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456074\OneDrive - University of North Florida\Other Projects\Belize Florida Mangroves Exp\Physiology Data\"/>
    </mc:Choice>
  </mc:AlternateContent>
  <xr:revisionPtr revIDLastSave="1" documentId="11_ACE07100643395D4C59DEE9E7191CDD33001A5AC" xr6:coauthVersionLast="36" xr6:coauthVersionMax="36" xr10:uidLastSave="{8C105DFE-14A0-47D7-A8A4-8182407E0D78}"/>
  <bookViews>
    <workbookView xWindow="240" yWindow="1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N226" i="1" l="1"/>
  <c r="AM226" i="1"/>
  <c r="AK226" i="1"/>
  <c r="AJ226" i="1"/>
  <c r="AH226" i="1" s="1"/>
  <c r="W226" i="1"/>
  <c r="V226" i="1"/>
  <c r="U226" i="1" s="1"/>
  <c r="N226" i="1"/>
  <c r="L226" i="1"/>
  <c r="AN225" i="1"/>
  <c r="AM225" i="1"/>
  <c r="AL225" i="1"/>
  <c r="Q225" i="1" s="1"/>
  <c r="AK225" i="1"/>
  <c r="AJ225" i="1"/>
  <c r="AH225" i="1"/>
  <c r="W225" i="1"/>
  <c r="V225" i="1"/>
  <c r="U225" i="1"/>
  <c r="N225" i="1"/>
  <c r="AN224" i="1"/>
  <c r="AM224" i="1"/>
  <c r="AL224" i="1" s="1"/>
  <c r="Q224" i="1" s="1"/>
  <c r="AK224" i="1"/>
  <c r="AJ224" i="1"/>
  <c r="AI224" i="1"/>
  <c r="AH224" i="1"/>
  <c r="L224" i="1" s="1"/>
  <c r="W224" i="1"/>
  <c r="V224" i="1"/>
  <c r="U224" i="1" s="1"/>
  <c r="N224" i="1"/>
  <c r="I224" i="1"/>
  <c r="AN223" i="1"/>
  <c r="AM223" i="1"/>
  <c r="AL223" i="1" s="1"/>
  <c r="AK223" i="1"/>
  <c r="AJ223" i="1"/>
  <c r="AH223" i="1" s="1"/>
  <c r="W223" i="1"/>
  <c r="V223" i="1"/>
  <c r="U223" i="1" s="1"/>
  <c r="N223" i="1"/>
  <c r="AN222" i="1"/>
  <c r="AM222" i="1"/>
  <c r="AK222" i="1"/>
  <c r="AL222" i="1" s="1"/>
  <c r="AJ222" i="1"/>
  <c r="AH222" i="1" s="1"/>
  <c r="W222" i="1"/>
  <c r="V222" i="1"/>
  <c r="U222" i="1" s="1"/>
  <c r="N222" i="1"/>
  <c r="L222" i="1"/>
  <c r="AN221" i="1"/>
  <c r="AM221" i="1"/>
  <c r="AL221" i="1"/>
  <c r="Q221" i="1" s="1"/>
  <c r="AK221" i="1"/>
  <c r="AJ221" i="1"/>
  <c r="AH221" i="1"/>
  <c r="W221" i="1"/>
  <c r="V221" i="1"/>
  <c r="U221" i="1"/>
  <c r="N221" i="1"/>
  <c r="I221" i="1"/>
  <c r="AN220" i="1"/>
  <c r="AM220" i="1"/>
  <c r="AK220" i="1"/>
  <c r="AJ220" i="1"/>
  <c r="AI220" i="1"/>
  <c r="AH220" i="1"/>
  <c r="L220" i="1" s="1"/>
  <c r="W220" i="1"/>
  <c r="V220" i="1"/>
  <c r="U220" i="1" s="1"/>
  <c r="N220" i="1"/>
  <c r="I220" i="1"/>
  <c r="AN219" i="1"/>
  <c r="AM219" i="1"/>
  <c r="AK219" i="1"/>
  <c r="AL219" i="1" s="1"/>
  <c r="Q219" i="1" s="1"/>
  <c r="AJ219" i="1"/>
  <c r="AH219" i="1" s="1"/>
  <c r="W219" i="1"/>
  <c r="V219" i="1"/>
  <c r="U219" i="1" s="1"/>
  <c r="N219" i="1"/>
  <c r="G219" i="1"/>
  <c r="AN218" i="1"/>
  <c r="AM218" i="1"/>
  <c r="AK218" i="1"/>
  <c r="AL218" i="1" s="1"/>
  <c r="Q218" i="1" s="1"/>
  <c r="AJ218" i="1"/>
  <c r="AH218" i="1" s="1"/>
  <c r="W218" i="1"/>
  <c r="V218" i="1"/>
  <c r="U218" i="1" s="1"/>
  <c r="N218" i="1"/>
  <c r="L218" i="1"/>
  <c r="AN217" i="1"/>
  <c r="AM217" i="1"/>
  <c r="AL217" i="1"/>
  <c r="Q217" i="1" s="1"/>
  <c r="AK217" i="1"/>
  <c r="AJ217" i="1"/>
  <c r="AH217" i="1"/>
  <c r="W217" i="1"/>
  <c r="V217" i="1"/>
  <c r="U217" i="1"/>
  <c r="N217" i="1"/>
  <c r="AN216" i="1"/>
  <c r="AM216" i="1"/>
  <c r="AK216" i="1"/>
  <c r="AJ216" i="1"/>
  <c r="AI216" i="1"/>
  <c r="AH216" i="1"/>
  <c r="L216" i="1" s="1"/>
  <c r="W216" i="1"/>
  <c r="V216" i="1"/>
  <c r="U216" i="1" s="1"/>
  <c r="N216" i="1"/>
  <c r="I216" i="1"/>
  <c r="AN215" i="1"/>
  <c r="AM215" i="1"/>
  <c r="AK215" i="1"/>
  <c r="AJ215" i="1"/>
  <c r="AH215" i="1" s="1"/>
  <c r="W215" i="1"/>
  <c r="V215" i="1"/>
  <c r="U215" i="1" s="1"/>
  <c r="N215" i="1"/>
  <c r="AN214" i="1"/>
  <c r="AM214" i="1"/>
  <c r="AK214" i="1"/>
  <c r="AL214" i="1" s="1"/>
  <c r="Q214" i="1" s="1"/>
  <c r="AJ214" i="1"/>
  <c r="AH214" i="1" s="1"/>
  <c r="H214" i="1" s="1"/>
  <c r="W214" i="1"/>
  <c r="V214" i="1"/>
  <c r="N214" i="1"/>
  <c r="L214" i="1"/>
  <c r="G214" i="1"/>
  <c r="AN213" i="1"/>
  <c r="AM213" i="1"/>
  <c r="AK213" i="1"/>
  <c r="AJ213" i="1"/>
  <c r="AH213" i="1"/>
  <c r="I213" i="1" s="1"/>
  <c r="W213" i="1"/>
  <c r="V213" i="1"/>
  <c r="U213" i="1"/>
  <c r="N213" i="1"/>
  <c r="L213" i="1"/>
  <c r="H213" i="1"/>
  <c r="AN212" i="1"/>
  <c r="AM212" i="1"/>
  <c r="AK212" i="1"/>
  <c r="AJ212" i="1"/>
  <c r="AI212" i="1"/>
  <c r="AH212" i="1"/>
  <c r="W212" i="1"/>
  <c r="V212" i="1"/>
  <c r="U212" i="1"/>
  <c r="N212" i="1"/>
  <c r="I212" i="1"/>
  <c r="AN211" i="1"/>
  <c r="AM211" i="1"/>
  <c r="AK211" i="1"/>
  <c r="AJ211" i="1"/>
  <c r="AH211" i="1" s="1"/>
  <c r="AI211" i="1" s="1"/>
  <c r="W211" i="1"/>
  <c r="V211" i="1"/>
  <c r="N211" i="1"/>
  <c r="L211" i="1"/>
  <c r="H211" i="1"/>
  <c r="G211" i="1"/>
  <c r="AN210" i="1"/>
  <c r="AM210" i="1"/>
  <c r="AK210" i="1"/>
  <c r="AL210" i="1" s="1"/>
  <c r="Q210" i="1" s="1"/>
  <c r="AJ210" i="1"/>
  <c r="AH210" i="1"/>
  <c r="W210" i="1"/>
  <c r="V210" i="1"/>
  <c r="U210" i="1"/>
  <c r="N210" i="1"/>
  <c r="L210" i="1"/>
  <c r="I210" i="1"/>
  <c r="H210" i="1"/>
  <c r="AN209" i="1"/>
  <c r="AM209" i="1"/>
  <c r="AL209" i="1"/>
  <c r="Q209" i="1" s="1"/>
  <c r="AK209" i="1"/>
  <c r="AJ209" i="1"/>
  <c r="AH209" i="1"/>
  <c r="W209" i="1"/>
  <c r="V209" i="1"/>
  <c r="U209" i="1"/>
  <c r="N209" i="1"/>
  <c r="AN208" i="1"/>
  <c r="AM208" i="1"/>
  <c r="AL208" i="1" s="1"/>
  <c r="Q208" i="1" s="1"/>
  <c r="R208" i="1" s="1"/>
  <c r="S208" i="1" s="1"/>
  <c r="AK208" i="1"/>
  <c r="AJ208" i="1"/>
  <c r="AH208" i="1" s="1"/>
  <c r="AI208" i="1"/>
  <c r="W208" i="1"/>
  <c r="V208" i="1"/>
  <c r="U208" i="1" s="1"/>
  <c r="N208" i="1"/>
  <c r="G208" i="1"/>
  <c r="Y208" i="1" s="1"/>
  <c r="AN207" i="1"/>
  <c r="AM207" i="1"/>
  <c r="AK207" i="1"/>
  <c r="AL207" i="1" s="1"/>
  <c r="AJ207" i="1"/>
  <c r="AH207" i="1" s="1"/>
  <c r="W207" i="1"/>
  <c r="V207" i="1"/>
  <c r="U207" i="1" s="1"/>
  <c r="N207" i="1"/>
  <c r="L207" i="1"/>
  <c r="H207" i="1"/>
  <c r="G207" i="1"/>
  <c r="AN206" i="1"/>
  <c r="AM206" i="1"/>
  <c r="AK206" i="1"/>
  <c r="AL206" i="1" s="1"/>
  <c r="Q206" i="1" s="1"/>
  <c r="AJ206" i="1"/>
  <c r="AH206" i="1"/>
  <c r="W206" i="1"/>
  <c r="V206" i="1"/>
  <c r="U206" i="1"/>
  <c r="N206" i="1"/>
  <c r="L206" i="1"/>
  <c r="I206" i="1"/>
  <c r="H206" i="1"/>
  <c r="AN205" i="1"/>
  <c r="AM205" i="1"/>
  <c r="AL205" i="1"/>
  <c r="Q205" i="1" s="1"/>
  <c r="AK205" i="1"/>
  <c r="AJ205" i="1"/>
  <c r="AH205" i="1"/>
  <c r="W205" i="1"/>
  <c r="V205" i="1"/>
  <c r="U205" i="1"/>
  <c r="N205" i="1"/>
  <c r="AN204" i="1"/>
  <c r="AM204" i="1"/>
  <c r="AK204" i="1"/>
  <c r="AJ204" i="1"/>
  <c r="AH204" i="1" s="1"/>
  <c r="AI204" i="1"/>
  <c r="W204" i="1"/>
  <c r="V204" i="1"/>
  <c r="U204" i="1" s="1"/>
  <c r="N204" i="1"/>
  <c r="G204" i="1"/>
  <c r="Y204" i="1" s="1"/>
  <c r="AN203" i="1"/>
  <c r="AM203" i="1"/>
  <c r="AK203" i="1"/>
  <c r="AJ203" i="1"/>
  <c r="AH203" i="1" s="1"/>
  <c r="W203" i="1"/>
  <c r="V203" i="1"/>
  <c r="U203" i="1" s="1"/>
  <c r="N203" i="1"/>
  <c r="L203" i="1"/>
  <c r="H203" i="1"/>
  <c r="G203" i="1"/>
  <c r="AN202" i="1"/>
  <c r="AM202" i="1"/>
  <c r="AK202" i="1"/>
  <c r="AJ202" i="1"/>
  <c r="AH202" i="1"/>
  <c r="W202" i="1"/>
  <c r="V202" i="1"/>
  <c r="U202" i="1"/>
  <c r="N202" i="1"/>
  <c r="L202" i="1"/>
  <c r="I202" i="1"/>
  <c r="H202" i="1"/>
  <c r="AN201" i="1"/>
  <c r="AM201" i="1"/>
  <c r="AL201" i="1" s="1"/>
  <c r="Q201" i="1" s="1"/>
  <c r="R201" i="1" s="1"/>
  <c r="S201" i="1" s="1"/>
  <c r="AK201" i="1"/>
  <c r="AJ201" i="1"/>
  <c r="AH201" i="1"/>
  <c r="G201" i="1" s="1"/>
  <c r="Y201" i="1"/>
  <c r="W201" i="1"/>
  <c r="V201" i="1"/>
  <c r="U201" i="1"/>
  <c r="N201" i="1"/>
  <c r="L201" i="1"/>
  <c r="I201" i="1"/>
  <c r="H201" i="1"/>
  <c r="AN200" i="1"/>
  <c r="AM200" i="1"/>
  <c r="AL200" i="1"/>
  <c r="Q200" i="1" s="1"/>
  <c r="AK200" i="1"/>
  <c r="AJ200" i="1"/>
  <c r="AH200" i="1" s="1"/>
  <c r="W200" i="1"/>
  <c r="V200" i="1"/>
  <c r="U200" i="1"/>
  <c r="N200" i="1"/>
  <c r="AN199" i="1"/>
  <c r="AM199" i="1"/>
  <c r="AK199" i="1"/>
  <c r="AJ199" i="1"/>
  <c r="AH199" i="1" s="1"/>
  <c r="I199" i="1" s="1"/>
  <c r="AI199" i="1"/>
  <c r="W199" i="1"/>
  <c r="V199" i="1"/>
  <c r="N199" i="1"/>
  <c r="L199" i="1"/>
  <c r="H199" i="1"/>
  <c r="G199" i="1"/>
  <c r="AN198" i="1"/>
  <c r="AM198" i="1"/>
  <c r="AK198" i="1"/>
  <c r="AJ198" i="1"/>
  <c r="AH198" i="1"/>
  <c r="AI198" i="1" s="1"/>
  <c r="W198" i="1"/>
  <c r="U198" i="1" s="1"/>
  <c r="V198" i="1"/>
  <c r="N198" i="1"/>
  <c r="L198" i="1"/>
  <c r="I198" i="1"/>
  <c r="H198" i="1"/>
  <c r="G198" i="1"/>
  <c r="AN197" i="1"/>
  <c r="AM197" i="1"/>
  <c r="AK197" i="1"/>
  <c r="AJ197" i="1"/>
  <c r="AH197" i="1"/>
  <c r="W197" i="1"/>
  <c r="V197" i="1"/>
  <c r="U197" i="1"/>
  <c r="N197" i="1"/>
  <c r="L197" i="1"/>
  <c r="I197" i="1"/>
  <c r="H197" i="1"/>
  <c r="AN196" i="1"/>
  <c r="AM196" i="1"/>
  <c r="AL196" i="1" s="1"/>
  <c r="Q196" i="1" s="1"/>
  <c r="AK196" i="1"/>
  <c r="AJ196" i="1"/>
  <c r="AH196" i="1"/>
  <c r="W196" i="1"/>
  <c r="V196" i="1"/>
  <c r="U196" i="1"/>
  <c r="N196" i="1"/>
  <c r="AN195" i="1"/>
  <c r="AM195" i="1"/>
  <c r="AK195" i="1"/>
  <c r="AJ195" i="1"/>
  <c r="AH195" i="1" s="1"/>
  <c r="AI195" i="1"/>
  <c r="W195" i="1"/>
  <c r="V195" i="1"/>
  <c r="U195" i="1" s="1"/>
  <c r="N195" i="1"/>
  <c r="G195" i="1"/>
  <c r="Y195" i="1" s="1"/>
  <c r="AN194" i="1"/>
  <c r="AM194" i="1"/>
  <c r="AK194" i="1"/>
  <c r="AL194" i="1" s="1"/>
  <c r="AJ194" i="1"/>
  <c r="AH194" i="1" s="1"/>
  <c r="W194" i="1"/>
  <c r="U194" i="1" s="1"/>
  <c r="V194" i="1"/>
  <c r="N194" i="1"/>
  <c r="L194" i="1"/>
  <c r="H194" i="1"/>
  <c r="G194" i="1"/>
  <c r="Y194" i="1" s="1"/>
  <c r="AN193" i="1"/>
  <c r="AM193" i="1"/>
  <c r="AK193" i="1"/>
  <c r="AL193" i="1" s="1"/>
  <c r="AJ193" i="1"/>
  <c r="AH193" i="1"/>
  <c r="W193" i="1"/>
  <c r="V193" i="1"/>
  <c r="U193" i="1"/>
  <c r="N193" i="1"/>
  <c r="L193" i="1"/>
  <c r="I193" i="1"/>
  <c r="H193" i="1"/>
  <c r="AN192" i="1"/>
  <c r="AM192" i="1"/>
  <c r="AK192" i="1"/>
  <c r="AL192" i="1" s="1"/>
  <c r="Q192" i="1" s="1"/>
  <c r="AJ192" i="1"/>
  <c r="AH192" i="1"/>
  <c r="W192" i="1"/>
  <c r="V192" i="1"/>
  <c r="U192" i="1" s="1"/>
  <c r="N192" i="1"/>
  <c r="AN191" i="1"/>
  <c r="AM191" i="1"/>
  <c r="AK191" i="1"/>
  <c r="AJ191" i="1"/>
  <c r="AH191" i="1" s="1"/>
  <c r="AI191" i="1"/>
  <c r="W191" i="1"/>
  <c r="V191" i="1"/>
  <c r="U191" i="1" s="1"/>
  <c r="N191" i="1"/>
  <c r="G191" i="1"/>
  <c r="Y191" i="1" s="1"/>
  <c r="AN190" i="1"/>
  <c r="AM190" i="1"/>
  <c r="AK190" i="1"/>
  <c r="AL190" i="1" s="1"/>
  <c r="AJ190" i="1"/>
  <c r="AH190" i="1" s="1"/>
  <c r="W190" i="1"/>
  <c r="U190" i="1" s="1"/>
  <c r="V190" i="1"/>
  <c r="N190" i="1"/>
  <c r="H190" i="1"/>
  <c r="G190" i="1"/>
  <c r="Y190" i="1" s="1"/>
  <c r="AN189" i="1"/>
  <c r="AM189" i="1"/>
  <c r="AK189" i="1"/>
  <c r="AL189" i="1" s="1"/>
  <c r="Q189" i="1" s="1"/>
  <c r="AJ189" i="1"/>
  <c r="AH189" i="1"/>
  <c r="W189" i="1"/>
  <c r="V189" i="1"/>
  <c r="U189" i="1"/>
  <c r="N189" i="1"/>
  <c r="L189" i="1"/>
  <c r="I189" i="1"/>
  <c r="H189" i="1"/>
  <c r="AN188" i="1"/>
  <c r="AM188" i="1"/>
  <c r="AK188" i="1"/>
  <c r="AL188" i="1" s="1"/>
  <c r="Q188" i="1" s="1"/>
  <c r="AJ188" i="1"/>
  <c r="AH188" i="1"/>
  <c r="W188" i="1"/>
  <c r="V188" i="1"/>
  <c r="U188" i="1"/>
  <c r="N188" i="1"/>
  <c r="AN187" i="1"/>
  <c r="AM187" i="1"/>
  <c r="AK187" i="1"/>
  <c r="AJ187" i="1"/>
  <c r="AH187" i="1" s="1"/>
  <c r="AI187" i="1"/>
  <c r="W187" i="1"/>
  <c r="V187" i="1"/>
  <c r="U187" i="1" s="1"/>
  <c r="N187" i="1"/>
  <c r="G187" i="1"/>
  <c r="Y187" i="1" s="1"/>
  <c r="AN186" i="1"/>
  <c r="AM186" i="1"/>
  <c r="AK186" i="1"/>
  <c r="AJ186" i="1"/>
  <c r="AH186" i="1" s="1"/>
  <c r="W186" i="1"/>
  <c r="U186" i="1" s="1"/>
  <c r="V186" i="1"/>
  <c r="N186" i="1"/>
  <c r="H186" i="1"/>
  <c r="G186" i="1"/>
  <c r="Y186" i="1" s="1"/>
  <c r="AN185" i="1"/>
  <c r="AM185" i="1"/>
  <c r="AK185" i="1"/>
  <c r="AL185" i="1" s="1"/>
  <c r="Q185" i="1" s="1"/>
  <c r="AJ185" i="1"/>
  <c r="AH185" i="1"/>
  <c r="W185" i="1"/>
  <c r="V185" i="1"/>
  <c r="U185" i="1"/>
  <c r="N185" i="1"/>
  <c r="L185" i="1"/>
  <c r="I185" i="1"/>
  <c r="H185" i="1"/>
  <c r="AN184" i="1"/>
  <c r="AM184" i="1"/>
  <c r="AK184" i="1"/>
  <c r="AL184" i="1" s="1"/>
  <c r="Q184" i="1" s="1"/>
  <c r="AJ184" i="1"/>
  <c r="AH184" i="1"/>
  <c r="W184" i="1"/>
  <c r="V184" i="1"/>
  <c r="U184" i="1"/>
  <c r="N184" i="1"/>
  <c r="AN183" i="1"/>
  <c r="AM183" i="1"/>
  <c r="AK183" i="1"/>
  <c r="AJ183" i="1"/>
  <c r="AH183" i="1" s="1"/>
  <c r="AI183" i="1"/>
  <c r="W183" i="1"/>
  <c r="V183" i="1"/>
  <c r="U183" i="1" s="1"/>
  <c r="N183" i="1"/>
  <c r="G183" i="1"/>
  <c r="Y183" i="1" s="1"/>
  <c r="AN182" i="1"/>
  <c r="AM182" i="1"/>
  <c r="AK182" i="1"/>
  <c r="AL182" i="1" s="1"/>
  <c r="AJ182" i="1"/>
  <c r="AH182" i="1" s="1"/>
  <c r="W182" i="1"/>
  <c r="U182" i="1" s="1"/>
  <c r="V182" i="1"/>
  <c r="N182" i="1"/>
  <c r="H182" i="1"/>
  <c r="G182" i="1"/>
  <c r="Y182" i="1" s="1"/>
  <c r="AN181" i="1"/>
  <c r="AM181" i="1"/>
  <c r="AK181" i="1"/>
  <c r="AJ181" i="1"/>
  <c r="AH181" i="1"/>
  <c r="W181" i="1"/>
  <c r="V181" i="1"/>
  <c r="U181" i="1"/>
  <c r="N181" i="1"/>
  <c r="L181" i="1"/>
  <c r="I181" i="1"/>
  <c r="H181" i="1"/>
  <c r="AN180" i="1"/>
  <c r="AM180" i="1"/>
  <c r="AL180" i="1" s="1"/>
  <c r="Q180" i="1" s="1"/>
  <c r="AK180" i="1"/>
  <c r="AJ180" i="1"/>
  <c r="AH180" i="1"/>
  <c r="W180" i="1"/>
  <c r="V180" i="1"/>
  <c r="U180" i="1" s="1"/>
  <c r="N180" i="1"/>
  <c r="AN179" i="1"/>
  <c r="AM179" i="1"/>
  <c r="AK179" i="1"/>
  <c r="AJ179" i="1"/>
  <c r="AH179" i="1" s="1"/>
  <c r="AI179" i="1"/>
  <c r="W179" i="1"/>
  <c r="V179" i="1"/>
  <c r="U179" i="1" s="1"/>
  <c r="N179" i="1"/>
  <c r="G179" i="1"/>
  <c r="Y179" i="1" s="1"/>
  <c r="AN178" i="1"/>
  <c r="AM178" i="1"/>
  <c r="AK178" i="1"/>
  <c r="AL178" i="1" s="1"/>
  <c r="AJ178" i="1"/>
  <c r="AH178" i="1" s="1"/>
  <c r="W178" i="1"/>
  <c r="V178" i="1"/>
  <c r="U178" i="1" s="1"/>
  <c r="N178" i="1"/>
  <c r="H178" i="1"/>
  <c r="G178" i="1"/>
  <c r="AN177" i="1"/>
  <c r="AM177" i="1"/>
  <c r="AK177" i="1"/>
  <c r="AL177" i="1" s="1"/>
  <c r="Q177" i="1" s="1"/>
  <c r="AJ177" i="1"/>
  <c r="AH177" i="1"/>
  <c r="W177" i="1"/>
  <c r="V177" i="1"/>
  <c r="U177" i="1"/>
  <c r="N177" i="1"/>
  <c r="L177" i="1"/>
  <c r="I177" i="1"/>
  <c r="H177" i="1"/>
  <c r="AN176" i="1"/>
  <c r="AM176" i="1"/>
  <c r="AL176" i="1"/>
  <c r="Q176" i="1" s="1"/>
  <c r="AK176" i="1"/>
  <c r="AJ176" i="1"/>
  <c r="AH176" i="1"/>
  <c r="W176" i="1"/>
  <c r="V176" i="1"/>
  <c r="U176" i="1" s="1"/>
  <c r="N176" i="1"/>
  <c r="I176" i="1"/>
  <c r="AN175" i="1"/>
  <c r="AM175" i="1"/>
  <c r="AK175" i="1"/>
  <c r="AJ175" i="1"/>
  <c r="AH175" i="1"/>
  <c r="W175" i="1"/>
  <c r="V175" i="1"/>
  <c r="U175" i="1"/>
  <c r="N175" i="1"/>
  <c r="L175" i="1"/>
  <c r="I175" i="1"/>
  <c r="AN174" i="1"/>
  <c r="AM174" i="1"/>
  <c r="AK174" i="1"/>
  <c r="AL174" i="1" s="1"/>
  <c r="Q174" i="1" s="1"/>
  <c r="AJ174" i="1"/>
  <c r="AH174" i="1"/>
  <c r="W174" i="1"/>
  <c r="V174" i="1"/>
  <c r="U174" i="1" s="1"/>
  <c r="N174" i="1"/>
  <c r="AN173" i="1"/>
  <c r="AM173" i="1"/>
  <c r="AK173" i="1"/>
  <c r="AJ173" i="1"/>
  <c r="AH173" i="1" s="1"/>
  <c r="AI173" i="1"/>
  <c r="W173" i="1"/>
  <c r="V173" i="1"/>
  <c r="U173" i="1" s="1"/>
  <c r="N173" i="1"/>
  <c r="G173" i="1"/>
  <c r="Y173" i="1" s="1"/>
  <c r="AN172" i="1"/>
  <c r="AM172" i="1"/>
  <c r="AK172" i="1"/>
  <c r="AL172" i="1" s="1"/>
  <c r="AJ172" i="1"/>
  <c r="AH172" i="1" s="1"/>
  <c r="W172" i="1"/>
  <c r="U172" i="1" s="1"/>
  <c r="V172" i="1"/>
  <c r="N172" i="1"/>
  <c r="H172" i="1"/>
  <c r="AN171" i="1"/>
  <c r="AM171" i="1"/>
  <c r="AK171" i="1"/>
  <c r="AL171" i="1" s="1"/>
  <c r="Q171" i="1" s="1"/>
  <c r="AJ171" i="1"/>
  <c r="AH171" i="1"/>
  <c r="W171" i="1"/>
  <c r="V171" i="1"/>
  <c r="U171" i="1"/>
  <c r="N171" i="1"/>
  <c r="L171" i="1"/>
  <c r="I171" i="1"/>
  <c r="AN170" i="1"/>
  <c r="AM170" i="1"/>
  <c r="AK170" i="1"/>
  <c r="AL170" i="1" s="1"/>
  <c r="Q170" i="1" s="1"/>
  <c r="AJ170" i="1"/>
  <c r="AH170" i="1"/>
  <c r="W170" i="1"/>
  <c r="V170" i="1"/>
  <c r="U170" i="1" s="1"/>
  <c r="N170" i="1"/>
  <c r="AN169" i="1"/>
  <c r="AM169" i="1"/>
  <c r="AK169" i="1"/>
  <c r="AJ169" i="1"/>
  <c r="AH169" i="1" s="1"/>
  <c r="AI169" i="1"/>
  <c r="W169" i="1"/>
  <c r="V169" i="1"/>
  <c r="U169" i="1" s="1"/>
  <c r="N169" i="1"/>
  <c r="G169" i="1"/>
  <c r="Y169" i="1" s="1"/>
  <c r="AN168" i="1"/>
  <c r="AM168" i="1"/>
  <c r="AK168" i="1"/>
  <c r="AL168" i="1" s="1"/>
  <c r="AJ168" i="1"/>
  <c r="AH168" i="1" s="1"/>
  <c r="W168" i="1"/>
  <c r="U168" i="1" s="1"/>
  <c r="V168" i="1"/>
  <c r="N168" i="1"/>
  <c r="H168" i="1"/>
  <c r="AN167" i="1"/>
  <c r="AM167" i="1"/>
  <c r="AL167" i="1" s="1"/>
  <c r="Q167" i="1" s="1"/>
  <c r="AK167" i="1"/>
  <c r="AJ167" i="1"/>
  <c r="AH167" i="1"/>
  <c r="W167" i="1"/>
  <c r="V167" i="1"/>
  <c r="U167" i="1"/>
  <c r="N167" i="1"/>
  <c r="L167" i="1"/>
  <c r="I167" i="1"/>
  <c r="AN166" i="1"/>
  <c r="AM166" i="1"/>
  <c r="AK166" i="1"/>
  <c r="AL166" i="1" s="1"/>
  <c r="Q166" i="1" s="1"/>
  <c r="AJ166" i="1"/>
  <c r="AH166" i="1"/>
  <c r="W166" i="1"/>
  <c r="V166" i="1"/>
  <c r="U166" i="1" s="1"/>
  <c r="N166" i="1"/>
  <c r="AN165" i="1"/>
  <c r="AM165" i="1"/>
  <c r="AK165" i="1"/>
  <c r="AJ165" i="1"/>
  <c r="AH165" i="1" s="1"/>
  <c r="AI165" i="1"/>
  <c r="W165" i="1"/>
  <c r="V165" i="1"/>
  <c r="N165" i="1"/>
  <c r="G165" i="1"/>
  <c r="AN164" i="1"/>
  <c r="AM164" i="1"/>
  <c r="AK164" i="1"/>
  <c r="AL164" i="1" s="1"/>
  <c r="AJ164" i="1"/>
  <c r="AH164" i="1" s="1"/>
  <c r="W164" i="1"/>
  <c r="U164" i="1" s="1"/>
  <c r="V164" i="1"/>
  <c r="N164" i="1"/>
  <c r="H164" i="1"/>
  <c r="AN163" i="1"/>
  <c r="AM163" i="1"/>
  <c r="AK163" i="1"/>
  <c r="AL163" i="1" s="1"/>
  <c r="Q163" i="1" s="1"/>
  <c r="AJ163" i="1"/>
  <c r="AH163" i="1"/>
  <c r="I163" i="1" s="1"/>
  <c r="W163" i="1"/>
  <c r="V163" i="1"/>
  <c r="U163" i="1"/>
  <c r="N163" i="1"/>
  <c r="L163" i="1"/>
  <c r="AN162" i="1"/>
  <c r="AM162" i="1"/>
  <c r="AK162" i="1"/>
  <c r="AL162" i="1" s="1"/>
  <c r="Q162" i="1" s="1"/>
  <c r="AJ162" i="1"/>
  <c r="AH162" i="1"/>
  <c r="I162" i="1" s="1"/>
  <c r="W162" i="1"/>
  <c r="V162" i="1"/>
  <c r="U162" i="1" s="1"/>
  <c r="N162" i="1"/>
  <c r="AN161" i="1"/>
  <c r="AM161" i="1"/>
  <c r="AK161" i="1"/>
  <c r="AJ161" i="1"/>
  <c r="AH161" i="1" s="1"/>
  <c r="AI161" i="1"/>
  <c r="W161" i="1"/>
  <c r="V161" i="1"/>
  <c r="U161" i="1" s="1"/>
  <c r="N161" i="1"/>
  <c r="AN160" i="1"/>
  <c r="AM160" i="1"/>
  <c r="AK160" i="1"/>
  <c r="AL160" i="1" s="1"/>
  <c r="AJ160" i="1"/>
  <c r="AH160" i="1" s="1"/>
  <c r="W160" i="1"/>
  <c r="U160" i="1" s="1"/>
  <c r="V160" i="1"/>
  <c r="N160" i="1"/>
  <c r="H160" i="1"/>
  <c r="AN159" i="1"/>
  <c r="AM159" i="1"/>
  <c r="AL159" i="1" s="1"/>
  <c r="Q159" i="1" s="1"/>
  <c r="AK159" i="1"/>
  <c r="AJ159" i="1"/>
  <c r="AH159" i="1"/>
  <c r="W159" i="1"/>
  <c r="V159" i="1"/>
  <c r="U159" i="1"/>
  <c r="N159" i="1"/>
  <c r="L159" i="1"/>
  <c r="I159" i="1"/>
  <c r="AN158" i="1"/>
  <c r="AM158" i="1"/>
  <c r="AK158" i="1"/>
  <c r="AL158" i="1" s="1"/>
  <c r="Q158" i="1" s="1"/>
  <c r="AJ158" i="1"/>
  <c r="AH158" i="1"/>
  <c r="W158" i="1"/>
  <c r="V158" i="1"/>
  <c r="U158" i="1" s="1"/>
  <c r="N158" i="1"/>
  <c r="I158" i="1"/>
  <c r="AN157" i="1"/>
  <c r="AM157" i="1"/>
  <c r="AK157" i="1"/>
  <c r="AJ157" i="1"/>
  <c r="AH157" i="1" s="1"/>
  <c r="W157" i="1"/>
  <c r="V157" i="1"/>
  <c r="U157" i="1" s="1"/>
  <c r="N157" i="1"/>
  <c r="AN156" i="1"/>
  <c r="AM156" i="1"/>
  <c r="AK156" i="1"/>
  <c r="AL156" i="1" s="1"/>
  <c r="AJ156" i="1"/>
  <c r="AH156" i="1" s="1"/>
  <c r="W156" i="1"/>
  <c r="U156" i="1" s="1"/>
  <c r="V156" i="1"/>
  <c r="Q156" i="1"/>
  <c r="N156" i="1"/>
  <c r="I156" i="1"/>
  <c r="H156" i="1"/>
  <c r="AN155" i="1"/>
  <c r="AM155" i="1"/>
  <c r="AK155" i="1"/>
  <c r="AL155" i="1" s="1"/>
  <c r="Q155" i="1" s="1"/>
  <c r="AJ155" i="1"/>
  <c r="AH155" i="1"/>
  <c r="W155" i="1"/>
  <c r="V155" i="1"/>
  <c r="U155" i="1"/>
  <c r="N155" i="1"/>
  <c r="I155" i="1"/>
  <c r="AN154" i="1"/>
  <c r="AM154" i="1"/>
  <c r="AK154" i="1"/>
  <c r="AL154" i="1" s="1"/>
  <c r="Q154" i="1" s="1"/>
  <c r="R154" i="1" s="1"/>
  <c r="S154" i="1" s="1"/>
  <c r="AJ154" i="1"/>
  <c r="AH154" i="1"/>
  <c r="W154" i="1"/>
  <c r="V154" i="1"/>
  <c r="U154" i="1" s="1"/>
  <c r="N154" i="1"/>
  <c r="I154" i="1"/>
  <c r="G154" i="1"/>
  <c r="AN153" i="1"/>
  <c r="AM153" i="1"/>
  <c r="AK153" i="1"/>
  <c r="AL153" i="1" s="1"/>
  <c r="Q153" i="1" s="1"/>
  <c r="AJ153" i="1"/>
  <c r="AH153" i="1" s="1"/>
  <c r="W153" i="1"/>
  <c r="V153" i="1"/>
  <c r="U153" i="1" s="1"/>
  <c r="N153" i="1"/>
  <c r="AN152" i="1"/>
  <c r="AM152" i="1"/>
  <c r="AK152" i="1"/>
  <c r="AL152" i="1" s="1"/>
  <c r="AJ152" i="1"/>
  <c r="AH152" i="1"/>
  <c r="W152" i="1"/>
  <c r="V152" i="1"/>
  <c r="U152" i="1"/>
  <c r="N152" i="1"/>
  <c r="AN151" i="1"/>
  <c r="AM151" i="1"/>
  <c r="AK151" i="1"/>
  <c r="AJ151" i="1"/>
  <c r="AI151" i="1"/>
  <c r="AH151" i="1"/>
  <c r="G151" i="1" s="1"/>
  <c r="Y151" i="1"/>
  <c r="W151" i="1"/>
  <c r="V151" i="1"/>
  <c r="U151" i="1" s="1"/>
  <c r="N151" i="1"/>
  <c r="L151" i="1"/>
  <c r="I151" i="1"/>
  <c r="H151" i="1"/>
  <c r="AN150" i="1"/>
  <c r="AM150" i="1"/>
  <c r="AK150" i="1"/>
  <c r="AJ150" i="1"/>
  <c r="AH150" i="1" s="1"/>
  <c r="W150" i="1"/>
  <c r="V150" i="1"/>
  <c r="U150" i="1"/>
  <c r="N150" i="1"/>
  <c r="AN149" i="1"/>
  <c r="AM149" i="1"/>
  <c r="AK149" i="1"/>
  <c r="AJ149" i="1"/>
  <c r="AH149" i="1" s="1"/>
  <c r="I149" i="1" s="1"/>
  <c r="AI149" i="1"/>
  <c r="W149" i="1"/>
  <c r="V149" i="1"/>
  <c r="N149" i="1"/>
  <c r="L149" i="1"/>
  <c r="H149" i="1"/>
  <c r="G149" i="1"/>
  <c r="AN148" i="1"/>
  <c r="AM148" i="1"/>
  <c r="AK148" i="1"/>
  <c r="AL148" i="1" s="1"/>
  <c r="Q148" i="1" s="1"/>
  <c r="AJ148" i="1"/>
  <c r="AH148" i="1" s="1"/>
  <c r="W148" i="1"/>
  <c r="U148" i="1" s="1"/>
  <c r="V148" i="1"/>
  <c r="N148" i="1"/>
  <c r="AN147" i="1"/>
  <c r="AM147" i="1"/>
  <c r="AK147" i="1"/>
  <c r="AJ147" i="1"/>
  <c r="AI147" i="1"/>
  <c r="AH147" i="1"/>
  <c r="W147" i="1"/>
  <c r="V147" i="1"/>
  <c r="U147" i="1"/>
  <c r="N147" i="1"/>
  <c r="I147" i="1"/>
  <c r="H147" i="1"/>
  <c r="AN146" i="1"/>
  <c r="AM146" i="1"/>
  <c r="AK146" i="1"/>
  <c r="AL146" i="1" s="1"/>
  <c r="Q146" i="1" s="1"/>
  <c r="R146" i="1" s="1"/>
  <c r="S146" i="1" s="1"/>
  <c r="AJ146" i="1"/>
  <c r="AH146" i="1"/>
  <c r="Y146" i="1"/>
  <c r="W146" i="1"/>
  <c r="V146" i="1"/>
  <c r="U146" i="1" s="1"/>
  <c r="N146" i="1"/>
  <c r="G146" i="1"/>
  <c r="AN145" i="1"/>
  <c r="AM145" i="1"/>
  <c r="AK145" i="1"/>
  <c r="AJ145" i="1"/>
  <c r="AH145" i="1"/>
  <c r="W145" i="1"/>
  <c r="V145" i="1"/>
  <c r="U145" i="1"/>
  <c r="N145" i="1"/>
  <c r="AN144" i="1"/>
  <c r="AM144" i="1"/>
  <c r="AK144" i="1"/>
  <c r="AJ144" i="1"/>
  <c r="AH144" i="1"/>
  <c r="G144" i="1" s="1"/>
  <c r="W144" i="1"/>
  <c r="V144" i="1"/>
  <c r="U144" i="1" s="1"/>
  <c r="N144" i="1"/>
  <c r="L144" i="1"/>
  <c r="I144" i="1"/>
  <c r="H144" i="1"/>
  <c r="AN143" i="1"/>
  <c r="AM143" i="1"/>
  <c r="AK143" i="1"/>
  <c r="AL143" i="1" s="1"/>
  <c r="AJ143" i="1"/>
  <c r="AH143" i="1" s="1"/>
  <c r="W143" i="1"/>
  <c r="V143" i="1"/>
  <c r="U143" i="1"/>
  <c r="N143" i="1"/>
  <c r="AN142" i="1"/>
  <c r="AM142" i="1"/>
  <c r="AK142" i="1"/>
  <c r="AJ142" i="1"/>
  <c r="AH142" i="1" s="1"/>
  <c r="I142" i="1" s="1"/>
  <c r="AI142" i="1"/>
  <c r="W142" i="1"/>
  <c r="V142" i="1"/>
  <c r="N142" i="1"/>
  <c r="L142" i="1"/>
  <c r="H142" i="1"/>
  <c r="G142" i="1"/>
  <c r="AN141" i="1"/>
  <c r="AM141" i="1"/>
  <c r="AK141" i="1"/>
  <c r="AJ141" i="1"/>
  <c r="AH141" i="1"/>
  <c r="AI141" i="1" s="1"/>
  <c r="W141" i="1"/>
  <c r="U141" i="1" s="1"/>
  <c r="V141" i="1"/>
  <c r="N141" i="1"/>
  <c r="I141" i="1"/>
  <c r="H141" i="1"/>
  <c r="AN140" i="1"/>
  <c r="AM140" i="1"/>
  <c r="AK140" i="1"/>
  <c r="AL140" i="1" s="1"/>
  <c r="Q140" i="1" s="1"/>
  <c r="AJ140" i="1"/>
  <c r="AH140" i="1"/>
  <c r="W140" i="1"/>
  <c r="V140" i="1"/>
  <c r="U140" i="1"/>
  <c r="N140" i="1"/>
  <c r="I140" i="1"/>
  <c r="AN139" i="1"/>
  <c r="AM139" i="1"/>
  <c r="AK139" i="1"/>
  <c r="AL139" i="1" s="1"/>
  <c r="Q139" i="1" s="1"/>
  <c r="AJ139" i="1"/>
  <c r="AH139" i="1"/>
  <c r="W139" i="1"/>
  <c r="U139" i="1" s="1"/>
  <c r="V139" i="1"/>
  <c r="N139" i="1"/>
  <c r="G139" i="1"/>
  <c r="AN138" i="1"/>
  <c r="AM138" i="1"/>
  <c r="AK138" i="1"/>
  <c r="AL138" i="1" s="1"/>
  <c r="Q138" i="1" s="1"/>
  <c r="AJ138" i="1"/>
  <c r="AH138" i="1" s="1"/>
  <c r="W138" i="1"/>
  <c r="V138" i="1"/>
  <c r="U138" i="1" s="1"/>
  <c r="N138" i="1"/>
  <c r="AN137" i="1"/>
  <c r="AM137" i="1"/>
  <c r="AK137" i="1"/>
  <c r="AL137" i="1" s="1"/>
  <c r="Q137" i="1" s="1"/>
  <c r="AJ137" i="1"/>
  <c r="AH137" i="1"/>
  <c r="W137" i="1"/>
  <c r="V137" i="1"/>
  <c r="U137" i="1"/>
  <c r="N137" i="1"/>
  <c r="AN136" i="1"/>
  <c r="AM136" i="1"/>
  <c r="AK136" i="1"/>
  <c r="AJ136" i="1"/>
  <c r="AH136" i="1"/>
  <c r="G136" i="1" s="1"/>
  <c r="W136" i="1"/>
  <c r="V136" i="1"/>
  <c r="U136" i="1" s="1"/>
  <c r="N136" i="1"/>
  <c r="L136" i="1"/>
  <c r="I136" i="1"/>
  <c r="H136" i="1"/>
  <c r="AN135" i="1"/>
  <c r="AM135" i="1"/>
  <c r="AK135" i="1"/>
  <c r="AL135" i="1" s="1"/>
  <c r="Q135" i="1" s="1"/>
  <c r="AJ135" i="1"/>
  <c r="AH135" i="1" s="1"/>
  <c r="W135" i="1"/>
  <c r="V135" i="1"/>
  <c r="U135" i="1"/>
  <c r="N135" i="1"/>
  <c r="AN134" i="1"/>
  <c r="AM134" i="1"/>
  <c r="AK134" i="1"/>
  <c r="AJ134" i="1"/>
  <c r="AH134" i="1" s="1"/>
  <c r="I134" i="1" s="1"/>
  <c r="AI134" i="1"/>
  <c r="W134" i="1"/>
  <c r="V134" i="1"/>
  <c r="N134" i="1"/>
  <c r="L134" i="1"/>
  <c r="H134" i="1"/>
  <c r="G134" i="1"/>
  <c r="Y134" i="1" s="1"/>
  <c r="AN133" i="1"/>
  <c r="AM133" i="1"/>
  <c r="AK133" i="1"/>
  <c r="AL133" i="1" s="1"/>
  <c r="Q133" i="1" s="1"/>
  <c r="AJ133" i="1"/>
  <c r="AH133" i="1"/>
  <c r="W133" i="1"/>
  <c r="U133" i="1" s="1"/>
  <c r="V133" i="1"/>
  <c r="N133" i="1"/>
  <c r="AN132" i="1"/>
  <c r="AM132" i="1"/>
  <c r="AK132" i="1"/>
  <c r="AJ132" i="1"/>
  <c r="AI132" i="1"/>
  <c r="AH132" i="1"/>
  <c r="W132" i="1"/>
  <c r="V132" i="1"/>
  <c r="U132" i="1" s="1"/>
  <c r="N132" i="1"/>
  <c r="L132" i="1"/>
  <c r="I132" i="1"/>
  <c r="AN131" i="1"/>
  <c r="AM131" i="1"/>
  <c r="AK131" i="1"/>
  <c r="AJ131" i="1"/>
  <c r="AH131" i="1" s="1"/>
  <c r="AI131" i="1" s="1"/>
  <c r="W131" i="1"/>
  <c r="U131" i="1" s="1"/>
  <c r="V131" i="1"/>
  <c r="N131" i="1"/>
  <c r="AN130" i="1"/>
  <c r="AM130" i="1"/>
  <c r="AK130" i="1"/>
  <c r="AJ130" i="1"/>
  <c r="AH130" i="1" s="1"/>
  <c r="W130" i="1"/>
  <c r="V130" i="1"/>
  <c r="N130" i="1"/>
  <c r="G130" i="1"/>
  <c r="AN129" i="1"/>
  <c r="AM129" i="1"/>
  <c r="AK129" i="1"/>
  <c r="AL129" i="1" s="1"/>
  <c r="Q129" i="1" s="1"/>
  <c r="AJ129" i="1"/>
  <c r="AH129" i="1" s="1"/>
  <c r="W129" i="1"/>
  <c r="V129" i="1"/>
  <c r="U129" i="1"/>
  <c r="N129" i="1"/>
  <c r="H129" i="1"/>
  <c r="AN128" i="1"/>
  <c r="AM128" i="1"/>
  <c r="AK128" i="1"/>
  <c r="AL128" i="1" s="1"/>
  <c r="Q128" i="1" s="1"/>
  <c r="AJ128" i="1"/>
  <c r="AH128" i="1"/>
  <c r="W128" i="1"/>
  <c r="V128" i="1"/>
  <c r="U128" i="1" s="1"/>
  <c r="N128" i="1"/>
  <c r="L128" i="1"/>
  <c r="I128" i="1"/>
  <c r="H128" i="1"/>
  <c r="AN127" i="1"/>
  <c r="AM127" i="1"/>
  <c r="AK127" i="1"/>
  <c r="AL127" i="1" s="1"/>
  <c r="Q127" i="1" s="1"/>
  <c r="AJ127" i="1"/>
  <c r="AH127" i="1"/>
  <c r="G127" i="1" s="1"/>
  <c r="W127" i="1"/>
  <c r="V127" i="1"/>
  <c r="U127" i="1" s="1"/>
  <c r="N127" i="1"/>
  <c r="AN126" i="1"/>
  <c r="AM126" i="1"/>
  <c r="AK126" i="1"/>
  <c r="AJ126" i="1"/>
  <c r="AH126" i="1" s="1"/>
  <c r="I126" i="1" s="1"/>
  <c r="AI126" i="1"/>
  <c r="W126" i="1"/>
  <c r="V126" i="1"/>
  <c r="N126" i="1"/>
  <c r="L126" i="1"/>
  <c r="G126" i="1"/>
  <c r="Y126" i="1" s="1"/>
  <c r="AN125" i="1"/>
  <c r="AM125" i="1"/>
  <c r="AK125" i="1"/>
  <c r="AL125" i="1" s="1"/>
  <c r="Q125" i="1" s="1"/>
  <c r="AJ125" i="1"/>
  <c r="AH125" i="1"/>
  <c r="W125" i="1"/>
  <c r="V125" i="1"/>
  <c r="U125" i="1"/>
  <c r="N125" i="1"/>
  <c r="AN124" i="1"/>
  <c r="AM124" i="1"/>
  <c r="AK124" i="1"/>
  <c r="AL124" i="1" s="1"/>
  <c r="Q124" i="1" s="1"/>
  <c r="AJ124" i="1"/>
  <c r="AH124" i="1"/>
  <c r="G124" i="1" s="1"/>
  <c r="W124" i="1"/>
  <c r="V124" i="1"/>
  <c r="U124" i="1" s="1"/>
  <c r="N124" i="1"/>
  <c r="L124" i="1"/>
  <c r="I124" i="1"/>
  <c r="AN123" i="1"/>
  <c r="AM123" i="1"/>
  <c r="AK123" i="1"/>
  <c r="AL123" i="1" s="1"/>
  <c r="AJ123" i="1"/>
  <c r="AH123" i="1" s="1"/>
  <c r="W123" i="1"/>
  <c r="V123" i="1"/>
  <c r="U123" i="1"/>
  <c r="N123" i="1"/>
  <c r="AN122" i="1"/>
  <c r="AM122" i="1"/>
  <c r="AK122" i="1"/>
  <c r="AJ122" i="1"/>
  <c r="AH122" i="1" s="1"/>
  <c r="I122" i="1" s="1"/>
  <c r="W122" i="1"/>
  <c r="V122" i="1"/>
  <c r="N122" i="1"/>
  <c r="L122" i="1"/>
  <c r="G122" i="1"/>
  <c r="AN121" i="1"/>
  <c r="AM121" i="1"/>
  <c r="AK121" i="1"/>
  <c r="AL121" i="1" s="1"/>
  <c r="Q121" i="1" s="1"/>
  <c r="AJ121" i="1"/>
  <c r="AH121" i="1"/>
  <c r="AI121" i="1" s="1"/>
  <c r="W121" i="1"/>
  <c r="U121" i="1" s="1"/>
  <c r="V121" i="1"/>
  <c r="N121" i="1"/>
  <c r="H121" i="1"/>
  <c r="AN120" i="1"/>
  <c r="AM120" i="1"/>
  <c r="AK120" i="1"/>
  <c r="AL120" i="1" s="1"/>
  <c r="Q120" i="1" s="1"/>
  <c r="AJ120" i="1"/>
  <c r="AH120" i="1"/>
  <c r="W120" i="1"/>
  <c r="V120" i="1"/>
  <c r="U120" i="1" s="1"/>
  <c r="N120" i="1"/>
  <c r="AN119" i="1"/>
  <c r="AM119" i="1"/>
  <c r="AK119" i="1"/>
  <c r="AL119" i="1" s="1"/>
  <c r="Q119" i="1" s="1"/>
  <c r="AJ119" i="1"/>
  <c r="AH119" i="1"/>
  <c r="W119" i="1"/>
  <c r="U119" i="1" s="1"/>
  <c r="V119" i="1"/>
  <c r="N119" i="1"/>
  <c r="AN118" i="1"/>
  <c r="AM118" i="1"/>
  <c r="AK118" i="1"/>
  <c r="AJ118" i="1"/>
  <c r="AH118" i="1" s="1"/>
  <c r="W118" i="1"/>
  <c r="V118" i="1"/>
  <c r="N118" i="1"/>
  <c r="AN117" i="1"/>
  <c r="AM117" i="1"/>
  <c r="AK117" i="1"/>
  <c r="AL117" i="1" s="1"/>
  <c r="Q117" i="1" s="1"/>
  <c r="AJ117" i="1"/>
  <c r="AH117" i="1"/>
  <c r="W117" i="1"/>
  <c r="V117" i="1"/>
  <c r="U117" i="1"/>
  <c r="N117" i="1"/>
  <c r="AN116" i="1"/>
  <c r="AM116" i="1"/>
  <c r="AK116" i="1"/>
  <c r="AL116" i="1" s="1"/>
  <c r="Q116" i="1" s="1"/>
  <c r="AJ116" i="1"/>
  <c r="AH116" i="1"/>
  <c r="G116" i="1" s="1"/>
  <c r="W116" i="1"/>
  <c r="V116" i="1"/>
  <c r="U116" i="1" s="1"/>
  <c r="N116" i="1"/>
  <c r="L116" i="1"/>
  <c r="I116" i="1"/>
  <c r="AN115" i="1"/>
  <c r="AM115" i="1"/>
  <c r="AK115" i="1"/>
  <c r="AL115" i="1" s="1"/>
  <c r="AJ115" i="1"/>
  <c r="AH115" i="1" s="1"/>
  <c r="W115" i="1"/>
  <c r="V115" i="1"/>
  <c r="U115" i="1"/>
  <c r="N115" i="1"/>
  <c r="AN114" i="1"/>
  <c r="AM114" i="1"/>
  <c r="AK114" i="1"/>
  <c r="AJ114" i="1"/>
  <c r="AH114" i="1" s="1"/>
  <c r="I114" i="1" s="1"/>
  <c r="W114" i="1"/>
  <c r="V114" i="1"/>
  <c r="N114" i="1"/>
  <c r="L114" i="1"/>
  <c r="G114" i="1"/>
  <c r="AN113" i="1"/>
  <c r="AM113" i="1"/>
  <c r="AK113" i="1"/>
  <c r="AL113" i="1" s="1"/>
  <c r="Q113" i="1" s="1"/>
  <c r="AJ113" i="1"/>
  <c r="AH113" i="1"/>
  <c r="AI113" i="1" s="1"/>
  <c r="W113" i="1"/>
  <c r="U113" i="1" s="1"/>
  <c r="V113" i="1"/>
  <c r="N113" i="1"/>
  <c r="H113" i="1"/>
  <c r="AN112" i="1"/>
  <c r="AM112" i="1"/>
  <c r="AK112" i="1"/>
  <c r="AL112" i="1" s="1"/>
  <c r="Q112" i="1" s="1"/>
  <c r="AJ112" i="1"/>
  <c r="AH112" i="1"/>
  <c r="W112" i="1"/>
  <c r="V112" i="1"/>
  <c r="U112" i="1" s="1"/>
  <c r="N112" i="1"/>
  <c r="AN111" i="1"/>
  <c r="AM111" i="1"/>
  <c r="AK111" i="1"/>
  <c r="AL111" i="1" s="1"/>
  <c r="Q111" i="1" s="1"/>
  <c r="AJ111" i="1"/>
  <c r="AH111" i="1"/>
  <c r="W111" i="1"/>
  <c r="U111" i="1" s="1"/>
  <c r="V111" i="1"/>
  <c r="N111" i="1"/>
  <c r="AN110" i="1"/>
  <c r="AM110" i="1"/>
  <c r="AK110" i="1"/>
  <c r="AJ110" i="1"/>
  <c r="AH110" i="1" s="1"/>
  <c r="W110" i="1"/>
  <c r="V110" i="1"/>
  <c r="U110" i="1" s="1"/>
  <c r="N110" i="1"/>
  <c r="AN109" i="1"/>
  <c r="AM109" i="1"/>
  <c r="AK109" i="1"/>
  <c r="AL109" i="1" s="1"/>
  <c r="AJ109" i="1"/>
  <c r="AH109" i="1" s="1"/>
  <c r="W109" i="1"/>
  <c r="U109" i="1" s="1"/>
  <c r="V109" i="1"/>
  <c r="N109" i="1"/>
  <c r="G109" i="1"/>
  <c r="Y109" i="1" s="1"/>
  <c r="AN108" i="1"/>
  <c r="AM108" i="1"/>
  <c r="AK108" i="1"/>
  <c r="AJ108" i="1"/>
  <c r="AH108" i="1" s="1"/>
  <c r="H108" i="1" s="1"/>
  <c r="W108" i="1"/>
  <c r="V108" i="1"/>
  <c r="U108" i="1" s="1"/>
  <c r="N108" i="1"/>
  <c r="L108" i="1"/>
  <c r="AN107" i="1"/>
  <c r="AM107" i="1"/>
  <c r="AK107" i="1"/>
  <c r="AL107" i="1" s="1"/>
  <c r="Q107" i="1" s="1"/>
  <c r="AJ107" i="1"/>
  <c r="AH107" i="1"/>
  <c r="W107" i="1"/>
  <c r="V107" i="1"/>
  <c r="U107" i="1"/>
  <c r="N107" i="1"/>
  <c r="AN106" i="1"/>
  <c r="AM106" i="1"/>
  <c r="AK106" i="1"/>
  <c r="AJ106" i="1"/>
  <c r="AH106" i="1" s="1"/>
  <c r="W106" i="1"/>
  <c r="V106" i="1"/>
  <c r="U106" i="1" s="1"/>
  <c r="N106" i="1"/>
  <c r="AN105" i="1"/>
  <c r="AM105" i="1"/>
  <c r="AK105" i="1"/>
  <c r="AL105" i="1" s="1"/>
  <c r="AJ105" i="1"/>
  <c r="AH105" i="1" s="1"/>
  <c r="G105" i="1" s="1"/>
  <c r="W105" i="1"/>
  <c r="U105" i="1" s="1"/>
  <c r="V105" i="1"/>
  <c r="N105" i="1"/>
  <c r="AN104" i="1"/>
  <c r="AM104" i="1"/>
  <c r="AK104" i="1"/>
  <c r="AL104" i="1" s="1"/>
  <c r="Q104" i="1" s="1"/>
  <c r="AJ104" i="1"/>
  <c r="AH104" i="1" s="1"/>
  <c r="W104" i="1"/>
  <c r="V104" i="1"/>
  <c r="U104" i="1" s="1"/>
  <c r="N104" i="1"/>
  <c r="L104" i="1"/>
  <c r="AN103" i="1"/>
  <c r="AM103" i="1"/>
  <c r="AL103" i="1"/>
  <c r="Q103" i="1" s="1"/>
  <c r="AK103" i="1"/>
  <c r="AJ103" i="1"/>
  <c r="AH103" i="1"/>
  <c r="W103" i="1"/>
  <c r="V103" i="1"/>
  <c r="U103" i="1"/>
  <c r="N103" i="1"/>
  <c r="I103" i="1"/>
  <c r="AN102" i="1"/>
  <c r="AM102" i="1"/>
  <c r="AK102" i="1"/>
  <c r="AJ102" i="1"/>
  <c r="AH102" i="1" s="1"/>
  <c r="AI102" i="1"/>
  <c r="W102" i="1"/>
  <c r="V102" i="1"/>
  <c r="U102" i="1" s="1"/>
  <c r="N102" i="1"/>
  <c r="L102" i="1"/>
  <c r="H102" i="1"/>
  <c r="AN101" i="1"/>
  <c r="AM101" i="1"/>
  <c r="AK101" i="1"/>
  <c r="AL101" i="1" s="1"/>
  <c r="Q101" i="1" s="1"/>
  <c r="AJ101" i="1"/>
  <c r="AH101" i="1" s="1"/>
  <c r="W101" i="1"/>
  <c r="U101" i="1" s="1"/>
  <c r="V101" i="1"/>
  <c r="N101" i="1"/>
  <c r="AN100" i="1"/>
  <c r="AM100" i="1"/>
  <c r="AK100" i="1"/>
  <c r="AJ100" i="1"/>
  <c r="AH100" i="1" s="1"/>
  <c r="I100" i="1" s="1"/>
  <c r="AI100" i="1"/>
  <c r="W100" i="1"/>
  <c r="V100" i="1"/>
  <c r="U100" i="1" s="1"/>
  <c r="N100" i="1"/>
  <c r="L100" i="1"/>
  <c r="H100" i="1"/>
  <c r="G100" i="1"/>
  <c r="Y100" i="1" s="1"/>
  <c r="AN99" i="1"/>
  <c r="AM99" i="1"/>
  <c r="AK99" i="1"/>
  <c r="AL99" i="1" s="1"/>
  <c r="Q99" i="1" s="1"/>
  <c r="AJ99" i="1"/>
  <c r="AH99" i="1" s="1"/>
  <c r="W99" i="1"/>
  <c r="V99" i="1"/>
  <c r="U99" i="1"/>
  <c r="N99" i="1"/>
  <c r="I99" i="1"/>
  <c r="AN98" i="1"/>
  <c r="AM98" i="1"/>
  <c r="AL98" i="1" s="1"/>
  <c r="Q98" i="1" s="1"/>
  <c r="AK98" i="1"/>
  <c r="AJ98" i="1"/>
  <c r="AI98" i="1"/>
  <c r="AH98" i="1"/>
  <c r="L98" i="1" s="1"/>
  <c r="W98" i="1"/>
  <c r="V98" i="1"/>
  <c r="U98" i="1" s="1"/>
  <c r="N98" i="1"/>
  <c r="I98" i="1"/>
  <c r="AN97" i="1"/>
  <c r="AM97" i="1"/>
  <c r="AL97" i="1" s="1"/>
  <c r="Q97" i="1" s="1"/>
  <c r="AK97" i="1"/>
  <c r="AJ97" i="1"/>
  <c r="AH97" i="1" s="1"/>
  <c r="W97" i="1"/>
  <c r="V97" i="1"/>
  <c r="N97" i="1"/>
  <c r="G97" i="1"/>
  <c r="Y97" i="1" s="1"/>
  <c r="AN96" i="1"/>
  <c r="AM96" i="1"/>
  <c r="AK96" i="1"/>
  <c r="AJ96" i="1"/>
  <c r="AH96" i="1" s="1"/>
  <c r="H96" i="1" s="1"/>
  <c r="W96" i="1"/>
  <c r="V96" i="1"/>
  <c r="U96" i="1" s="1"/>
  <c r="N96" i="1"/>
  <c r="L96" i="1"/>
  <c r="AN95" i="1"/>
  <c r="AM95" i="1"/>
  <c r="AL95" i="1" s="1"/>
  <c r="Q95" i="1" s="1"/>
  <c r="AK95" i="1"/>
  <c r="AJ95" i="1"/>
  <c r="AH95" i="1"/>
  <c r="W95" i="1"/>
  <c r="V95" i="1"/>
  <c r="U95" i="1"/>
  <c r="N95" i="1"/>
  <c r="I95" i="1"/>
  <c r="AN94" i="1"/>
  <c r="AM94" i="1"/>
  <c r="AL94" i="1" s="1"/>
  <c r="Q94" i="1" s="1"/>
  <c r="AK94" i="1"/>
  <c r="AJ94" i="1"/>
  <c r="AI94" i="1"/>
  <c r="AH94" i="1"/>
  <c r="L94" i="1" s="1"/>
  <c r="W94" i="1"/>
  <c r="V94" i="1"/>
  <c r="U94" i="1" s="1"/>
  <c r="N94" i="1"/>
  <c r="I94" i="1"/>
  <c r="AN93" i="1"/>
  <c r="AM93" i="1"/>
  <c r="AL93" i="1" s="1"/>
  <c r="Q93" i="1" s="1"/>
  <c r="AK93" i="1"/>
  <c r="AJ93" i="1"/>
  <c r="AH93" i="1" s="1"/>
  <c r="W93" i="1"/>
  <c r="V93" i="1"/>
  <c r="N93" i="1"/>
  <c r="G93" i="1"/>
  <c r="Y93" i="1" s="1"/>
  <c r="AN92" i="1"/>
  <c r="AM92" i="1"/>
  <c r="AK92" i="1"/>
  <c r="AJ92" i="1"/>
  <c r="AH92" i="1" s="1"/>
  <c r="H92" i="1" s="1"/>
  <c r="W92" i="1"/>
  <c r="V92" i="1"/>
  <c r="U92" i="1" s="1"/>
  <c r="N92" i="1"/>
  <c r="L92" i="1"/>
  <c r="AN91" i="1"/>
  <c r="AM91" i="1"/>
  <c r="AL91" i="1" s="1"/>
  <c r="Q91" i="1" s="1"/>
  <c r="AK91" i="1"/>
  <c r="AJ91" i="1"/>
  <c r="AH91" i="1"/>
  <c r="W91" i="1"/>
  <c r="V91" i="1"/>
  <c r="U91" i="1"/>
  <c r="N91" i="1"/>
  <c r="I91" i="1"/>
  <c r="AN90" i="1"/>
  <c r="AM90" i="1"/>
  <c r="AL90" i="1" s="1"/>
  <c r="Q90" i="1" s="1"/>
  <c r="AK90" i="1"/>
  <c r="AJ90" i="1"/>
  <c r="AI90" i="1"/>
  <c r="AH90" i="1"/>
  <c r="L90" i="1" s="1"/>
  <c r="W90" i="1"/>
  <c r="V90" i="1"/>
  <c r="U90" i="1" s="1"/>
  <c r="N90" i="1"/>
  <c r="I90" i="1"/>
  <c r="AN89" i="1"/>
  <c r="AM89" i="1"/>
  <c r="AK89" i="1"/>
  <c r="AJ89" i="1"/>
  <c r="AH89" i="1" s="1"/>
  <c r="W89" i="1"/>
  <c r="V89" i="1"/>
  <c r="N89" i="1"/>
  <c r="G89" i="1"/>
  <c r="Y89" i="1" s="1"/>
  <c r="AN88" i="1"/>
  <c r="AM88" i="1"/>
  <c r="AK88" i="1"/>
  <c r="AL88" i="1" s="1"/>
  <c r="Q88" i="1" s="1"/>
  <c r="AJ88" i="1"/>
  <c r="AH88" i="1" s="1"/>
  <c r="H88" i="1" s="1"/>
  <c r="W88" i="1"/>
  <c r="V88" i="1"/>
  <c r="U88" i="1" s="1"/>
  <c r="N88" i="1"/>
  <c r="L88" i="1"/>
  <c r="AN87" i="1"/>
  <c r="AM87" i="1"/>
  <c r="AL87" i="1"/>
  <c r="Q87" i="1" s="1"/>
  <c r="AK87" i="1"/>
  <c r="AJ87" i="1"/>
  <c r="AH87" i="1"/>
  <c r="W87" i="1"/>
  <c r="V87" i="1"/>
  <c r="U87" i="1"/>
  <c r="N87" i="1"/>
  <c r="I87" i="1"/>
  <c r="AN86" i="1"/>
  <c r="AM86" i="1"/>
  <c r="AK86" i="1"/>
  <c r="AJ86" i="1"/>
  <c r="AI86" i="1"/>
  <c r="AH86" i="1"/>
  <c r="L86" i="1" s="1"/>
  <c r="W86" i="1"/>
  <c r="V86" i="1"/>
  <c r="U86" i="1" s="1"/>
  <c r="N86" i="1"/>
  <c r="I86" i="1"/>
  <c r="AN85" i="1"/>
  <c r="AM85" i="1"/>
  <c r="AK85" i="1"/>
  <c r="AJ85" i="1"/>
  <c r="AH85" i="1" s="1"/>
  <c r="W85" i="1"/>
  <c r="V85" i="1"/>
  <c r="N85" i="1"/>
  <c r="G85" i="1"/>
  <c r="Y85" i="1" s="1"/>
  <c r="AN84" i="1"/>
  <c r="AM84" i="1"/>
  <c r="AK84" i="1"/>
  <c r="AL84" i="1" s="1"/>
  <c r="Q84" i="1" s="1"/>
  <c r="AJ84" i="1"/>
  <c r="AH84" i="1" s="1"/>
  <c r="H84" i="1" s="1"/>
  <c r="W84" i="1"/>
  <c r="V84" i="1"/>
  <c r="U84" i="1" s="1"/>
  <c r="N84" i="1"/>
  <c r="L84" i="1"/>
  <c r="AN83" i="1"/>
  <c r="AM83" i="1"/>
  <c r="AL83" i="1"/>
  <c r="AK83" i="1"/>
  <c r="AJ83" i="1"/>
  <c r="AH83" i="1"/>
  <c r="W83" i="1"/>
  <c r="V83" i="1"/>
  <c r="U83" i="1"/>
  <c r="Q83" i="1"/>
  <c r="N83" i="1"/>
  <c r="I83" i="1"/>
  <c r="AN82" i="1"/>
  <c r="AM82" i="1"/>
  <c r="AL82" i="1" s="1"/>
  <c r="Q82" i="1" s="1"/>
  <c r="AK82" i="1"/>
  <c r="AJ82" i="1"/>
  <c r="AI82" i="1"/>
  <c r="AH82" i="1"/>
  <c r="L82" i="1" s="1"/>
  <c r="W82" i="1"/>
  <c r="V82" i="1"/>
  <c r="U82" i="1" s="1"/>
  <c r="N82" i="1"/>
  <c r="I82" i="1"/>
  <c r="AN81" i="1"/>
  <c r="AM81" i="1"/>
  <c r="AK81" i="1"/>
  <c r="AJ81" i="1"/>
  <c r="AH81" i="1" s="1"/>
  <c r="W81" i="1"/>
  <c r="V81" i="1"/>
  <c r="N81" i="1"/>
  <c r="G81" i="1"/>
  <c r="Y81" i="1" s="1"/>
  <c r="AN80" i="1"/>
  <c r="AM80" i="1"/>
  <c r="AK80" i="1"/>
  <c r="AL80" i="1" s="1"/>
  <c r="Q80" i="1" s="1"/>
  <c r="AJ80" i="1"/>
  <c r="AH80" i="1" s="1"/>
  <c r="H80" i="1" s="1"/>
  <c r="W80" i="1"/>
  <c r="V80" i="1"/>
  <c r="U80" i="1" s="1"/>
  <c r="N80" i="1"/>
  <c r="L80" i="1"/>
  <c r="AN79" i="1"/>
  <c r="AM79" i="1"/>
  <c r="AL79" i="1"/>
  <c r="AK79" i="1"/>
  <c r="AJ79" i="1"/>
  <c r="AH79" i="1"/>
  <c r="W79" i="1"/>
  <c r="V79" i="1"/>
  <c r="U79" i="1"/>
  <c r="Q79" i="1"/>
  <c r="N79" i="1"/>
  <c r="I79" i="1"/>
  <c r="AN78" i="1"/>
  <c r="AM78" i="1"/>
  <c r="AL78" i="1" s="1"/>
  <c r="Q78" i="1" s="1"/>
  <c r="AK78" i="1"/>
  <c r="AJ78" i="1"/>
  <c r="AI78" i="1"/>
  <c r="AH78" i="1"/>
  <c r="L78" i="1" s="1"/>
  <c r="W78" i="1"/>
  <c r="V78" i="1"/>
  <c r="U78" i="1" s="1"/>
  <c r="N78" i="1"/>
  <c r="I78" i="1"/>
  <c r="AN77" i="1"/>
  <c r="AM77" i="1"/>
  <c r="AL77" i="1" s="1"/>
  <c r="Q77" i="1" s="1"/>
  <c r="AK77" i="1"/>
  <c r="AJ77" i="1"/>
  <c r="AH77" i="1" s="1"/>
  <c r="W77" i="1"/>
  <c r="V77" i="1"/>
  <c r="N77" i="1"/>
  <c r="G77" i="1"/>
  <c r="Y77" i="1" s="1"/>
  <c r="AN76" i="1"/>
  <c r="AM76" i="1"/>
  <c r="AK76" i="1"/>
  <c r="AJ76" i="1"/>
  <c r="AH76" i="1" s="1"/>
  <c r="H76" i="1" s="1"/>
  <c r="W76" i="1"/>
  <c r="V76" i="1"/>
  <c r="U76" i="1" s="1"/>
  <c r="N76" i="1"/>
  <c r="L76" i="1"/>
  <c r="AN75" i="1"/>
  <c r="AM75" i="1"/>
  <c r="AK75" i="1"/>
  <c r="AL75" i="1" s="1"/>
  <c r="Q75" i="1" s="1"/>
  <c r="AJ75" i="1"/>
  <c r="AH75" i="1"/>
  <c r="W75" i="1"/>
  <c r="V75" i="1"/>
  <c r="U75" i="1"/>
  <c r="N75" i="1"/>
  <c r="I75" i="1"/>
  <c r="AN74" i="1"/>
  <c r="AM74" i="1"/>
  <c r="AL74" i="1" s="1"/>
  <c r="Q74" i="1" s="1"/>
  <c r="AK74" i="1"/>
  <c r="AJ74" i="1"/>
  <c r="AI74" i="1"/>
  <c r="AH74" i="1"/>
  <c r="L74" i="1" s="1"/>
  <c r="W74" i="1"/>
  <c r="V74" i="1"/>
  <c r="U74" i="1" s="1"/>
  <c r="N74" i="1"/>
  <c r="I74" i="1"/>
  <c r="AN73" i="1"/>
  <c r="AM73" i="1"/>
  <c r="AK73" i="1"/>
  <c r="AJ73" i="1"/>
  <c r="AH73" i="1" s="1"/>
  <c r="W73" i="1"/>
  <c r="V73" i="1"/>
  <c r="N73" i="1"/>
  <c r="G73" i="1"/>
  <c r="Y73" i="1" s="1"/>
  <c r="AN72" i="1"/>
  <c r="AM72" i="1"/>
  <c r="AK72" i="1"/>
  <c r="AL72" i="1" s="1"/>
  <c r="Q72" i="1" s="1"/>
  <c r="AJ72" i="1"/>
  <c r="AH72" i="1" s="1"/>
  <c r="H72" i="1" s="1"/>
  <c r="W72" i="1"/>
  <c r="V72" i="1"/>
  <c r="U72" i="1" s="1"/>
  <c r="N72" i="1"/>
  <c r="L72" i="1"/>
  <c r="AN71" i="1"/>
  <c r="AM71" i="1"/>
  <c r="AL71" i="1"/>
  <c r="AK71" i="1"/>
  <c r="AJ71" i="1"/>
  <c r="AH71" i="1"/>
  <c r="W71" i="1"/>
  <c r="V71" i="1"/>
  <c r="U71" i="1"/>
  <c r="Q71" i="1"/>
  <c r="N71" i="1"/>
  <c r="I71" i="1"/>
  <c r="AN70" i="1"/>
  <c r="AM70" i="1"/>
  <c r="AL70" i="1" s="1"/>
  <c r="Q70" i="1" s="1"/>
  <c r="AK70" i="1"/>
  <c r="AJ70" i="1"/>
  <c r="AI70" i="1"/>
  <c r="AH70" i="1"/>
  <c r="L70" i="1" s="1"/>
  <c r="W70" i="1"/>
  <c r="V70" i="1"/>
  <c r="U70" i="1" s="1"/>
  <c r="N70" i="1"/>
  <c r="I70" i="1"/>
  <c r="AN69" i="1"/>
  <c r="AM69" i="1"/>
  <c r="AK69" i="1"/>
  <c r="AJ69" i="1"/>
  <c r="AH69" i="1" s="1"/>
  <c r="W69" i="1"/>
  <c r="V69" i="1"/>
  <c r="N69" i="1"/>
  <c r="G69" i="1"/>
  <c r="Y69" i="1" s="1"/>
  <c r="AN68" i="1"/>
  <c r="AM68" i="1"/>
  <c r="AK68" i="1"/>
  <c r="AL68" i="1" s="1"/>
  <c r="Q68" i="1" s="1"/>
  <c r="AJ68" i="1"/>
  <c r="AH68" i="1" s="1"/>
  <c r="H68" i="1" s="1"/>
  <c r="W68" i="1"/>
  <c r="V68" i="1"/>
  <c r="U68" i="1" s="1"/>
  <c r="N68" i="1"/>
  <c r="L68" i="1"/>
  <c r="AN67" i="1"/>
  <c r="AM67" i="1"/>
  <c r="AL67" i="1"/>
  <c r="AK67" i="1"/>
  <c r="AJ67" i="1"/>
  <c r="AH67" i="1"/>
  <c r="W67" i="1"/>
  <c r="V67" i="1"/>
  <c r="U67" i="1"/>
  <c r="Q67" i="1"/>
  <c r="N67" i="1"/>
  <c r="I67" i="1"/>
  <c r="AN66" i="1"/>
  <c r="AM66" i="1"/>
  <c r="AL66" i="1" s="1"/>
  <c r="Q66" i="1" s="1"/>
  <c r="AK66" i="1"/>
  <c r="AJ66" i="1"/>
  <c r="AI66" i="1"/>
  <c r="AH66" i="1"/>
  <c r="L66" i="1" s="1"/>
  <c r="W66" i="1"/>
  <c r="V66" i="1"/>
  <c r="U66" i="1" s="1"/>
  <c r="N66" i="1"/>
  <c r="I66" i="1"/>
  <c r="AN65" i="1"/>
  <c r="AM65" i="1"/>
  <c r="AL65" i="1" s="1"/>
  <c r="Q65" i="1" s="1"/>
  <c r="AK65" i="1"/>
  <c r="AJ65" i="1"/>
  <c r="AH65" i="1" s="1"/>
  <c r="W65" i="1"/>
  <c r="V65" i="1"/>
  <c r="N65" i="1"/>
  <c r="G65" i="1"/>
  <c r="Y65" i="1" s="1"/>
  <c r="AN64" i="1"/>
  <c r="AM64" i="1"/>
  <c r="AK64" i="1"/>
  <c r="AJ64" i="1"/>
  <c r="AH64" i="1" s="1"/>
  <c r="H64" i="1" s="1"/>
  <c r="W64" i="1"/>
  <c r="V64" i="1"/>
  <c r="U64" i="1" s="1"/>
  <c r="N64" i="1"/>
  <c r="L64" i="1"/>
  <c r="AN63" i="1"/>
  <c r="AM63" i="1"/>
  <c r="AK63" i="1"/>
  <c r="AL63" i="1" s="1"/>
  <c r="Q63" i="1" s="1"/>
  <c r="AJ63" i="1"/>
  <c r="AH63" i="1"/>
  <c r="W63" i="1"/>
  <c r="V63" i="1"/>
  <c r="U63" i="1"/>
  <c r="N63" i="1"/>
  <c r="I63" i="1"/>
  <c r="AN62" i="1"/>
  <c r="AM62" i="1"/>
  <c r="AL62" i="1" s="1"/>
  <c r="Q62" i="1" s="1"/>
  <c r="AK62" i="1"/>
  <c r="AJ62" i="1"/>
  <c r="AI62" i="1"/>
  <c r="AH62" i="1"/>
  <c r="L62" i="1" s="1"/>
  <c r="W62" i="1"/>
  <c r="V62" i="1"/>
  <c r="U62" i="1" s="1"/>
  <c r="N62" i="1"/>
  <c r="I62" i="1"/>
  <c r="AN61" i="1"/>
  <c r="AM61" i="1"/>
  <c r="AK61" i="1"/>
  <c r="AJ61" i="1"/>
  <c r="AH61" i="1" s="1"/>
  <c r="W61" i="1"/>
  <c r="V61" i="1"/>
  <c r="N61" i="1"/>
  <c r="G61" i="1"/>
  <c r="Y61" i="1" s="1"/>
  <c r="AN60" i="1"/>
  <c r="AM60" i="1"/>
  <c r="AK60" i="1"/>
  <c r="AL60" i="1" s="1"/>
  <c r="Q60" i="1" s="1"/>
  <c r="AJ60" i="1"/>
  <c r="AH60" i="1" s="1"/>
  <c r="H60" i="1" s="1"/>
  <c r="W60" i="1"/>
  <c r="V60" i="1"/>
  <c r="U60" i="1" s="1"/>
  <c r="N60" i="1"/>
  <c r="L60" i="1"/>
  <c r="AN59" i="1"/>
  <c r="AM59" i="1"/>
  <c r="AL59" i="1"/>
  <c r="AK59" i="1"/>
  <c r="AJ59" i="1"/>
  <c r="AH59" i="1"/>
  <c r="W59" i="1"/>
  <c r="V59" i="1"/>
  <c r="U59" i="1"/>
  <c r="Q59" i="1"/>
  <c r="N59" i="1"/>
  <c r="I59" i="1"/>
  <c r="AN58" i="1"/>
  <c r="AM58" i="1"/>
  <c r="AL58" i="1" s="1"/>
  <c r="Q58" i="1" s="1"/>
  <c r="AK58" i="1"/>
  <c r="AJ58" i="1"/>
  <c r="AI58" i="1"/>
  <c r="AH58" i="1"/>
  <c r="L58" i="1" s="1"/>
  <c r="W58" i="1"/>
  <c r="V58" i="1"/>
  <c r="U58" i="1" s="1"/>
  <c r="N58" i="1"/>
  <c r="I58" i="1"/>
  <c r="AN57" i="1"/>
  <c r="AM57" i="1"/>
  <c r="AK57" i="1"/>
  <c r="AJ57" i="1"/>
  <c r="AH57" i="1" s="1"/>
  <c r="W57" i="1"/>
  <c r="V57" i="1"/>
  <c r="N57" i="1"/>
  <c r="G57" i="1"/>
  <c r="Y57" i="1" s="1"/>
  <c r="AN56" i="1"/>
  <c r="AM56" i="1"/>
  <c r="AK56" i="1"/>
  <c r="AL56" i="1" s="1"/>
  <c r="Q56" i="1" s="1"/>
  <c r="AJ56" i="1"/>
  <c r="AH56" i="1" s="1"/>
  <c r="H56" i="1" s="1"/>
  <c r="W56" i="1"/>
  <c r="V56" i="1"/>
  <c r="U56" i="1" s="1"/>
  <c r="N56" i="1"/>
  <c r="L56" i="1"/>
  <c r="AN55" i="1"/>
  <c r="AM55" i="1"/>
  <c r="AL55" i="1"/>
  <c r="Q55" i="1" s="1"/>
  <c r="AK55" i="1"/>
  <c r="AJ55" i="1"/>
  <c r="AH55" i="1"/>
  <c r="W55" i="1"/>
  <c r="V55" i="1"/>
  <c r="U55" i="1"/>
  <c r="N55" i="1"/>
  <c r="I55" i="1"/>
  <c r="AN54" i="1"/>
  <c r="AM54" i="1"/>
  <c r="AK54" i="1"/>
  <c r="AJ54" i="1"/>
  <c r="AI54" i="1"/>
  <c r="AH54" i="1"/>
  <c r="L54" i="1" s="1"/>
  <c r="W54" i="1"/>
  <c r="V54" i="1"/>
  <c r="U54" i="1" s="1"/>
  <c r="N54" i="1"/>
  <c r="I54" i="1"/>
  <c r="AN53" i="1"/>
  <c r="AM53" i="1"/>
  <c r="AK53" i="1"/>
  <c r="AJ53" i="1"/>
  <c r="AH53" i="1" s="1"/>
  <c r="AI53" i="1" s="1"/>
  <c r="W53" i="1"/>
  <c r="V53" i="1"/>
  <c r="N53" i="1"/>
  <c r="G53" i="1"/>
  <c r="Y53" i="1" s="1"/>
  <c r="AN52" i="1"/>
  <c r="AM52" i="1"/>
  <c r="AK52" i="1"/>
  <c r="AL52" i="1" s="1"/>
  <c r="Q52" i="1" s="1"/>
  <c r="AJ52" i="1"/>
  <c r="AH52" i="1" s="1"/>
  <c r="H52" i="1" s="1"/>
  <c r="W52" i="1"/>
  <c r="V52" i="1"/>
  <c r="N52" i="1"/>
  <c r="G52" i="1"/>
  <c r="Y52" i="1" s="1"/>
  <c r="AN51" i="1"/>
  <c r="AM51" i="1"/>
  <c r="AK51" i="1"/>
  <c r="AL51" i="1" s="1"/>
  <c r="Q51" i="1" s="1"/>
  <c r="AJ51" i="1"/>
  <c r="AH51" i="1"/>
  <c r="I51" i="1" s="1"/>
  <c r="W51" i="1"/>
  <c r="V51" i="1"/>
  <c r="U51" i="1"/>
  <c r="N51" i="1"/>
  <c r="L51" i="1"/>
  <c r="H51" i="1"/>
  <c r="AN50" i="1"/>
  <c r="AM50" i="1"/>
  <c r="AL50" i="1" s="1"/>
  <c r="Q50" i="1" s="1"/>
  <c r="AK50" i="1"/>
  <c r="AJ50" i="1"/>
  <c r="AI50" i="1"/>
  <c r="AH50" i="1"/>
  <c r="W50" i="1"/>
  <c r="V50" i="1"/>
  <c r="U50" i="1"/>
  <c r="N50" i="1"/>
  <c r="I50" i="1"/>
  <c r="AN49" i="1"/>
  <c r="AM49" i="1"/>
  <c r="AK49" i="1"/>
  <c r="AJ49" i="1"/>
  <c r="AH49" i="1" s="1"/>
  <c r="AI49" i="1" s="1"/>
  <c r="W49" i="1"/>
  <c r="V49" i="1"/>
  <c r="N49" i="1"/>
  <c r="G49" i="1"/>
  <c r="Y49" i="1" s="1"/>
  <c r="AN48" i="1"/>
  <c r="AM48" i="1"/>
  <c r="AK48" i="1"/>
  <c r="AL48" i="1" s="1"/>
  <c r="Q48" i="1" s="1"/>
  <c r="AJ48" i="1"/>
  <c r="AH48" i="1" s="1"/>
  <c r="H48" i="1" s="1"/>
  <c r="W48" i="1"/>
  <c r="U48" i="1" s="1"/>
  <c r="V48" i="1"/>
  <c r="N48" i="1"/>
  <c r="G48" i="1"/>
  <c r="Y48" i="1" s="1"/>
  <c r="AN47" i="1"/>
  <c r="AM47" i="1"/>
  <c r="AK47" i="1"/>
  <c r="AL47" i="1" s="1"/>
  <c r="Q47" i="1" s="1"/>
  <c r="AJ47" i="1"/>
  <c r="AH47" i="1"/>
  <c r="L47" i="1" s="1"/>
  <c r="W47" i="1"/>
  <c r="V47" i="1"/>
  <c r="U47" i="1"/>
  <c r="N47" i="1"/>
  <c r="H47" i="1"/>
  <c r="AN46" i="1"/>
  <c r="AM46" i="1"/>
  <c r="AK46" i="1"/>
  <c r="AJ46" i="1"/>
  <c r="AI46" i="1"/>
  <c r="AH46" i="1"/>
  <c r="W46" i="1"/>
  <c r="V46" i="1"/>
  <c r="U46" i="1"/>
  <c r="N46" i="1"/>
  <c r="I46" i="1"/>
  <c r="AN45" i="1"/>
  <c r="AM45" i="1"/>
  <c r="AK45" i="1"/>
  <c r="AJ45" i="1"/>
  <c r="AH45" i="1" s="1"/>
  <c r="I45" i="1" s="1"/>
  <c r="W45" i="1"/>
  <c r="V45" i="1"/>
  <c r="N45" i="1"/>
  <c r="AN44" i="1"/>
  <c r="AM44" i="1"/>
  <c r="AK44" i="1"/>
  <c r="AL44" i="1" s="1"/>
  <c r="Q44" i="1" s="1"/>
  <c r="AJ44" i="1"/>
  <c r="AI44" i="1"/>
  <c r="AH44" i="1"/>
  <c r="W44" i="1"/>
  <c r="V44" i="1"/>
  <c r="U44" i="1" s="1"/>
  <c r="N44" i="1"/>
  <c r="L44" i="1"/>
  <c r="I44" i="1"/>
  <c r="H44" i="1"/>
  <c r="G44" i="1"/>
  <c r="Y44" i="1" s="1"/>
  <c r="AN43" i="1"/>
  <c r="AM43" i="1"/>
  <c r="AK43" i="1"/>
  <c r="AL43" i="1" s="1"/>
  <c r="AJ43" i="1"/>
  <c r="AH43" i="1" s="1"/>
  <c r="W43" i="1"/>
  <c r="U43" i="1" s="1"/>
  <c r="V43" i="1"/>
  <c r="N43" i="1"/>
  <c r="AN42" i="1"/>
  <c r="AM42" i="1"/>
  <c r="AK42" i="1"/>
  <c r="AJ42" i="1"/>
  <c r="AH42" i="1" s="1"/>
  <c r="W42" i="1"/>
  <c r="V42" i="1"/>
  <c r="U42" i="1" s="1"/>
  <c r="N42" i="1"/>
  <c r="L42" i="1"/>
  <c r="H42" i="1"/>
  <c r="AN41" i="1"/>
  <c r="AM41" i="1"/>
  <c r="AK41" i="1"/>
  <c r="AL41" i="1" s="1"/>
  <c r="Q41" i="1" s="1"/>
  <c r="AJ41" i="1"/>
  <c r="AH41" i="1"/>
  <c r="W41" i="1"/>
  <c r="V41" i="1"/>
  <c r="U41" i="1"/>
  <c r="N41" i="1"/>
  <c r="I41" i="1"/>
  <c r="AN40" i="1"/>
  <c r="AM40" i="1"/>
  <c r="AK40" i="1"/>
  <c r="AJ40" i="1"/>
  <c r="AI40" i="1"/>
  <c r="AH40" i="1"/>
  <c r="W40" i="1"/>
  <c r="V40" i="1"/>
  <c r="U40" i="1" s="1"/>
  <c r="N40" i="1"/>
  <c r="L40" i="1"/>
  <c r="I40" i="1"/>
  <c r="H40" i="1"/>
  <c r="G40" i="1"/>
  <c r="Y40" i="1" s="1"/>
  <c r="AN39" i="1"/>
  <c r="AM39" i="1"/>
  <c r="AK39" i="1"/>
  <c r="AL39" i="1" s="1"/>
  <c r="AJ39" i="1"/>
  <c r="AH39" i="1" s="1"/>
  <c r="W39" i="1"/>
  <c r="U39" i="1" s="1"/>
  <c r="V39" i="1"/>
  <c r="N39" i="1"/>
  <c r="AN38" i="1"/>
  <c r="AM38" i="1"/>
  <c r="AK38" i="1"/>
  <c r="AL38" i="1" s="1"/>
  <c r="AJ38" i="1"/>
  <c r="AH38" i="1" s="1"/>
  <c r="W38" i="1"/>
  <c r="V38" i="1"/>
  <c r="U38" i="1" s="1"/>
  <c r="N38" i="1"/>
  <c r="L38" i="1"/>
  <c r="AN37" i="1"/>
  <c r="AM37" i="1"/>
  <c r="AK37" i="1"/>
  <c r="AL37" i="1" s="1"/>
  <c r="Q37" i="1" s="1"/>
  <c r="AJ37" i="1"/>
  <c r="AH37" i="1"/>
  <c r="W37" i="1"/>
  <c r="V37" i="1"/>
  <c r="U37" i="1"/>
  <c r="N37" i="1"/>
  <c r="I37" i="1"/>
  <c r="AN36" i="1"/>
  <c r="AM36" i="1"/>
  <c r="AK36" i="1"/>
  <c r="AJ36" i="1"/>
  <c r="AH36" i="1" s="1"/>
  <c r="AI36" i="1"/>
  <c r="W36" i="1"/>
  <c r="V36" i="1"/>
  <c r="U36" i="1" s="1"/>
  <c r="N36" i="1"/>
  <c r="AN35" i="1"/>
  <c r="AM35" i="1"/>
  <c r="AK35" i="1"/>
  <c r="AL35" i="1" s="1"/>
  <c r="AJ35" i="1"/>
  <c r="AH35" i="1" s="1"/>
  <c r="W35" i="1"/>
  <c r="U35" i="1" s="1"/>
  <c r="V35" i="1"/>
  <c r="N35" i="1"/>
  <c r="G35" i="1"/>
  <c r="Y35" i="1" s="1"/>
  <c r="AN34" i="1"/>
  <c r="AM34" i="1"/>
  <c r="AK34" i="1"/>
  <c r="AL34" i="1" s="1"/>
  <c r="Q34" i="1" s="1"/>
  <c r="AJ34" i="1"/>
  <c r="AH34" i="1" s="1"/>
  <c r="W34" i="1"/>
  <c r="V34" i="1"/>
  <c r="U34" i="1" s="1"/>
  <c r="N34" i="1"/>
  <c r="L34" i="1"/>
  <c r="H34" i="1"/>
  <c r="AN33" i="1"/>
  <c r="AM33" i="1"/>
  <c r="AK33" i="1"/>
  <c r="AL33" i="1" s="1"/>
  <c r="Q33" i="1" s="1"/>
  <c r="AJ33" i="1"/>
  <c r="AH33" i="1"/>
  <c r="W33" i="1"/>
  <c r="V33" i="1"/>
  <c r="U33" i="1"/>
  <c r="N33" i="1"/>
  <c r="I33" i="1"/>
  <c r="AN32" i="1"/>
  <c r="AM32" i="1"/>
  <c r="AK32" i="1"/>
  <c r="AJ32" i="1"/>
  <c r="AH32" i="1" s="1"/>
  <c r="AI32" i="1" s="1"/>
  <c r="W32" i="1"/>
  <c r="V32" i="1"/>
  <c r="U32" i="1" s="1"/>
  <c r="N32" i="1"/>
  <c r="AN31" i="1"/>
  <c r="AM31" i="1"/>
  <c r="AL31" i="1"/>
  <c r="AK31" i="1"/>
  <c r="AJ31" i="1"/>
  <c r="AH31" i="1" s="1"/>
  <c r="W31" i="1"/>
  <c r="U31" i="1" s="1"/>
  <c r="V31" i="1"/>
  <c r="N31" i="1"/>
  <c r="G31" i="1"/>
  <c r="Y31" i="1" s="1"/>
  <c r="AN30" i="1"/>
  <c r="AM30" i="1"/>
  <c r="AK30" i="1"/>
  <c r="AJ30" i="1"/>
  <c r="AH30" i="1" s="1"/>
  <c r="H30" i="1" s="1"/>
  <c r="W30" i="1"/>
  <c r="V30" i="1"/>
  <c r="U30" i="1" s="1"/>
  <c r="N30" i="1"/>
  <c r="L30" i="1"/>
  <c r="AN29" i="1"/>
  <c r="AM29" i="1"/>
  <c r="AL29" i="1" s="1"/>
  <c r="Q29" i="1" s="1"/>
  <c r="AK29" i="1"/>
  <c r="AJ29" i="1"/>
  <c r="AH29" i="1"/>
  <c r="W29" i="1"/>
  <c r="V29" i="1"/>
  <c r="U29" i="1"/>
  <c r="N29" i="1"/>
  <c r="I29" i="1"/>
  <c r="AN28" i="1"/>
  <c r="AM28" i="1"/>
  <c r="AK28" i="1"/>
  <c r="AJ28" i="1"/>
  <c r="AH28" i="1" s="1"/>
  <c r="AI28" i="1"/>
  <c r="W28" i="1"/>
  <c r="V28" i="1"/>
  <c r="U28" i="1" s="1"/>
  <c r="N28" i="1"/>
  <c r="AN27" i="1"/>
  <c r="AM27" i="1"/>
  <c r="AL27" i="1" s="1"/>
  <c r="AK27" i="1"/>
  <c r="AJ27" i="1"/>
  <c r="AH27" i="1" s="1"/>
  <c r="W27" i="1"/>
  <c r="U27" i="1" s="1"/>
  <c r="V27" i="1"/>
  <c r="N27" i="1"/>
  <c r="G27" i="1"/>
  <c r="Y27" i="1" s="1"/>
  <c r="AN26" i="1"/>
  <c r="AM26" i="1"/>
  <c r="AK26" i="1"/>
  <c r="AL26" i="1" s="1"/>
  <c r="Q26" i="1" s="1"/>
  <c r="AJ26" i="1"/>
  <c r="AH26" i="1" s="1"/>
  <c r="W26" i="1"/>
  <c r="V26" i="1"/>
  <c r="U26" i="1" s="1"/>
  <c r="N26" i="1"/>
  <c r="L26" i="1"/>
  <c r="H26" i="1"/>
  <c r="AN25" i="1"/>
  <c r="AM25" i="1"/>
  <c r="AK25" i="1"/>
  <c r="AL25" i="1" s="1"/>
  <c r="Q25" i="1" s="1"/>
  <c r="AJ25" i="1"/>
  <c r="AH25" i="1"/>
  <c r="W25" i="1"/>
  <c r="V25" i="1"/>
  <c r="U25" i="1"/>
  <c r="N25" i="1"/>
  <c r="I25" i="1"/>
  <c r="AN24" i="1"/>
  <c r="AM24" i="1"/>
  <c r="AK24" i="1"/>
  <c r="AJ24" i="1"/>
  <c r="AH24" i="1" s="1"/>
  <c r="W24" i="1"/>
  <c r="V24" i="1"/>
  <c r="U24" i="1" s="1"/>
  <c r="N24" i="1"/>
  <c r="AN23" i="1"/>
  <c r="AM23" i="1"/>
  <c r="AL23" i="1"/>
  <c r="AK23" i="1"/>
  <c r="AJ23" i="1"/>
  <c r="AH23" i="1" s="1"/>
  <c r="W23" i="1"/>
  <c r="U23" i="1" s="1"/>
  <c r="V23" i="1"/>
  <c r="N23" i="1"/>
  <c r="AN22" i="1"/>
  <c r="AM22" i="1"/>
  <c r="AK22" i="1"/>
  <c r="AL22" i="1" s="1"/>
  <c r="Q22" i="1" s="1"/>
  <c r="AJ22" i="1"/>
  <c r="AH22" i="1" s="1"/>
  <c r="W22" i="1"/>
  <c r="V22" i="1"/>
  <c r="U22" i="1" s="1"/>
  <c r="N22" i="1"/>
  <c r="L22" i="1"/>
  <c r="AN21" i="1"/>
  <c r="AM21" i="1"/>
  <c r="AL21" i="1"/>
  <c r="Q21" i="1" s="1"/>
  <c r="AK21" i="1"/>
  <c r="AJ21" i="1"/>
  <c r="AH21" i="1"/>
  <c r="W21" i="1"/>
  <c r="V21" i="1"/>
  <c r="U21" i="1"/>
  <c r="N21" i="1"/>
  <c r="I21" i="1"/>
  <c r="AN20" i="1"/>
  <c r="AM20" i="1"/>
  <c r="AK20" i="1"/>
  <c r="AL20" i="1" s="1"/>
  <c r="Q20" i="1" s="1"/>
  <c r="AJ20" i="1"/>
  <c r="AH20" i="1" s="1"/>
  <c r="AI20" i="1"/>
  <c r="W20" i="1"/>
  <c r="V20" i="1"/>
  <c r="U20" i="1" s="1"/>
  <c r="N20" i="1"/>
  <c r="AN19" i="1"/>
  <c r="AM19" i="1"/>
  <c r="AL19" i="1"/>
  <c r="AK19" i="1"/>
  <c r="AJ19" i="1"/>
  <c r="AH19" i="1" s="1"/>
  <c r="W19" i="1"/>
  <c r="U19" i="1" s="1"/>
  <c r="V19" i="1"/>
  <c r="N19" i="1"/>
  <c r="G19" i="1"/>
  <c r="Y19" i="1" s="1"/>
  <c r="AN18" i="1"/>
  <c r="AM18" i="1"/>
  <c r="AK18" i="1"/>
  <c r="AJ18" i="1"/>
  <c r="AH18" i="1" s="1"/>
  <c r="W18" i="1"/>
  <c r="V18" i="1"/>
  <c r="U18" i="1" s="1"/>
  <c r="N18" i="1"/>
  <c r="L18" i="1"/>
  <c r="H18" i="1"/>
  <c r="AN17" i="1"/>
  <c r="AM17" i="1"/>
  <c r="AK17" i="1"/>
  <c r="AL17" i="1" s="1"/>
  <c r="Q17" i="1" s="1"/>
  <c r="AJ17" i="1"/>
  <c r="AH17" i="1"/>
  <c r="W17" i="1"/>
  <c r="V17" i="1"/>
  <c r="U17" i="1"/>
  <c r="N17" i="1"/>
  <c r="I17" i="1"/>
  <c r="AL28" i="1" l="1"/>
  <c r="Q28" i="1" s="1"/>
  <c r="AL30" i="1"/>
  <c r="Q30" i="1" s="1"/>
  <c r="Q35" i="1"/>
  <c r="Q39" i="1"/>
  <c r="R39" i="1" s="1"/>
  <c r="S39" i="1" s="1"/>
  <c r="AL42" i="1"/>
  <c r="Q42" i="1" s="1"/>
  <c r="AL46" i="1"/>
  <c r="Q46" i="1" s="1"/>
  <c r="AL61" i="1"/>
  <c r="Q61" i="1" s="1"/>
  <c r="AL69" i="1"/>
  <c r="Q69" i="1" s="1"/>
  <c r="R69" i="1" s="1"/>
  <c r="S69" i="1" s="1"/>
  <c r="AL85" i="1"/>
  <c r="Q85" i="1" s="1"/>
  <c r="AL132" i="1"/>
  <c r="Q132" i="1" s="1"/>
  <c r="Q143" i="1"/>
  <c r="AL147" i="1"/>
  <c r="Q147" i="1" s="1"/>
  <c r="AL186" i="1"/>
  <c r="AL197" i="1"/>
  <c r="Q197" i="1" s="1"/>
  <c r="AL198" i="1"/>
  <c r="Q198" i="1" s="1"/>
  <c r="AL202" i="1"/>
  <c r="Q202" i="1" s="1"/>
  <c r="AL204" i="1"/>
  <c r="Q204" i="1" s="1"/>
  <c r="R204" i="1" s="1"/>
  <c r="S204" i="1" s="1"/>
  <c r="AL212" i="1"/>
  <c r="Q212" i="1" s="1"/>
  <c r="Q23" i="1"/>
  <c r="AL64" i="1"/>
  <c r="Q64" i="1" s="1"/>
  <c r="AL96" i="1"/>
  <c r="Q96" i="1" s="1"/>
  <c r="Q109" i="1"/>
  <c r="AL131" i="1"/>
  <c r="Q131" i="1" s="1"/>
  <c r="AL216" i="1"/>
  <c r="Q216" i="1" s="1"/>
  <c r="Q222" i="1"/>
  <c r="AL226" i="1"/>
  <c r="Q226" i="1" s="1"/>
  <c r="Q19" i="1"/>
  <c r="Q27" i="1"/>
  <c r="R27" i="1" s="1"/>
  <c r="S27" i="1" s="1"/>
  <c r="AL36" i="1"/>
  <c r="Q36" i="1" s="1"/>
  <c r="Q38" i="1"/>
  <c r="Q43" i="1"/>
  <c r="AL54" i="1"/>
  <c r="Q54" i="1" s="1"/>
  <c r="AL57" i="1"/>
  <c r="Q57" i="1" s="1"/>
  <c r="R57" i="1" s="1"/>
  <c r="S57" i="1" s="1"/>
  <c r="O57" i="1" s="1"/>
  <c r="M57" i="1" s="1"/>
  <c r="P57" i="1" s="1"/>
  <c r="J57" i="1" s="1"/>
  <c r="K57" i="1" s="1"/>
  <c r="AL73" i="1"/>
  <c r="Q73" i="1" s="1"/>
  <c r="AL81" i="1"/>
  <c r="Q81" i="1" s="1"/>
  <c r="AL86" i="1"/>
  <c r="Q86" i="1" s="1"/>
  <c r="AL89" i="1"/>
  <c r="Q89" i="1" s="1"/>
  <c r="Q105" i="1"/>
  <c r="AL108" i="1"/>
  <c r="Q108" i="1" s="1"/>
  <c r="AL141" i="1"/>
  <c r="Q141" i="1" s="1"/>
  <c r="AL144" i="1"/>
  <c r="Q144" i="1" s="1"/>
  <c r="AL150" i="1"/>
  <c r="Q150" i="1" s="1"/>
  <c r="AL181" i="1"/>
  <c r="Q181" i="1" s="1"/>
  <c r="AL203" i="1"/>
  <c r="Q203" i="1" s="1"/>
  <c r="AL213" i="1"/>
  <c r="Q213" i="1" s="1"/>
  <c r="AL215" i="1"/>
  <c r="Q215" i="1" s="1"/>
  <c r="AL220" i="1"/>
  <c r="Q220" i="1" s="1"/>
  <c r="AL18" i="1"/>
  <c r="Q18" i="1" s="1"/>
  <c r="Q31" i="1"/>
  <c r="AL40" i="1"/>
  <c r="Q40" i="1" s="1"/>
  <c r="AL76" i="1"/>
  <c r="Q76" i="1" s="1"/>
  <c r="AL92" i="1"/>
  <c r="Q92" i="1" s="1"/>
  <c r="R92" i="1" s="1"/>
  <c r="S92" i="1" s="1"/>
  <c r="Z92" i="1" s="1"/>
  <c r="AL136" i="1"/>
  <c r="Q136" i="1" s="1"/>
  <c r="AL145" i="1"/>
  <c r="Q145" i="1" s="1"/>
  <c r="AL151" i="1"/>
  <c r="Q151" i="1" s="1"/>
  <c r="R151" i="1" s="1"/>
  <c r="S151" i="1" s="1"/>
  <c r="Q193" i="1"/>
  <c r="Q207" i="1"/>
  <c r="AI23" i="1"/>
  <c r="I23" i="1"/>
  <c r="L23" i="1"/>
  <c r="H23" i="1"/>
  <c r="I24" i="1"/>
  <c r="L24" i="1"/>
  <c r="H24" i="1"/>
  <c r="G24" i="1"/>
  <c r="L25" i="1"/>
  <c r="H25" i="1"/>
  <c r="G25" i="1"/>
  <c r="AI25" i="1"/>
  <c r="R37" i="1"/>
  <c r="S37" i="1" s="1"/>
  <c r="AI39" i="1"/>
  <c r="I39" i="1"/>
  <c r="L39" i="1"/>
  <c r="H39" i="1"/>
  <c r="G18" i="1"/>
  <c r="AI18" i="1"/>
  <c r="I18" i="1"/>
  <c r="AI19" i="1"/>
  <c r="I19" i="1"/>
  <c r="L19" i="1"/>
  <c r="H19" i="1"/>
  <c r="R19" i="1"/>
  <c r="S19" i="1" s="1"/>
  <c r="I20" i="1"/>
  <c r="L20" i="1"/>
  <c r="H20" i="1"/>
  <c r="G20" i="1"/>
  <c r="L21" i="1"/>
  <c r="H21" i="1"/>
  <c r="G21" i="1"/>
  <c r="AI21" i="1"/>
  <c r="AL24" i="1"/>
  <c r="Q24" i="1" s="1"/>
  <c r="G34" i="1"/>
  <c r="R34" i="1" s="1"/>
  <c r="S34" i="1" s="1"/>
  <c r="AI34" i="1"/>
  <c r="I34" i="1"/>
  <c r="AI35" i="1"/>
  <c r="I35" i="1"/>
  <c r="L35" i="1"/>
  <c r="H35" i="1"/>
  <c r="R35" i="1"/>
  <c r="S35" i="1" s="1"/>
  <c r="I36" i="1"/>
  <c r="L36" i="1"/>
  <c r="H36" i="1"/>
  <c r="G36" i="1"/>
  <c r="L37" i="1"/>
  <c r="H37" i="1"/>
  <c r="G37" i="1"/>
  <c r="AI37" i="1"/>
  <c r="L41" i="1"/>
  <c r="H41" i="1"/>
  <c r="G41" i="1"/>
  <c r="AI41" i="1"/>
  <c r="R44" i="1"/>
  <c r="S44" i="1" s="1"/>
  <c r="Z44" i="1" s="1"/>
  <c r="G23" i="1"/>
  <c r="R18" i="1"/>
  <c r="S18" i="1" s="1"/>
  <c r="Z18" i="1" s="1"/>
  <c r="G30" i="1"/>
  <c r="AI30" i="1"/>
  <c r="I30" i="1"/>
  <c r="AI31" i="1"/>
  <c r="I31" i="1"/>
  <c r="L31" i="1"/>
  <c r="H31" i="1"/>
  <c r="R31" i="1"/>
  <c r="S31" i="1" s="1"/>
  <c r="I32" i="1"/>
  <c r="L32" i="1"/>
  <c r="H32" i="1"/>
  <c r="G32" i="1"/>
  <c r="L33" i="1"/>
  <c r="H33" i="1"/>
  <c r="G33" i="1"/>
  <c r="AI33" i="1"/>
  <c r="AI43" i="1"/>
  <c r="G43" i="1"/>
  <c r="I43" i="1"/>
  <c r="L43" i="1"/>
  <c r="H43" i="1"/>
  <c r="R43" i="1"/>
  <c r="S43" i="1" s="1"/>
  <c r="Y105" i="1"/>
  <c r="O105" i="1"/>
  <c r="M105" i="1" s="1"/>
  <c r="P105" i="1" s="1"/>
  <c r="G22" i="1"/>
  <c r="AI22" i="1"/>
  <c r="I22" i="1"/>
  <c r="R26" i="1"/>
  <c r="S26" i="1" s="1"/>
  <c r="G38" i="1"/>
  <c r="AI38" i="1"/>
  <c r="I38" i="1"/>
  <c r="G39" i="1"/>
  <c r="L17" i="1"/>
  <c r="H17" i="1"/>
  <c r="G17" i="1"/>
  <c r="AI17" i="1"/>
  <c r="Z19" i="1"/>
  <c r="H22" i="1"/>
  <c r="AI24" i="1"/>
  <c r="R25" i="1"/>
  <c r="S25" i="1" s="1"/>
  <c r="G26" i="1"/>
  <c r="AI26" i="1"/>
  <c r="I26" i="1"/>
  <c r="AI27" i="1"/>
  <c r="I27" i="1"/>
  <c r="L27" i="1"/>
  <c r="H27" i="1"/>
  <c r="I28" i="1"/>
  <c r="L28" i="1"/>
  <c r="H28" i="1"/>
  <c r="G28" i="1"/>
  <c r="R28" i="1" s="1"/>
  <c r="S28" i="1" s="1"/>
  <c r="L29" i="1"/>
  <c r="H29" i="1"/>
  <c r="G29" i="1"/>
  <c r="AI29" i="1"/>
  <c r="R30" i="1"/>
  <c r="S30" i="1" s="1"/>
  <c r="AL32" i="1"/>
  <c r="Q32" i="1" s="1"/>
  <c r="Z35" i="1"/>
  <c r="H38" i="1"/>
  <c r="R40" i="1"/>
  <c r="S40" i="1" s="1"/>
  <c r="Z40" i="1" s="1"/>
  <c r="G42" i="1"/>
  <c r="AI42" i="1"/>
  <c r="I42" i="1"/>
  <c r="Z81" i="1"/>
  <c r="R81" i="1"/>
  <c r="S81" i="1" s="1"/>
  <c r="R85" i="1"/>
  <c r="S85" i="1" s="1"/>
  <c r="R89" i="1"/>
  <c r="S89" i="1" s="1"/>
  <c r="Z89" i="1" s="1"/>
  <c r="R93" i="1"/>
  <c r="S93" i="1" s="1"/>
  <c r="Z93" i="1" s="1"/>
  <c r="R97" i="1"/>
  <c r="S97" i="1" s="1"/>
  <c r="AI101" i="1"/>
  <c r="L101" i="1"/>
  <c r="H101" i="1"/>
  <c r="I101" i="1"/>
  <c r="G101" i="1"/>
  <c r="L107" i="1"/>
  <c r="H107" i="1"/>
  <c r="G107" i="1"/>
  <c r="AI107" i="1"/>
  <c r="L119" i="1"/>
  <c r="H119" i="1"/>
  <c r="AI119" i="1"/>
  <c r="I119" i="1"/>
  <c r="G119" i="1"/>
  <c r="L123" i="1"/>
  <c r="H123" i="1"/>
  <c r="AI123" i="1"/>
  <c r="I123" i="1"/>
  <c r="G123" i="1"/>
  <c r="R124" i="1"/>
  <c r="S124" i="1" s="1"/>
  <c r="R125" i="1"/>
  <c r="S125" i="1" s="1"/>
  <c r="G226" i="1"/>
  <c r="AI226" i="1"/>
  <c r="I226" i="1"/>
  <c r="H226" i="1"/>
  <c r="O40" i="1"/>
  <c r="M40" i="1" s="1"/>
  <c r="P40" i="1" s="1"/>
  <c r="J40" i="1" s="1"/>
  <c r="K40" i="1" s="1"/>
  <c r="U45" i="1"/>
  <c r="AI45" i="1"/>
  <c r="L46" i="1"/>
  <c r="H46" i="1"/>
  <c r="G46" i="1"/>
  <c r="I47" i="1"/>
  <c r="U49" i="1"/>
  <c r="L50" i="1"/>
  <c r="H50" i="1"/>
  <c r="G50" i="1"/>
  <c r="U52" i="1"/>
  <c r="U53" i="1"/>
  <c r="O89" i="1"/>
  <c r="M89" i="1" s="1"/>
  <c r="P89" i="1" s="1"/>
  <c r="G104" i="1"/>
  <c r="AI104" i="1"/>
  <c r="I104" i="1"/>
  <c r="H104" i="1"/>
  <c r="G112" i="1"/>
  <c r="H112" i="1"/>
  <c r="L112" i="1"/>
  <c r="AI112" i="1"/>
  <c r="I112" i="1"/>
  <c r="R127" i="1"/>
  <c r="S127" i="1" s="1"/>
  <c r="R73" i="1"/>
  <c r="S73" i="1" s="1"/>
  <c r="Z73" i="1" s="1"/>
  <c r="R77" i="1"/>
  <c r="S77" i="1" s="1"/>
  <c r="Z77" i="1" s="1"/>
  <c r="G45" i="1"/>
  <c r="L45" i="1"/>
  <c r="I49" i="1"/>
  <c r="L49" i="1"/>
  <c r="H49" i="1"/>
  <c r="G51" i="1"/>
  <c r="AI51" i="1"/>
  <c r="AI52" i="1"/>
  <c r="I52" i="1"/>
  <c r="I53" i="1"/>
  <c r="L53" i="1"/>
  <c r="H53" i="1"/>
  <c r="G56" i="1"/>
  <c r="AI56" i="1"/>
  <c r="I56" i="1"/>
  <c r="AI57" i="1"/>
  <c r="I57" i="1"/>
  <c r="L57" i="1"/>
  <c r="H57" i="1"/>
  <c r="G60" i="1"/>
  <c r="AI60" i="1"/>
  <c r="I60" i="1"/>
  <c r="AI61" i="1"/>
  <c r="I61" i="1"/>
  <c r="L61" i="1"/>
  <c r="H61" i="1"/>
  <c r="G64" i="1"/>
  <c r="AI64" i="1"/>
  <c r="I64" i="1"/>
  <c r="AI65" i="1"/>
  <c r="I65" i="1"/>
  <c r="L65" i="1"/>
  <c r="H65" i="1"/>
  <c r="R67" i="1"/>
  <c r="S67" i="1" s="1"/>
  <c r="G68" i="1"/>
  <c r="AI68" i="1"/>
  <c r="I68" i="1"/>
  <c r="AI69" i="1"/>
  <c r="I69" i="1"/>
  <c r="L69" i="1"/>
  <c r="H69" i="1"/>
  <c r="G72" i="1"/>
  <c r="AI72" i="1"/>
  <c r="I72" i="1"/>
  <c r="AI73" i="1"/>
  <c r="I73" i="1"/>
  <c r="L73" i="1"/>
  <c r="H73" i="1"/>
  <c r="G76" i="1"/>
  <c r="AI76" i="1"/>
  <c r="I76" i="1"/>
  <c r="AI77" i="1"/>
  <c r="I77" i="1"/>
  <c r="L77" i="1"/>
  <c r="H77" i="1"/>
  <c r="G80" i="1"/>
  <c r="AI80" i="1"/>
  <c r="I80" i="1"/>
  <c r="AI81" i="1"/>
  <c r="I81" i="1"/>
  <c r="L81" i="1"/>
  <c r="H81" i="1"/>
  <c r="R83" i="1"/>
  <c r="S83" i="1" s="1"/>
  <c r="Z83" i="1" s="1"/>
  <c r="G84" i="1"/>
  <c r="AI84" i="1"/>
  <c r="I84" i="1"/>
  <c r="AI85" i="1"/>
  <c r="I85" i="1"/>
  <c r="L85" i="1"/>
  <c r="H85" i="1"/>
  <c r="G88" i="1"/>
  <c r="AI88" i="1"/>
  <c r="I88" i="1"/>
  <c r="AI89" i="1"/>
  <c r="I89" i="1"/>
  <c r="L89" i="1"/>
  <c r="H89" i="1"/>
  <c r="G92" i="1"/>
  <c r="AI92" i="1"/>
  <c r="I92" i="1"/>
  <c r="AI93" i="1"/>
  <c r="I93" i="1"/>
  <c r="L93" i="1"/>
  <c r="H93" i="1"/>
  <c r="G96" i="1"/>
  <c r="AI96" i="1"/>
  <c r="I96" i="1"/>
  <c r="AI97" i="1"/>
  <c r="I97" i="1"/>
  <c r="L97" i="1"/>
  <c r="H97" i="1"/>
  <c r="R99" i="1"/>
  <c r="S99" i="1" s="1"/>
  <c r="AI105" i="1"/>
  <c r="I105" i="1"/>
  <c r="L105" i="1"/>
  <c r="H105" i="1"/>
  <c r="R105" i="1"/>
  <c r="S105" i="1" s="1"/>
  <c r="I106" i="1"/>
  <c r="L106" i="1"/>
  <c r="H106" i="1"/>
  <c r="G106" i="1"/>
  <c r="AI106" i="1"/>
  <c r="I107" i="1"/>
  <c r="R113" i="1"/>
  <c r="S113" i="1" s="1"/>
  <c r="G120" i="1"/>
  <c r="H120" i="1"/>
  <c r="L120" i="1"/>
  <c r="AI120" i="1"/>
  <c r="I120" i="1"/>
  <c r="AI152" i="1"/>
  <c r="I152" i="1"/>
  <c r="H152" i="1"/>
  <c r="L152" i="1"/>
  <c r="G152" i="1"/>
  <c r="T154" i="1"/>
  <c r="X154" i="1" s="1"/>
  <c r="AA154" i="1"/>
  <c r="R61" i="1"/>
  <c r="S61" i="1" s="1"/>
  <c r="R65" i="1"/>
  <c r="S65" i="1" s="1"/>
  <c r="G47" i="1"/>
  <c r="AI47" i="1"/>
  <c r="AI48" i="1"/>
  <c r="I48" i="1"/>
  <c r="H45" i="1"/>
  <c r="AL45" i="1"/>
  <c r="Q45" i="1" s="1"/>
  <c r="L48" i="1"/>
  <c r="R48" i="1"/>
  <c r="S48" i="1" s="1"/>
  <c r="AL49" i="1"/>
  <c r="Q49" i="1" s="1"/>
  <c r="L52" i="1"/>
  <c r="R52" i="1"/>
  <c r="S52" i="1" s="1"/>
  <c r="AL53" i="1"/>
  <c r="Q53" i="1" s="1"/>
  <c r="L55" i="1"/>
  <c r="H55" i="1"/>
  <c r="G55" i="1"/>
  <c r="AI55" i="1"/>
  <c r="Z56" i="1"/>
  <c r="R56" i="1"/>
  <c r="S56" i="1" s="1"/>
  <c r="U57" i="1"/>
  <c r="L59" i="1"/>
  <c r="H59" i="1"/>
  <c r="G59" i="1"/>
  <c r="AI59" i="1"/>
  <c r="R60" i="1"/>
  <c r="S60" i="1" s="1"/>
  <c r="Z60" i="1" s="1"/>
  <c r="U61" i="1"/>
  <c r="L63" i="1"/>
  <c r="H63" i="1"/>
  <c r="G63" i="1"/>
  <c r="R63" i="1" s="1"/>
  <c r="S63" i="1" s="1"/>
  <c r="AI63" i="1"/>
  <c r="U65" i="1"/>
  <c r="L67" i="1"/>
  <c r="H67" i="1"/>
  <c r="G67" i="1"/>
  <c r="AI67" i="1"/>
  <c r="R68" i="1"/>
  <c r="S68" i="1" s="1"/>
  <c r="U69" i="1"/>
  <c r="L71" i="1"/>
  <c r="H71" i="1"/>
  <c r="G71" i="1"/>
  <c r="AI71" i="1"/>
  <c r="Z72" i="1"/>
  <c r="R72" i="1"/>
  <c r="S72" i="1" s="1"/>
  <c r="U73" i="1"/>
  <c r="L75" i="1"/>
  <c r="H75" i="1"/>
  <c r="G75" i="1"/>
  <c r="AI75" i="1"/>
  <c r="Z76" i="1"/>
  <c r="R76" i="1"/>
  <c r="S76" i="1" s="1"/>
  <c r="U77" i="1"/>
  <c r="L79" i="1"/>
  <c r="H79" i="1"/>
  <c r="G79" i="1"/>
  <c r="R79" i="1" s="1"/>
  <c r="S79" i="1" s="1"/>
  <c r="AI79" i="1"/>
  <c r="U81" i="1"/>
  <c r="L83" i="1"/>
  <c r="H83" i="1"/>
  <c r="G83" i="1"/>
  <c r="AI83" i="1"/>
  <c r="R84" i="1"/>
  <c r="S84" i="1" s="1"/>
  <c r="U85" i="1"/>
  <c r="L87" i="1"/>
  <c r="H87" i="1"/>
  <c r="G87" i="1"/>
  <c r="AI87" i="1"/>
  <c r="Z88" i="1"/>
  <c r="R88" i="1"/>
  <c r="S88" i="1" s="1"/>
  <c r="U89" i="1"/>
  <c r="L91" i="1"/>
  <c r="H91" i="1"/>
  <c r="G91" i="1"/>
  <c r="AI91" i="1"/>
  <c r="U93" i="1"/>
  <c r="L95" i="1"/>
  <c r="H95" i="1"/>
  <c r="G95" i="1"/>
  <c r="R95" i="1" s="1"/>
  <c r="S95" i="1" s="1"/>
  <c r="AI95" i="1"/>
  <c r="U97" i="1"/>
  <c r="AI99" i="1"/>
  <c r="L99" i="1"/>
  <c r="H99" i="1"/>
  <c r="G99" i="1"/>
  <c r="L111" i="1"/>
  <c r="H111" i="1"/>
  <c r="AI111" i="1"/>
  <c r="I111" i="1"/>
  <c r="G111" i="1"/>
  <c r="L115" i="1"/>
  <c r="H115" i="1"/>
  <c r="AI115" i="1"/>
  <c r="I115" i="1"/>
  <c r="G115" i="1"/>
  <c r="R116" i="1"/>
  <c r="S116" i="1" s="1"/>
  <c r="R117" i="1"/>
  <c r="S117" i="1" s="1"/>
  <c r="AI145" i="1"/>
  <c r="I145" i="1"/>
  <c r="H145" i="1"/>
  <c r="L145" i="1"/>
  <c r="G145" i="1"/>
  <c r="G54" i="1"/>
  <c r="G58" i="1"/>
  <c r="G62" i="1"/>
  <c r="G66" i="1"/>
  <c r="G70" i="1"/>
  <c r="G74" i="1"/>
  <c r="G78" i="1"/>
  <c r="G82" i="1"/>
  <c r="G86" i="1"/>
  <c r="G90" i="1"/>
  <c r="G94" i="1"/>
  <c r="G98" i="1"/>
  <c r="I102" i="1"/>
  <c r="G102" i="1"/>
  <c r="L103" i="1"/>
  <c r="H103" i="1"/>
  <c r="G103" i="1"/>
  <c r="AI103" i="1"/>
  <c r="AL106" i="1"/>
  <c r="Q106" i="1" s="1"/>
  <c r="Y127" i="1"/>
  <c r="O127" i="1"/>
  <c r="M127" i="1" s="1"/>
  <c r="P127" i="1" s="1"/>
  <c r="R128" i="1"/>
  <c r="S128" i="1" s="1"/>
  <c r="AI133" i="1"/>
  <c r="L133" i="1"/>
  <c r="G133" i="1"/>
  <c r="I133" i="1"/>
  <c r="H133" i="1"/>
  <c r="H54" i="1"/>
  <c r="H58" i="1"/>
  <c r="H62" i="1"/>
  <c r="H66" i="1"/>
  <c r="H70" i="1"/>
  <c r="H74" i="1"/>
  <c r="H78" i="1"/>
  <c r="H82" i="1"/>
  <c r="H86" i="1"/>
  <c r="H90" i="1"/>
  <c r="H94" i="1"/>
  <c r="H98" i="1"/>
  <c r="AL100" i="1"/>
  <c r="Q100" i="1" s="1"/>
  <c r="AL102" i="1"/>
  <c r="Q102" i="1" s="1"/>
  <c r="Z105" i="1"/>
  <c r="AI110" i="1"/>
  <c r="I110" i="1"/>
  <c r="L110" i="1"/>
  <c r="H110" i="1"/>
  <c r="G110" i="1"/>
  <c r="Y114" i="1"/>
  <c r="Q115" i="1"/>
  <c r="AI117" i="1"/>
  <c r="I117" i="1"/>
  <c r="H117" i="1"/>
  <c r="L117" i="1"/>
  <c r="G117" i="1"/>
  <c r="I118" i="1"/>
  <c r="AI118" i="1"/>
  <c r="H118" i="1"/>
  <c r="L118" i="1"/>
  <c r="G118" i="1"/>
  <c r="Y122" i="1"/>
  <c r="Q123" i="1"/>
  <c r="AI125" i="1"/>
  <c r="I125" i="1"/>
  <c r="H125" i="1"/>
  <c r="L125" i="1"/>
  <c r="G125" i="1"/>
  <c r="R136" i="1"/>
  <c r="S136" i="1" s="1"/>
  <c r="AI137" i="1"/>
  <c r="I137" i="1"/>
  <c r="H137" i="1"/>
  <c r="L137" i="1"/>
  <c r="G137" i="1"/>
  <c r="R158" i="1"/>
  <c r="S158" i="1" s="1"/>
  <c r="R101" i="1"/>
  <c r="S101" i="1" s="1"/>
  <c r="Z101" i="1" s="1"/>
  <c r="R107" i="1"/>
  <c r="S107" i="1" s="1"/>
  <c r="G108" i="1"/>
  <c r="AI108" i="1"/>
  <c r="I108" i="1"/>
  <c r="AI109" i="1"/>
  <c r="I109" i="1"/>
  <c r="L109" i="1"/>
  <c r="H109" i="1"/>
  <c r="R109" i="1"/>
  <c r="S109" i="1" s="1"/>
  <c r="O109" i="1" s="1"/>
  <c r="M109" i="1" s="1"/>
  <c r="P109" i="1" s="1"/>
  <c r="J109" i="1" s="1"/>
  <c r="K109" i="1" s="1"/>
  <c r="R112" i="1"/>
  <c r="S112" i="1" s="1"/>
  <c r="Z112" i="1" s="1"/>
  <c r="Z120" i="1"/>
  <c r="R120" i="1"/>
  <c r="S120" i="1" s="1"/>
  <c r="AI129" i="1"/>
  <c r="I129" i="1"/>
  <c r="G129" i="1"/>
  <c r="R129" i="1" s="1"/>
  <c r="S129" i="1" s="1"/>
  <c r="L129" i="1"/>
  <c r="Y130" i="1"/>
  <c r="L131" i="1"/>
  <c r="H131" i="1"/>
  <c r="I131" i="1"/>
  <c r="G131" i="1"/>
  <c r="I138" i="1"/>
  <c r="AI138" i="1"/>
  <c r="H138" i="1"/>
  <c r="L138" i="1"/>
  <c r="G138" i="1"/>
  <c r="Y139" i="1"/>
  <c r="R139" i="1"/>
  <c r="S139" i="1" s="1"/>
  <c r="Z139" i="1" s="1"/>
  <c r="T146" i="1"/>
  <c r="X146" i="1" s="1"/>
  <c r="AA146" i="1"/>
  <c r="AL110" i="1"/>
  <c r="Q110" i="1" s="1"/>
  <c r="I113" i="1"/>
  <c r="H114" i="1"/>
  <c r="AI114" i="1"/>
  <c r="H116" i="1"/>
  <c r="U118" i="1"/>
  <c r="AL118" i="1"/>
  <c r="Q118" i="1" s="1"/>
  <c r="I121" i="1"/>
  <c r="H122" i="1"/>
  <c r="AI122" i="1"/>
  <c r="H124" i="1"/>
  <c r="G128" i="1"/>
  <c r="AI128" i="1"/>
  <c r="U130" i="1"/>
  <c r="AI148" i="1"/>
  <c r="L148" i="1"/>
  <c r="G148" i="1"/>
  <c r="I148" i="1"/>
  <c r="H148" i="1"/>
  <c r="I153" i="1"/>
  <c r="AI153" i="1"/>
  <c r="H153" i="1"/>
  <c r="L153" i="1"/>
  <c r="G153" i="1"/>
  <c r="O154" i="1"/>
  <c r="M154" i="1" s="1"/>
  <c r="P154" i="1" s="1"/>
  <c r="I157" i="1"/>
  <c r="L157" i="1"/>
  <c r="H157" i="1"/>
  <c r="AI157" i="1"/>
  <c r="G157" i="1"/>
  <c r="AI164" i="1"/>
  <c r="I164" i="1"/>
  <c r="G164" i="1"/>
  <c r="L164" i="1"/>
  <c r="Y165" i="1"/>
  <c r="O116" i="1"/>
  <c r="M116" i="1" s="1"/>
  <c r="P116" i="1" s="1"/>
  <c r="J116" i="1" s="1"/>
  <c r="K116" i="1" s="1"/>
  <c r="O124" i="1"/>
  <c r="M124" i="1" s="1"/>
  <c r="P124" i="1" s="1"/>
  <c r="J124" i="1" s="1"/>
  <c r="K124" i="1" s="1"/>
  <c r="L127" i="1"/>
  <c r="H127" i="1"/>
  <c r="AI127" i="1"/>
  <c r="I127" i="1"/>
  <c r="I130" i="1"/>
  <c r="AI130" i="1"/>
  <c r="H130" i="1"/>
  <c r="L135" i="1"/>
  <c r="H135" i="1"/>
  <c r="AI135" i="1"/>
  <c r="I135" i="1"/>
  <c r="G135" i="1"/>
  <c r="R137" i="1"/>
  <c r="S137" i="1" s="1"/>
  <c r="L139" i="1"/>
  <c r="H139" i="1"/>
  <c r="AI139" i="1"/>
  <c r="I139" i="1"/>
  <c r="Y142" i="1"/>
  <c r="L143" i="1"/>
  <c r="H143" i="1"/>
  <c r="AI143" i="1"/>
  <c r="I143" i="1"/>
  <c r="G143" i="1"/>
  <c r="R145" i="1"/>
  <c r="S145" i="1" s="1"/>
  <c r="R148" i="1"/>
  <c r="S148" i="1" s="1"/>
  <c r="G113" i="1"/>
  <c r="L113" i="1"/>
  <c r="U114" i="1"/>
  <c r="AL114" i="1"/>
  <c r="Q114" i="1" s="1"/>
  <c r="Y116" i="1"/>
  <c r="AI116" i="1"/>
  <c r="G121" i="1"/>
  <c r="L121" i="1"/>
  <c r="U122" i="1"/>
  <c r="AL122" i="1"/>
  <c r="Q122" i="1" s="1"/>
  <c r="Y124" i="1"/>
  <c r="AI124" i="1"/>
  <c r="H126" i="1"/>
  <c r="L130" i="1"/>
  <c r="AL130" i="1"/>
  <c r="Q130" i="1" s="1"/>
  <c r="G132" i="1"/>
  <c r="H132" i="1"/>
  <c r="G140" i="1"/>
  <c r="H140" i="1"/>
  <c r="L140" i="1"/>
  <c r="AI140" i="1"/>
  <c r="R144" i="1"/>
  <c r="S144" i="1" s="1"/>
  <c r="O144" i="1" s="1"/>
  <c r="M144" i="1" s="1"/>
  <c r="P144" i="1" s="1"/>
  <c r="J144" i="1" s="1"/>
  <c r="K144" i="1" s="1"/>
  <c r="AB146" i="1"/>
  <c r="AA151" i="1"/>
  <c r="T151" i="1"/>
  <c r="X151" i="1" s="1"/>
  <c r="Z151" i="1"/>
  <c r="AB151" i="1" s="1"/>
  <c r="Y154" i="1"/>
  <c r="Y178" i="1"/>
  <c r="Z148" i="1"/>
  <c r="Y149" i="1"/>
  <c r="L154" i="1"/>
  <c r="H154" i="1"/>
  <c r="Z158" i="1"/>
  <c r="L158" i="1"/>
  <c r="H158" i="1"/>
  <c r="G158" i="1"/>
  <c r="G159" i="1"/>
  <c r="R159" i="1" s="1"/>
  <c r="S159" i="1" s="1"/>
  <c r="AI159" i="1"/>
  <c r="H159" i="1"/>
  <c r="I161" i="1"/>
  <c r="L161" i="1"/>
  <c r="H161" i="1"/>
  <c r="L166" i="1"/>
  <c r="H166" i="1"/>
  <c r="G166" i="1"/>
  <c r="AI166" i="1"/>
  <c r="I166" i="1"/>
  <c r="L174" i="1"/>
  <c r="H174" i="1"/>
  <c r="G174" i="1"/>
  <c r="AI174" i="1"/>
  <c r="I174" i="1"/>
  <c r="O136" i="1"/>
  <c r="M136" i="1" s="1"/>
  <c r="P136" i="1" s="1"/>
  <c r="J136" i="1" s="1"/>
  <c r="K136" i="1" s="1"/>
  <c r="R138" i="1"/>
  <c r="S138" i="1" s="1"/>
  <c r="O146" i="1"/>
  <c r="M146" i="1" s="1"/>
  <c r="P146" i="1" s="1"/>
  <c r="Z146" i="1"/>
  <c r="L146" i="1"/>
  <c r="H146" i="1"/>
  <c r="L150" i="1"/>
  <c r="H150" i="1"/>
  <c r="AI150" i="1"/>
  <c r="I150" i="1"/>
  <c r="G150" i="1"/>
  <c r="R150" i="1" s="1"/>
  <c r="S150" i="1" s="1"/>
  <c r="AI154" i="1"/>
  <c r="G155" i="1"/>
  <c r="H155" i="1"/>
  <c r="L155" i="1"/>
  <c r="R155" i="1"/>
  <c r="S155" i="1" s="1"/>
  <c r="Z155" i="1" s="1"/>
  <c r="AI156" i="1"/>
  <c r="L156" i="1"/>
  <c r="G156" i="1"/>
  <c r="AI158" i="1"/>
  <c r="L162" i="1"/>
  <c r="H162" i="1"/>
  <c r="G162" i="1"/>
  <c r="G163" i="1"/>
  <c r="AI163" i="1"/>
  <c r="H163" i="1"/>
  <c r="R170" i="1"/>
  <c r="S170" i="1" s="1"/>
  <c r="L196" i="1"/>
  <c r="H196" i="1"/>
  <c r="G196" i="1"/>
  <c r="AI196" i="1"/>
  <c r="I196" i="1"/>
  <c r="U126" i="1"/>
  <c r="AL126" i="1"/>
  <c r="Q126" i="1" s="1"/>
  <c r="U134" i="1"/>
  <c r="AL134" i="1"/>
  <c r="Q134" i="1" s="1"/>
  <c r="Y136" i="1"/>
  <c r="AI136" i="1"/>
  <c r="Z137" i="1"/>
  <c r="G141" i="1"/>
  <c r="L141" i="1"/>
  <c r="U142" i="1"/>
  <c r="AL142" i="1"/>
  <c r="Q142" i="1" s="1"/>
  <c r="Y144" i="1"/>
  <c r="AI144" i="1"/>
  <c r="I146" i="1"/>
  <c r="AI146" i="1"/>
  <c r="G147" i="1"/>
  <c r="R147" i="1" s="1"/>
  <c r="S147" i="1" s="1"/>
  <c r="L147" i="1"/>
  <c r="Q152" i="1"/>
  <c r="Z154" i="1"/>
  <c r="AB154" i="1" s="1"/>
  <c r="AI155" i="1"/>
  <c r="AI160" i="1"/>
  <c r="I160" i="1"/>
  <c r="G160" i="1"/>
  <c r="L160" i="1"/>
  <c r="G161" i="1"/>
  <c r="AI162" i="1"/>
  <c r="U165" i="1"/>
  <c r="L170" i="1"/>
  <c r="H170" i="1"/>
  <c r="G170" i="1"/>
  <c r="AI170" i="1"/>
  <c r="I170" i="1"/>
  <c r="R181" i="1"/>
  <c r="S181" i="1" s="1"/>
  <c r="L184" i="1"/>
  <c r="H184" i="1"/>
  <c r="G184" i="1"/>
  <c r="AI184" i="1"/>
  <c r="I184" i="1"/>
  <c r="R206" i="1"/>
  <c r="S206" i="1" s="1"/>
  <c r="Z206" i="1" s="1"/>
  <c r="I165" i="1"/>
  <c r="L165" i="1"/>
  <c r="H165" i="1"/>
  <c r="G167" i="1"/>
  <c r="AI167" i="1"/>
  <c r="AI168" i="1"/>
  <c r="I168" i="1"/>
  <c r="I169" i="1"/>
  <c r="L169" i="1"/>
  <c r="H169" i="1"/>
  <c r="G171" i="1"/>
  <c r="R171" i="1" s="1"/>
  <c r="S171" i="1" s="1"/>
  <c r="AI171" i="1"/>
  <c r="AI172" i="1"/>
  <c r="I172" i="1"/>
  <c r="I173" i="1"/>
  <c r="L173" i="1"/>
  <c r="H173" i="1"/>
  <c r="G175" i="1"/>
  <c r="AI175" i="1"/>
  <c r="L188" i="1"/>
  <c r="H188" i="1"/>
  <c r="G188" i="1"/>
  <c r="R188" i="1" s="1"/>
  <c r="S188" i="1" s="1"/>
  <c r="Z188" i="1" s="1"/>
  <c r="AI188" i="1"/>
  <c r="I188" i="1"/>
  <c r="T201" i="1"/>
  <c r="X201" i="1" s="1"/>
  <c r="AA201" i="1"/>
  <c r="T204" i="1"/>
  <c r="X204" i="1" s="1"/>
  <c r="AA204" i="1"/>
  <c r="AB204" i="1" s="1"/>
  <c r="Z204" i="1"/>
  <c r="T208" i="1"/>
  <c r="X208" i="1" s="1"/>
  <c r="AA208" i="1"/>
  <c r="Z208" i="1"/>
  <c r="Z226" i="1"/>
  <c r="R226" i="1"/>
  <c r="S226" i="1" s="1"/>
  <c r="O151" i="1"/>
  <c r="M151" i="1" s="1"/>
  <c r="P151" i="1" s="1"/>
  <c r="J151" i="1" s="1"/>
  <c r="K151" i="1" s="1"/>
  <c r="AL157" i="1"/>
  <c r="Q157" i="1" s="1"/>
  <c r="Q160" i="1"/>
  <c r="AL161" i="1"/>
  <c r="Q161" i="1" s="1"/>
  <c r="Q164" i="1"/>
  <c r="AL165" i="1"/>
  <c r="Q165" i="1" s="1"/>
  <c r="L168" i="1"/>
  <c r="Q168" i="1"/>
  <c r="AL169" i="1"/>
  <c r="Q169" i="1" s="1"/>
  <c r="L172" i="1"/>
  <c r="Q172" i="1"/>
  <c r="AL173" i="1"/>
  <c r="Q173" i="1" s="1"/>
  <c r="L176" i="1"/>
  <c r="H176" i="1"/>
  <c r="G176" i="1"/>
  <c r="AI176" i="1"/>
  <c r="L192" i="1"/>
  <c r="H192" i="1"/>
  <c r="G192" i="1"/>
  <c r="AI192" i="1"/>
  <c r="I192" i="1"/>
  <c r="Y198" i="1"/>
  <c r="Z198" i="1"/>
  <c r="Y199" i="1"/>
  <c r="R200" i="1"/>
  <c r="S200" i="1" s="1"/>
  <c r="Z201" i="1"/>
  <c r="AB201" i="1"/>
  <c r="AI223" i="1"/>
  <c r="I223" i="1"/>
  <c r="L223" i="1"/>
  <c r="H223" i="1"/>
  <c r="G223" i="1"/>
  <c r="U149" i="1"/>
  <c r="AL149" i="1"/>
  <c r="Q149" i="1" s="1"/>
  <c r="H167" i="1"/>
  <c r="G168" i="1"/>
  <c r="H171" i="1"/>
  <c r="G172" i="1"/>
  <c r="H175" i="1"/>
  <c r="AL175" i="1"/>
  <c r="Q175" i="1" s="1"/>
  <c r="L180" i="1"/>
  <c r="H180" i="1"/>
  <c r="G180" i="1"/>
  <c r="AI180" i="1"/>
  <c r="I180" i="1"/>
  <c r="R184" i="1"/>
  <c r="S184" i="1" s="1"/>
  <c r="R196" i="1"/>
  <c r="S196" i="1" s="1"/>
  <c r="R198" i="1"/>
  <c r="S198" i="1" s="1"/>
  <c r="O198" i="1" s="1"/>
  <c r="M198" i="1" s="1"/>
  <c r="P198" i="1" s="1"/>
  <c r="J198" i="1" s="1"/>
  <c r="K198" i="1" s="1"/>
  <c r="Y203" i="1"/>
  <c r="Y207" i="1"/>
  <c r="Y211" i="1"/>
  <c r="G177" i="1"/>
  <c r="AI177" i="1"/>
  <c r="AI178" i="1"/>
  <c r="I178" i="1"/>
  <c r="I179" i="1"/>
  <c r="L179" i="1"/>
  <c r="H179" i="1"/>
  <c r="G181" i="1"/>
  <c r="AI181" i="1"/>
  <c r="AI182" i="1"/>
  <c r="I182" i="1"/>
  <c r="I183" i="1"/>
  <c r="L183" i="1"/>
  <c r="H183" i="1"/>
  <c r="G185" i="1"/>
  <c r="AI185" i="1"/>
  <c r="AI186" i="1"/>
  <c r="I186" i="1"/>
  <c r="I187" i="1"/>
  <c r="L187" i="1"/>
  <c r="H187" i="1"/>
  <c r="G189" i="1"/>
  <c r="AI189" i="1"/>
  <c r="AI190" i="1"/>
  <c r="I190" i="1"/>
  <c r="I191" i="1"/>
  <c r="L191" i="1"/>
  <c r="H191" i="1"/>
  <c r="G193" i="1"/>
  <c r="AI193" i="1"/>
  <c r="AI194" i="1"/>
  <c r="I194" i="1"/>
  <c r="I195" i="1"/>
  <c r="L195" i="1"/>
  <c r="H195" i="1"/>
  <c r="G197" i="1"/>
  <c r="AI197" i="1"/>
  <c r="L200" i="1"/>
  <c r="H200" i="1"/>
  <c r="AI200" i="1"/>
  <c r="I200" i="1"/>
  <c r="G200" i="1"/>
  <c r="Y214" i="1"/>
  <c r="G218" i="1"/>
  <c r="AI218" i="1"/>
  <c r="I218" i="1"/>
  <c r="H218" i="1"/>
  <c r="Y219" i="1"/>
  <c r="L178" i="1"/>
  <c r="Q178" i="1"/>
  <c r="AL179" i="1"/>
  <c r="Q179" i="1" s="1"/>
  <c r="L182" i="1"/>
  <c r="Q182" i="1"/>
  <c r="AL183" i="1"/>
  <c r="Q183" i="1" s="1"/>
  <c r="L186" i="1"/>
  <c r="Q186" i="1"/>
  <c r="AL187" i="1"/>
  <c r="Q187" i="1" s="1"/>
  <c r="L190" i="1"/>
  <c r="Q190" i="1"/>
  <c r="AL191" i="1"/>
  <c r="Q191" i="1" s="1"/>
  <c r="Q194" i="1"/>
  <c r="AL195" i="1"/>
  <c r="Q195" i="1" s="1"/>
  <c r="Z203" i="1"/>
  <c r="R203" i="1"/>
  <c r="S203" i="1" s="1"/>
  <c r="R207" i="1"/>
  <c r="S207" i="1" s="1"/>
  <c r="Z207" i="1" s="1"/>
  <c r="AB208" i="1"/>
  <c r="AI215" i="1"/>
  <c r="I215" i="1"/>
  <c r="L215" i="1"/>
  <c r="H215" i="1"/>
  <c r="G215" i="1"/>
  <c r="R215" i="1" s="1"/>
  <c r="S215" i="1" s="1"/>
  <c r="R218" i="1"/>
  <c r="S218" i="1" s="1"/>
  <c r="L221" i="1"/>
  <c r="H221" i="1"/>
  <c r="G221" i="1"/>
  <c r="R221" i="1" s="1"/>
  <c r="S221" i="1" s="1"/>
  <c r="AI221" i="1"/>
  <c r="O201" i="1"/>
  <c r="M201" i="1" s="1"/>
  <c r="P201" i="1" s="1"/>
  <c r="J201" i="1" s="1"/>
  <c r="K201" i="1" s="1"/>
  <c r="L205" i="1"/>
  <c r="H205" i="1"/>
  <c r="G205" i="1"/>
  <c r="L209" i="1"/>
  <c r="H209" i="1"/>
  <c r="G209" i="1"/>
  <c r="L217" i="1"/>
  <c r="H217" i="1"/>
  <c r="G217" i="1"/>
  <c r="AI217" i="1"/>
  <c r="AI219" i="1"/>
  <c r="I219" i="1"/>
  <c r="L219" i="1"/>
  <c r="H219" i="1"/>
  <c r="G222" i="1"/>
  <c r="AI222" i="1"/>
  <c r="I222" i="1"/>
  <c r="H222" i="1"/>
  <c r="L225" i="1"/>
  <c r="H225" i="1"/>
  <c r="G225" i="1"/>
  <c r="AI225" i="1"/>
  <c r="U199" i="1"/>
  <c r="AL199" i="1"/>
  <c r="Q199" i="1" s="1"/>
  <c r="AI201" i="1"/>
  <c r="G202" i="1"/>
  <c r="AI202" i="1"/>
  <c r="AI203" i="1"/>
  <c r="I203" i="1"/>
  <c r="O204" i="1"/>
  <c r="M204" i="1" s="1"/>
  <c r="P204" i="1" s="1"/>
  <c r="J204" i="1" s="1"/>
  <c r="K204" i="1" s="1"/>
  <c r="I204" i="1"/>
  <c r="L204" i="1"/>
  <c r="H204" i="1"/>
  <c r="I205" i="1"/>
  <c r="AI205" i="1"/>
  <c r="G206" i="1"/>
  <c r="AI206" i="1"/>
  <c r="AI207" i="1"/>
  <c r="I207" i="1"/>
  <c r="O208" i="1"/>
  <c r="M208" i="1" s="1"/>
  <c r="P208" i="1" s="1"/>
  <c r="I208" i="1"/>
  <c r="L208" i="1"/>
  <c r="H208" i="1"/>
  <c r="I209" i="1"/>
  <c r="AI209" i="1"/>
  <c r="G210" i="1"/>
  <c r="AI210" i="1"/>
  <c r="AL211" i="1"/>
  <c r="Q211" i="1" s="1"/>
  <c r="R214" i="1"/>
  <c r="S214" i="1" s="1"/>
  <c r="I217" i="1"/>
  <c r="R219" i="1"/>
  <c r="S219" i="1" s="1"/>
  <c r="R222" i="1"/>
  <c r="S222" i="1" s="1"/>
  <c r="I225" i="1"/>
  <c r="I211" i="1"/>
  <c r="U211" i="1"/>
  <c r="L212" i="1"/>
  <c r="H212" i="1"/>
  <c r="G212" i="1"/>
  <c r="U214" i="1"/>
  <c r="Q223" i="1"/>
  <c r="G213" i="1"/>
  <c r="AI213" i="1"/>
  <c r="AI214" i="1"/>
  <c r="I214" i="1"/>
  <c r="G216" i="1"/>
  <c r="G220" i="1"/>
  <c r="G224" i="1"/>
  <c r="H216" i="1"/>
  <c r="H220" i="1"/>
  <c r="H224" i="1"/>
  <c r="Z69" i="1" l="1"/>
  <c r="O69" i="1"/>
  <c r="M69" i="1" s="1"/>
  <c r="P69" i="1" s="1"/>
  <c r="O73" i="1"/>
  <c r="M73" i="1" s="1"/>
  <c r="P73" i="1" s="1"/>
  <c r="J73" i="1" s="1"/>
  <c r="K73" i="1" s="1"/>
  <c r="O207" i="1"/>
  <c r="M207" i="1" s="1"/>
  <c r="P207" i="1" s="1"/>
  <c r="J207" i="1" s="1"/>
  <c r="K207" i="1" s="1"/>
  <c r="Z109" i="1"/>
  <c r="AA34" i="1"/>
  <c r="T34" i="1"/>
  <c r="X34" i="1" s="1"/>
  <c r="Z34" i="1"/>
  <c r="AA159" i="1"/>
  <c r="T159" i="1"/>
  <c r="X159" i="1" s="1"/>
  <c r="Z159" i="1"/>
  <c r="T221" i="1"/>
  <c r="X221" i="1" s="1"/>
  <c r="AA221" i="1"/>
  <c r="Z221" i="1"/>
  <c r="T215" i="1"/>
  <c r="X215" i="1" s="1"/>
  <c r="AA215" i="1"/>
  <c r="Z215" i="1"/>
  <c r="Y220" i="1"/>
  <c r="R220" i="1"/>
  <c r="S220" i="1" s="1"/>
  <c r="R223" i="1"/>
  <c r="S223" i="1" s="1"/>
  <c r="O223" i="1" s="1"/>
  <c r="M223" i="1" s="1"/>
  <c r="P223" i="1" s="1"/>
  <c r="J223" i="1" s="1"/>
  <c r="K223" i="1" s="1"/>
  <c r="AA214" i="1"/>
  <c r="T214" i="1"/>
  <c r="X214" i="1" s="1"/>
  <c r="AA218" i="1"/>
  <c r="T218" i="1"/>
  <c r="X218" i="1" s="1"/>
  <c r="O218" i="1"/>
  <c r="M218" i="1" s="1"/>
  <c r="P218" i="1" s="1"/>
  <c r="J218" i="1" s="1"/>
  <c r="K218" i="1" s="1"/>
  <c r="Y218" i="1"/>
  <c r="T200" i="1"/>
  <c r="X200" i="1" s="1"/>
  <c r="AA200" i="1"/>
  <c r="Z200" i="1"/>
  <c r="R165" i="1"/>
  <c r="S165" i="1" s="1"/>
  <c r="AA181" i="1"/>
  <c r="T181" i="1"/>
  <c r="X181" i="1" s="1"/>
  <c r="Z181" i="1"/>
  <c r="Y161" i="1"/>
  <c r="R114" i="1"/>
  <c r="S114" i="1" s="1"/>
  <c r="R102" i="1"/>
  <c r="S102" i="1" s="1"/>
  <c r="O102" i="1" s="1"/>
  <c r="M102" i="1" s="1"/>
  <c r="P102" i="1" s="1"/>
  <c r="J102" i="1" s="1"/>
  <c r="K102" i="1" s="1"/>
  <c r="AA117" i="1"/>
  <c r="T117" i="1"/>
  <c r="X117" i="1" s="1"/>
  <c r="Z117" i="1"/>
  <c r="T63" i="1"/>
  <c r="X63" i="1" s="1"/>
  <c r="AA63" i="1"/>
  <c r="Z63" i="1"/>
  <c r="T57" i="1"/>
  <c r="X57" i="1" s="1"/>
  <c r="AA57" i="1"/>
  <c r="Z57" i="1"/>
  <c r="T37" i="1"/>
  <c r="X37" i="1" s="1"/>
  <c r="AA37" i="1"/>
  <c r="Z37" i="1"/>
  <c r="T219" i="1"/>
  <c r="X219" i="1" s="1"/>
  <c r="AA219" i="1"/>
  <c r="O225" i="1"/>
  <c r="M225" i="1" s="1"/>
  <c r="P225" i="1" s="1"/>
  <c r="J225" i="1" s="1"/>
  <c r="K225" i="1" s="1"/>
  <c r="Y225" i="1"/>
  <c r="R225" i="1"/>
  <c r="S225" i="1" s="1"/>
  <c r="Z218" i="1"/>
  <c r="R195" i="1"/>
  <c r="S195" i="1" s="1"/>
  <c r="R183" i="1"/>
  <c r="S183" i="1" s="1"/>
  <c r="R178" i="1"/>
  <c r="S178" i="1" s="1"/>
  <c r="O214" i="1"/>
  <c r="M214" i="1" s="1"/>
  <c r="P214" i="1" s="1"/>
  <c r="J214" i="1" s="1"/>
  <c r="K214" i="1" s="1"/>
  <c r="O197" i="1"/>
  <c r="M197" i="1" s="1"/>
  <c r="P197" i="1" s="1"/>
  <c r="J197" i="1" s="1"/>
  <c r="K197" i="1" s="1"/>
  <c r="Y197" i="1"/>
  <c r="R197" i="1"/>
  <c r="S197" i="1" s="1"/>
  <c r="Y193" i="1"/>
  <c r="R193" i="1"/>
  <c r="S193" i="1" s="1"/>
  <c r="Y189" i="1"/>
  <c r="Y185" i="1"/>
  <c r="O181" i="1"/>
  <c r="M181" i="1" s="1"/>
  <c r="P181" i="1" s="1"/>
  <c r="J181" i="1" s="1"/>
  <c r="K181" i="1" s="1"/>
  <c r="Y181" i="1"/>
  <c r="Y177" i="1"/>
  <c r="Y180" i="1"/>
  <c r="Y192" i="1"/>
  <c r="R192" i="1"/>
  <c r="S192" i="1" s="1"/>
  <c r="O192" i="1" s="1"/>
  <c r="M192" i="1" s="1"/>
  <c r="P192" i="1" s="1"/>
  <c r="J192" i="1" s="1"/>
  <c r="K192" i="1" s="1"/>
  <c r="R169" i="1"/>
  <c r="S169" i="1" s="1"/>
  <c r="R164" i="1"/>
  <c r="S164" i="1" s="1"/>
  <c r="AA171" i="1"/>
  <c r="T171" i="1"/>
  <c r="X171" i="1" s="1"/>
  <c r="R189" i="1"/>
  <c r="S189" i="1" s="1"/>
  <c r="AA147" i="1"/>
  <c r="T147" i="1"/>
  <c r="X147" i="1" s="1"/>
  <c r="Z147" i="1"/>
  <c r="Y141" i="1"/>
  <c r="R141" i="1"/>
  <c r="S141" i="1" s="1"/>
  <c r="R134" i="1"/>
  <c r="S134" i="1" s="1"/>
  <c r="T170" i="1"/>
  <c r="X170" i="1" s="1"/>
  <c r="AA170" i="1"/>
  <c r="AA155" i="1"/>
  <c r="AB155" i="1" s="1"/>
  <c r="T155" i="1"/>
  <c r="X155" i="1" s="1"/>
  <c r="O155" i="1"/>
  <c r="M155" i="1" s="1"/>
  <c r="P155" i="1" s="1"/>
  <c r="J155" i="1" s="1"/>
  <c r="K155" i="1" s="1"/>
  <c r="Y155" i="1"/>
  <c r="R177" i="1"/>
  <c r="S177" i="1" s="1"/>
  <c r="Y121" i="1"/>
  <c r="O121" i="1"/>
  <c r="M121" i="1" s="1"/>
  <c r="P121" i="1" s="1"/>
  <c r="J121" i="1" s="1"/>
  <c r="K121" i="1" s="1"/>
  <c r="R121" i="1"/>
  <c r="S121" i="1" s="1"/>
  <c r="Y157" i="1"/>
  <c r="AA129" i="1"/>
  <c r="T129" i="1"/>
  <c r="X129" i="1" s="1"/>
  <c r="Z129" i="1"/>
  <c r="Z170" i="1"/>
  <c r="Y103" i="1"/>
  <c r="R103" i="1"/>
  <c r="S103" i="1" s="1"/>
  <c r="Y152" i="1"/>
  <c r="T99" i="1"/>
  <c r="X99" i="1" s="1"/>
  <c r="AA99" i="1"/>
  <c r="Z99" i="1"/>
  <c r="T67" i="1"/>
  <c r="X67" i="1" s="1"/>
  <c r="AA67" i="1"/>
  <c r="J89" i="1"/>
  <c r="K89" i="1" s="1"/>
  <c r="T85" i="1"/>
  <c r="X85" i="1" s="1"/>
  <c r="AA85" i="1"/>
  <c r="Z85" i="1"/>
  <c r="O85" i="1"/>
  <c r="M85" i="1" s="1"/>
  <c r="P85" i="1" s="1"/>
  <c r="J85" i="1" s="1"/>
  <c r="K85" i="1" s="1"/>
  <c r="T28" i="1"/>
  <c r="X28" i="1" s="1"/>
  <c r="AA28" i="1"/>
  <c r="AA26" i="1"/>
  <c r="T26" i="1"/>
  <c r="X26" i="1" s="1"/>
  <c r="Z26" i="1"/>
  <c r="J105" i="1"/>
  <c r="K105" i="1" s="1"/>
  <c r="T39" i="1"/>
  <c r="X39" i="1" s="1"/>
  <c r="AA39" i="1"/>
  <c r="Z39" i="1"/>
  <c r="Y24" i="1"/>
  <c r="Z28" i="1"/>
  <c r="O222" i="1"/>
  <c r="M222" i="1" s="1"/>
  <c r="P222" i="1" s="1"/>
  <c r="J222" i="1" s="1"/>
  <c r="K222" i="1" s="1"/>
  <c r="Y222" i="1"/>
  <c r="Y215" i="1"/>
  <c r="O215" i="1"/>
  <c r="M215" i="1" s="1"/>
  <c r="P215" i="1" s="1"/>
  <c r="J215" i="1" s="1"/>
  <c r="K215" i="1" s="1"/>
  <c r="T184" i="1"/>
  <c r="X184" i="1" s="1"/>
  <c r="AA184" i="1"/>
  <c r="Z184" i="1"/>
  <c r="Y223" i="1"/>
  <c r="T188" i="1"/>
  <c r="X188" i="1" s="1"/>
  <c r="AA188" i="1"/>
  <c r="O184" i="1"/>
  <c r="M184" i="1" s="1"/>
  <c r="P184" i="1" s="1"/>
  <c r="J184" i="1" s="1"/>
  <c r="K184" i="1" s="1"/>
  <c r="Y184" i="1"/>
  <c r="Y174" i="1"/>
  <c r="R174" i="1"/>
  <c r="S174" i="1" s="1"/>
  <c r="T95" i="1"/>
  <c r="X95" i="1" s="1"/>
  <c r="AA95" i="1"/>
  <c r="Z95" i="1"/>
  <c r="Y71" i="1"/>
  <c r="R71" i="1"/>
  <c r="S71" i="1" s="1"/>
  <c r="O71" i="1" s="1"/>
  <c r="M71" i="1" s="1"/>
  <c r="P71" i="1" s="1"/>
  <c r="J71" i="1" s="1"/>
  <c r="K71" i="1" s="1"/>
  <c r="T113" i="1"/>
  <c r="X113" i="1" s="1"/>
  <c r="AA113" i="1"/>
  <c r="Y96" i="1"/>
  <c r="R96" i="1"/>
  <c r="S96" i="1" s="1"/>
  <c r="O96" i="1" s="1"/>
  <c r="M96" i="1" s="1"/>
  <c r="P96" i="1" s="1"/>
  <c r="J96" i="1" s="1"/>
  <c r="K96" i="1" s="1"/>
  <c r="Y64" i="1"/>
  <c r="R64" i="1"/>
  <c r="S64" i="1" s="1"/>
  <c r="O64" i="1" s="1"/>
  <c r="M64" i="1" s="1"/>
  <c r="P64" i="1" s="1"/>
  <c r="J64" i="1" s="1"/>
  <c r="K64" i="1" s="1"/>
  <c r="Y46" i="1"/>
  <c r="R46" i="1"/>
  <c r="S46" i="1" s="1"/>
  <c r="AA30" i="1"/>
  <c r="T30" i="1"/>
  <c r="X30" i="1" s="1"/>
  <c r="Z30" i="1"/>
  <c r="Y36" i="1"/>
  <c r="R36" i="1"/>
  <c r="S36" i="1" s="1"/>
  <c r="O36" i="1" s="1"/>
  <c r="M36" i="1" s="1"/>
  <c r="P36" i="1" s="1"/>
  <c r="J36" i="1" s="1"/>
  <c r="K36" i="1" s="1"/>
  <c r="O34" i="1"/>
  <c r="M34" i="1" s="1"/>
  <c r="P34" i="1" s="1"/>
  <c r="J34" i="1" s="1"/>
  <c r="K34" i="1" s="1"/>
  <c r="Y34" i="1"/>
  <c r="Y216" i="1"/>
  <c r="R216" i="1"/>
  <c r="S216" i="1" s="1"/>
  <c r="Y212" i="1"/>
  <c r="Z214" i="1"/>
  <c r="Z219" i="1"/>
  <c r="R211" i="1"/>
  <c r="S211" i="1" s="1"/>
  <c r="R194" i="1"/>
  <c r="S194" i="1" s="1"/>
  <c r="R182" i="1"/>
  <c r="S182" i="1" s="1"/>
  <c r="T198" i="1"/>
  <c r="X198" i="1" s="1"/>
  <c r="AA198" i="1"/>
  <c r="AB198" i="1" s="1"/>
  <c r="R175" i="1"/>
  <c r="S175" i="1" s="1"/>
  <c r="O175" i="1" s="1"/>
  <c r="M175" i="1" s="1"/>
  <c r="P175" i="1" s="1"/>
  <c r="J175" i="1" s="1"/>
  <c r="K175" i="1" s="1"/>
  <c r="Y172" i="1"/>
  <c r="Y168" i="1"/>
  <c r="R149" i="1"/>
  <c r="S149" i="1" s="1"/>
  <c r="R212" i="1"/>
  <c r="S212" i="1" s="1"/>
  <c r="R173" i="1"/>
  <c r="S173" i="1" s="1"/>
  <c r="R168" i="1"/>
  <c r="S168" i="1" s="1"/>
  <c r="R161" i="1"/>
  <c r="S161" i="1" s="1"/>
  <c r="R142" i="1"/>
  <c r="S142" i="1" s="1"/>
  <c r="Y162" i="1"/>
  <c r="R162" i="1"/>
  <c r="S162" i="1" s="1"/>
  <c r="Y156" i="1"/>
  <c r="R156" i="1"/>
  <c r="S156" i="1" s="1"/>
  <c r="O156" i="1" s="1"/>
  <c r="M156" i="1" s="1"/>
  <c r="P156" i="1" s="1"/>
  <c r="J156" i="1" s="1"/>
  <c r="K156" i="1" s="1"/>
  <c r="AA138" i="1"/>
  <c r="Z138" i="1"/>
  <c r="T138" i="1"/>
  <c r="X138" i="1" s="1"/>
  <c r="O159" i="1"/>
  <c r="M159" i="1" s="1"/>
  <c r="P159" i="1" s="1"/>
  <c r="J159" i="1" s="1"/>
  <c r="K159" i="1" s="1"/>
  <c r="Y159" i="1"/>
  <c r="Z113" i="1"/>
  <c r="T158" i="1"/>
  <c r="X158" i="1" s="1"/>
  <c r="AA158" i="1"/>
  <c r="Y110" i="1"/>
  <c r="Y87" i="1"/>
  <c r="R87" i="1"/>
  <c r="S87" i="1" s="1"/>
  <c r="AA84" i="1"/>
  <c r="T84" i="1"/>
  <c r="X84" i="1" s="1"/>
  <c r="Z84" i="1"/>
  <c r="T79" i="1"/>
  <c r="X79" i="1" s="1"/>
  <c r="AA79" i="1"/>
  <c r="Z79" i="1"/>
  <c r="Y55" i="1"/>
  <c r="R55" i="1"/>
  <c r="S55" i="1" s="1"/>
  <c r="T52" i="1"/>
  <c r="X52" i="1" s="1"/>
  <c r="AA52" i="1"/>
  <c r="O52" i="1"/>
  <c r="M52" i="1" s="1"/>
  <c r="P52" i="1" s="1"/>
  <c r="J52" i="1" s="1"/>
  <c r="K52" i="1" s="1"/>
  <c r="Z52" i="1"/>
  <c r="Y80" i="1"/>
  <c r="R80" i="1"/>
  <c r="S80" i="1" s="1"/>
  <c r="Z67" i="1"/>
  <c r="Y119" i="1"/>
  <c r="R119" i="1"/>
  <c r="S119" i="1" s="1"/>
  <c r="Y23" i="1"/>
  <c r="O23" i="1"/>
  <c r="M23" i="1" s="1"/>
  <c r="P23" i="1" s="1"/>
  <c r="J23" i="1" s="1"/>
  <c r="K23" i="1" s="1"/>
  <c r="R23" i="1"/>
  <c r="S23" i="1" s="1"/>
  <c r="AA222" i="1"/>
  <c r="T222" i="1"/>
  <c r="X222" i="1" s="1"/>
  <c r="Y210" i="1"/>
  <c r="R210" i="1"/>
  <c r="S210" i="1" s="1"/>
  <c r="Y202" i="1"/>
  <c r="R202" i="1"/>
  <c r="S202" i="1" s="1"/>
  <c r="O202" i="1" s="1"/>
  <c r="M202" i="1" s="1"/>
  <c r="P202" i="1" s="1"/>
  <c r="J202" i="1" s="1"/>
  <c r="K202" i="1" s="1"/>
  <c r="Y209" i="1"/>
  <c r="R209" i="1"/>
  <c r="S209" i="1" s="1"/>
  <c r="O209" i="1" s="1"/>
  <c r="M209" i="1" s="1"/>
  <c r="P209" i="1" s="1"/>
  <c r="J209" i="1" s="1"/>
  <c r="K209" i="1" s="1"/>
  <c r="O221" i="1"/>
  <c r="M221" i="1" s="1"/>
  <c r="P221" i="1" s="1"/>
  <c r="J221" i="1" s="1"/>
  <c r="K221" i="1" s="1"/>
  <c r="Y221" i="1"/>
  <c r="R190" i="1"/>
  <c r="S190" i="1" s="1"/>
  <c r="R179" i="1"/>
  <c r="S179" i="1" s="1"/>
  <c r="R157" i="1"/>
  <c r="S157" i="1" s="1"/>
  <c r="O157" i="1" s="1"/>
  <c r="M157" i="1" s="1"/>
  <c r="P157" i="1" s="1"/>
  <c r="J157" i="1" s="1"/>
  <c r="K157" i="1" s="1"/>
  <c r="AA206" i="1"/>
  <c r="T206" i="1"/>
  <c r="X206" i="1" s="1"/>
  <c r="T150" i="1"/>
  <c r="X150" i="1" s="1"/>
  <c r="AA150" i="1"/>
  <c r="Z150" i="1"/>
  <c r="R123" i="1"/>
  <c r="S123" i="1" s="1"/>
  <c r="Y133" i="1"/>
  <c r="R133" i="1"/>
  <c r="S133" i="1" s="1"/>
  <c r="AA68" i="1"/>
  <c r="T68" i="1"/>
  <c r="X68" i="1" s="1"/>
  <c r="Z68" i="1"/>
  <c r="T97" i="1"/>
  <c r="X97" i="1" s="1"/>
  <c r="AA97" i="1"/>
  <c r="O97" i="1"/>
  <c r="M97" i="1" s="1"/>
  <c r="P97" i="1" s="1"/>
  <c r="J97" i="1" s="1"/>
  <c r="K97" i="1" s="1"/>
  <c r="Z97" i="1"/>
  <c r="Z222" i="1"/>
  <c r="J208" i="1"/>
  <c r="K208" i="1" s="1"/>
  <c r="O206" i="1"/>
  <c r="M206" i="1" s="1"/>
  <c r="P206" i="1" s="1"/>
  <c r="J206" i="1" s="1"/>
  <c r="K206" i="1" s="1"/>
  <c r="Y206" i="1"/>
  <c r="R199" i="1"/>
  <c r="S199" i="1" s="1"/>
  <c r="Y217" i="1"/>
  <c r="R217" i="1"/>
  <c r="S217" i="1" s="1"/>
  <c r="R187" i="1"/>
  <c r="S187" i="1" s="1"/>
  <c r="Y224" i="1"/>
  <c r="R224" i="1"/>
  <c r="S224" i="1" s="1"/>
  <c r="O224" i="1" s="1"/>
  <c r="M224" i="1" s="1"/>
  <c r="P224" i="1" s="1"/>
  <c r="J224" i="1" s="1"/>
  <c r="K224" i="1" s="1"/>
  <c r="Y213" i="1"/>
  <c r="R213" i="1"/>
  <c r="S213" i="1" s="1"/>
  <c r="Y205" i="1"/>
  <c r="R205" i="1"/>
  <c r="S205" i="1" s="1"/>
  <c r="O205" i="1" s="1"/>
  <c r="M205" i="1" s="1"/>
  <c r="P205" i="1" s="1"/>
  <c r="J205" i="1" s="1"/>
  <c r="K205" i="1" s="1"/>
  <c r="T207" i="1"/>
  <c r="X207" i="1" s="1"/>
  <c r="AA207" i="1"/>
  <c r="AB207" i="1" s="1"/>
  <c r="T203" i="1"/>
  <c r="X203" i="1" s="1"/>
  <c r="AA203" i="1"/>
  <c r="AB203" i="1" s="1"/>
  <c r="R191" i="1"/>
  <c r="S191" i="1" s="1"/>
  <c r="R186" i="1"/>
  <c r="S186" i="1" s="1"/>
  <c r="O219" i="1"/>
  <c r="M219" i="1" s="1"/>
  <c r="P219" i="1" s="1"/>
  <c r="J219" i="1" s="1"/>
  <c r="K219" i="1" s="1"/>
  <c r="Y200" i="1"/>
  <c r="O200" i="1"/>
  <c r="M200" i="1" s="1"/>
  <c r="P200" i="1" s="1"/>
  <c r="J200" i="1" s="1"/>
  <c r="K200" i="1" s="1"/>
  <c r="O203" i="1"/>
  <c r="M203" i="1" s="1"/>
  <c r="P203" i="1" s="1"/>
  <c r="J203" i="1" s="1"/>
  <c r="K203" i="1" s="1"/>
  <c r="T196" i="1"/>
  <c r="X196" i="1" s="1"/>
  <c r="AA196" i="1"/>
  <c r="R185" i="1"/>
  <c r="S185" i="1" s="1"/>
  <c r="O185" i="1" s="1"/>
  <c r="M185" i="1" s="1"/>
  <c r="P185" i="1" s="1"/>
  <c r="J185" i="1" s="1"/>
  <c r="K185" i="1" s="1"/>
  <c r="Z171" i="1"/>
  <c r="R180" i="1"/>
  <c r="S180" i="1" s="1"/>
  <c r="Y176" i="1"/>
  <c r="R172" i="1"/>
  <c r="S172" i="1" s="1"/>
  <c r="O172" i="1" s="1"/>
  <c r="M172" i="1" s="1"/>
  <c r="P172" i="1" s="1"/>
  <c r="J172" i="1" s="1"/>
  <c r="K172" i="1" s="1"/>
  <c r="R160" i="1"/>
  <c r="S160" i="1" s="1"/>
  <c r="AA226" i="1"/>
  <c r="T226" i="1"/>
  <c r="X226" i="1" s="1"/>
  <c r="R176" i="1"/>
  <c r="S176" i="1" s="1"/>
  <c r="O170" i="1"/>
  <c r="M170" i="1" s="1"/>
  <c r="P170" i="1" s="1"/>
  <c r="J170" i="1" s="1"/>
  <c r="K170" i="1" s="1"/>
  <c r="Y170" i="1"/>
  <c r="R152" i="1"/>
  <c r="S152" i="1" s="1"/>
  <c r="Z196" i="1"/>
  <c r="AA145" i="1"/>
  <c r="T145" i="1"/>
  <c r="X145" i="1" s="1"/>
  <c r="Z145" i="1"/>
  <c r="Y117" i="1"/>
  <c r="O117" i="1"/>
  <c r="M117" i="1" s="1"/>
  <c r="P117" i="1" s="1"/>
  <c r="J117" i="1" s="1"/>
  <c r="K117" i="1" s="1"/>
  <c r="AA128" i="1"/>
  <c r="T128" i="1"/>
  <c r="X128" i="1" s="1"/>
  <c r="Z128" i="1"/>
  <c r="R106" i="1"/>
  <c r="S106" i="1" s="1"/>
  <c r="Y94" i="1"/>
  <c r="R94" i="1"/>
  <c r="S94" i="1" s="1"/>
  <c r="O94" i="1" s="1"/>
  <c r="M94" i="1" s="1"/>
  <c r="P94" i="1" s="1"/>
  <c r="J94" i="1" s="1"/>
  <c r="K94" i="1" s="1"/>
  <c r="Y78" i="1"/>
  <c r="O78" i="1"/>
  <c r="M78" i="1" s="1"/>
  <c r="P78" i="1" s="1"/>
  <c r="J78" i="1" s="1"/>
  <c r="K78" i="1" s="1"/>
  <c r="R78" i="1"/>
  <c r="S78" i="1" s="1"/>
  <c r="Y62" i="1"/>
  <c r="R62" i="1"/>
  <c r="S62" i="1" s="1"/>
  <c r="O62" i="1" s="1"/>
  <c r="M62" i="1" s="1"/>
  <c r="P62" i="1" s="1"/>
  <c r="J62" i="1" s="1"/>
  <c r="K62" i="1" s="1"/>
  <c r="Y111" i="1"/>
  <c r="R111" i="1"/>
  <c r="S111" i="1" s="1"/>
  <c r="Y106" i="1"/>
  <c r="T83" i="1"/>
  <c r="X83" i="1" s="1"/>
  <c r="AA83" i="1"/>
  <c r="AB83" i="1" s="1"/>
  <c r="O51" i="1"/>
  <c r="M51" i="1" s="1"/>
  <c r="P51" i="1" s="1"/>
  <c r="J51" i="1" s="1"/>
  <c r="K51" i="1" s="1"/>
  <c r="Y51" i="1"/>
  <c r="R51" i="1"/>
  <c r="S51" i="1" s="1"/>
  <c r="O104" i="1"/>
  <c r="M104" i="1" s="1"/>
  <c r="P104" i="1" s="1"/>
  <c r="J104" i="1" s="1"/>
  <c r="K104" i="1" s="1"/>
  <c r="Y104" i="1"/>
  <c r="R104" i="1"/>
  <c r="S104" i="1" s="1"/>
  <c r="AA125" i="1"/>
  <c r="T125" i="1"/>
  <c r="X125" i="1" s="1"/>
  <c r="Z125" i="1"/>
  <c r="Y42" i="1"/>
  <c r="R42" i="1"/>
  <c r="S42" i="1" s="1"/>
  <c r="T44" i="1"/>
  <c r="X44" i="1" s="1"/>
  <c r="AA44" i="1"/>
  <c r="AB44" i="1" s="1"/>
  <c r="O44" i="1"/>
  <c r="M44" i="1" s="1"/>
  <c r="P44" i="1" s="1"/>
  <c r="J44" i="1" s="1"/>
  <c r="K44" i="1" s="1"/>
  <c r="Y113" i="1"/>
  <c r="O113" i="1"/>
  <c r="M113" i="1" s="1"/>
  <c r="P113" i="1" s="1"/>
  <c r="J113" i="1" s="1"/>
  <c r="K113" i="1" s="1"/>
  <c r="Y143" i="1"/>
  <c r="Y135" i="1"/>
  <c r="Y153" i="1"/>
  <c r="R118" i="1"/>
  <c r="S118" i="1" s="1"/>
  <c r="T139" i="1"/>
  <c r="X139" i="1" s="1"/>
  <c r="AA139" i="1"/>
  <c r="AB139" i="1" s="1"/>
  <c r="Y131" i="1"/>
  <c r="R131" i="1"/>
  <c r="S131" i="1" s="1"/>
  <c r="O131" i="1" s="1"/>
  <c r="M131" i="1" s="1"/>
  <c r="P131" i="1" s="1"/>
  <c r="J131" i="1" s="1"/>
  <c r="K131" i="1" s="1"/>
  <c r="AA136" i="1"/>
  <c r="T136" i="1"/>
  <c r="X136" i="1" s="1"/>
  <c r="Z136" i="1"/>
  <c r="Y125" i="1"/>
  <c r="O125" i="1"/>
  <c r="M125" i="1" s="1"/>
  <c r="P125" i="1" s="1"/>
  <c r="J125" i="1" s="1"/>
  <c r="K125" i="1" s="1"/>
  <c r="Y118" i="1"/>
  <c r="O118" i="1"/>
  <c r="M118" i="1" s="1"/>
  <c r="P118" i="1" s="1"/>
  <c r="J118" i="1" s="1"/>
  <c r="K118" i="1" s="1"/>
  <c r="Y102" i="1"/>
  <c r="Y98" i="1"/>
  <c r="R98" i="1"/>
  <c r="S98" i="1" s="1"/>
  <c r="O98" i="1" s="1"/>
  <c r="M98" i="1" s="1"/>
  <c r="P98" i="1" s="1"/>
  <c r="J98" i="1" s="1"/>
  <c r="K98" i="1" s="1"/>
  <c r="Y82" i="1"/>
  <c r="R82" i="1"/>
  <c r="S82" i="1" s="1"/>
  <c r="O82" i="1" s="1"/>
  <c r="M82" i="1" s="1"/>
  <c r="P82" i="1" s="1"/>
  <c r="J82" i="1" s="1"/>
  <c r="K82" i="1" s="1"/>
  <c r="Y66" i="1"/>
  <c r="R66" i="1"/>
  <c r="S66" i="1" s="1"/>
  <c r="Y145" i="1"/>
  <c r="O145" i="1"/>
  <c r="M145" i="1" s="1"/>
  <c r="P145" i="1" s="1"/>
  <c r="J145" i="1" s="1"/>
  <c r="K145" i="1" s="1"/>
  <c r="Y115" i="1"/>
  <c r="O83" i="1"/>
  <c r="M83" i="1" s="1"/>
  <c r="P83" i="1" s="1"/>
  <c r="J83" i="1" s="1"/>
  <c r="K83" i="1" s="1"/>
  <c r="Y83" i="1"/>
  <c r="O67" i="1"/>
  <c r="M67" i="1" s="1"/>
  <c r="P67" i="1" s="1"/>
  <c r="J67" i="1" s="1"/>
  <c r="K67" i="1" s="1"/>
  <c r="Y67" i="1"/>
  <c r="R53" i="1"/>
  <c r="S53" i="1" s="1"/>
  <c r="T48" i="1"/>
  <c r="X48" i="1" s="1"/>
  <c r="AA48" i="1"/>
  <c r="T65" i="1"/>
  <c r="X65" i="1" s="1"/>
  <c r="AA65" i="1"/>
  <c r="O84" i="1"/>
  <c r="M84" i="1" s="1"/>
  <c r="P84" i="1" s="1"/>
  <c r="J84" i="1" s="1"/>
  <c r="K84" i="1" s="1"/>
  <c r="Y84" i="1"/>
  <c r="O68" i="1"/>
  <c r="M68" i="1" s="1"/>
  <c r="P68" i="1" s="1"/>
  <c r="J68" i="1" s="1"/>
  <c r="K68" i="1" s="1"/>
  <c r="Y68" i="1"/>
  <c r="T73" i="1"/>
  <c r="X73" i="1" s="1"/>
  <c r="AA73" i="1"/>
  <c r="AB73" i="1" s="1"/>
  <c r="O112" i="1"/>
  <c r="M112" i="1" s="1"/>
  <c r="P112" i="1" s="1"/>
  <c r="J112" i="1" s="1"/>
  <c r="K112" i="1" s="1"/>
  <c r="Y112" i="1"/>
  <c r="J69" i="1"/>
  <c r="K69" i="1" s="1"/>
  <c r="Y123" i="1"/>
  <c r="O123" i="1"/>
  <c r="M123" i="1" s="1"/>
  <c r="P123" i="1" s="1"/>
  <c r="J123" i="1" s="1"/>
  <c r="K123" i="1" s="1"/>
  <c r="T93" i="1"/>
  <c r="X93" i="1" s="1"/>
  <c r="AA93" i="1"/>
  <c r="AB93" i="1" s="1"/>
  <c r="T81" i="1"/>
  <c r="X81" i="1" s="1"/>
  <c r="AA81" i="1"/>
  <c r="AB81" i="1" s="1"/>
  <c r="R32" i="1"/>
  <c r="S32" i="1" s="1"/>
  <c r="Y29" i="1"/>
  <c r="T27" i="1"/>
  <c r="X27" i="1" s="1"/>
  <c r="AA27" i="1"/>
  <c r="O27" i="1"/>
  <c r="M27" i="1" s="1"/>
  <c r="P27" i="1" s="1"/>
  <c r="J27" i="1" s="1"/>
  <c r="K27" i="1" s="1"/>
  <c r="T25" i="1"/>
  <c r="X25" i="1" s="1"/>
  <c r="AA25" i="1"/>
  <c r="Y17" i="1"/>
  <c r="Y39" i="1"/>
  <c r="O39" i="1"/>
  <c r="M39" i="1" s="1"/>
  <c r="P39" i="1" s="1"/>
  <c r="J39" i="1" s="1"/>
  <c r="K39" i="1" s="1"/>
  <c r="Y22" i="1"/>
  <c r="AA43" i="1"/>
  <c r="T43" i="1"/>
  <c r="X43" i="1" s="1"/>
  <c r="Y43" i="1"/>
  <c r="O43" i="1"/>
  <c r="M43" i="1" s="1"/>
  <c r="P43" i="1" s="1"/>
  <c r="J43" i="1" s="1"/>
  <c r="K43" i="1" s="1"/>
  <c r="Y33" i="1"/>
  <c r="T31" i="1"/>
  <c r="X31" i="1" s="1"/>
  <c r="AA31" i="1"/>
  <c r="R29" i="1"/>
  <c r="S29" i="1" s="1"/>
  <c r="O29" i="1" s="1"/>
  <c r="M29" i="1" s="1"/>
  <c r="P29" i="1" s="1"/>
  <c r="J29" i="1" s="1"/>
  <c r="K29" i="1" s="1"/>
  <c r="Y41" i="1"/>
  <c r="O31" i="1"/>
  <c r="M31" i="1" s="1"/>
  <c r="P31" i="1" s="1"/>
  <c r="J31" i="1" s="1"/>
  <c r="K31" i="1" s="1"/>
  <c r="R22" i="1"/>
  <c r="S22" i="1" s="1"/>
  <c r="O196" i="1"/>
  <c r="M196" i="1" s="1"/>
  <c r="P196" i="1" s="1"/>
  <c r="J196" i="1" s="1"/>
  <c r="K196" i="1" s="1"/>
  <c r="Y196" i="1"/>
  <c r="Y166" i="1"/>
  <c r="O158" i="1"/>
  <c r="M158" i="1" s="1"/>
  <c r="P158" i="1" s="1"/>
  <c r="J158" i="1" s="1"/>
  <c r="K158" i="1" s="1"/>
  <c r="Y158" i="1"/>
  <c r="AA144" i="1"/>
  <c r="T144" i="1"/>
  <c r="X144" i="1" s="1"/>
  <c r="Z144" i="1"/>
  <c r="Y132" i="1"/>
  <c r="R122" i="1"/>
  <c r="S122" i="1" s="1"/>
  <c r="R143" i="1"/>
  <c r="S143" i="1" s="1"/>
  <c r="Y164" i="1"/>
  <c r="O164" i="1"/>
  <c r="M164" i="1" s="1"/>
  <c r="P164" i="1" s="1"/>
  <c r="J164" i="1" s="1"/>
  <c r="K164" i="1" s="1"/>
  <c r="R135" i="1"/>
  <c r="S135" i="1" s="1"/>
  <c r="O135" i="1" s="1"/>
  <c r="M135" i="1" s="1"/>
  <c r="P135" i="1" s="1"/>
  <c r="J135" i="1" s="1"/>
  <c r="K135" i="1" s="1"/>
  <c r="O128" i="1"/>
  <c r="M128" i="1" s="1"/>
  <c r="P128" i="1" s="1"/>
  <c r="J128" i="1" s="1"/>
  <c r="K128" i="1" s="1"/>
  <c r="Y128" i="1"/>
  <c r="O139" i="1"/>
  <c r="M139" i="1" s="1"/>
  <c r="P139" i="1" s="1"/>
  <c r="J139" i="1" s="1"/>
  <c r="K139" i="1" s="1"/>
  <c r="AA120" i="1"/>
  <c r="T120" i="1"/>
  <c r="X120" i="1" s="1"/>
  <c r="AA112" i="1"/>
  <c r="AB112" i="1" s="1"/>
  <c r="T112" i="1"/>
  <c r="X112" i="1" s="1"/>
  <c r="Y108" i="1"/>
  <c r="R115" i="1"/>
  <c r="S115" i="1" s="1"/>
  <c r="R100" i="1"/>
  <c r="S100" i="1" s="1"/>
  <c r="J127" i="1"/>
  <c r="K127" i="1" s="1"/>
  <c r="Y90" i="1"/>
  <c r="R90" i="1"/>
  <c r="S90" i="1" s="1"/>
  <c r="O90" i="1" s="1"/>
  <c r="M90" i="1" s="1"/>
  <c r="P90" i="1" s="1"/>
  <c r="J90" i="1" s="1"/>
  <c r="K90" i="1" s="1"/>
  <c r="Y74" i="1"/>
  <c r="R74" i="1"/>
  <c r="S74" i="1" s="1"/>
  <c r="O74" i="1" s="1"/>
  <c r="M74" i="1" s="1"/>
  <c r="P74" i="1" s="1"/>
  <c r="J74" i="1" s="1"/>
  <c r="K74" i="1" s="1"/>
  <c r="Y58" i="1"/>
  <c r="O58" i="1"/>
  <c r="M58" i="1" s="1"/>
  <c r="P58" i="1" s="1"/>
  <c r="J58" i="1" s="1"/>
  <c r="K58" i="1" s="1"/>
  <c r="R58" i="1"/>
  <c r="S58" i="1" s="1"/>
  <c r="AA116" i="1"/>
  <c r="T116" i="1"/>
  <c r="X116" i="1" s="1"/>
  <c r="Z116" i="1"/>
  <c r="Y91" i="1"/>
  <c r="AA88" i="1"/>
  <c r="T88" i="1"/>
  <c r="X88" i="1" s="1"/>
  <c r="Y75" i="1"/>
  <c r="AA72" i="1"/>
  <c r="T72" i="1"/>
  <c r="X72" i="1" s="1"/>
  <c r="Y59" i="1"/>
  <c r="AA56" i="1"/>
  <c r="T56" i="1"/>
  <c r="X56" i="1" s="1"/>
  <c r="R45" i="1"/>
  <c r="S45" i="1" s="1"/>
  <c r="O45" i="1" s="1"/>
  <c r="M45" i="1" s="1"/>
  <c r="P45" i="1" s="1"/>
  <c r="J45" i="1" s="1"/>
  <c r="K45" i="1" s="1"/>
  <c r="T61" i="1"/>
  <c r="X61" i="1" s="1"/>
  <c r="AA61" i="1"/>
  <c r="T105" i="1"/>
  <c r="X105" i="1" s="1"/>
  <c r="AA105" i="1"/>
  <c r="AB105" i="1" s="1"/>
  <c r="O92" i="1"/>
  <c r="M92" i="1" s="1"/>
  <c r="P92" i="1" s="1"/>
  <c r="J92" i="1" s="1"/>
  <c r="K92" i="1" s="1"/>
  <c r="Y92" i="1"/>
  <c r="O76" i="1"/>
  <c r="M76" i="1" s="1"/>
  <c r="P76" i="1" s="1"/>
  <c r="J76" i="1" s="1"/>
  <c r="K76" i="1" s="1"/>
  <c r="Y76" i="1"/>
  <c r="O60" i="1"/>
  <c r="M60" i="1" s="1"/>
  <c r="P60" i="1" s="1"/>
  <c r="J60" i="1" s="1"/>
  <c r="K60" i="1" s="1"/>
  <c r="Y60" i="1"/>
  <c r="T77" i="1"/>
  <c r="X77" i="1" s="1"/>
  <c r="AA77" i="1"/>
  <c r="AB77" i="1" s="1"/>
  <c r="T69" i="1"/>
  <c r="X69" i="1" s="1"/>
  <c r="AA69" i="1"/>
  <c r="AB69" i="1" s="1"/>
  <c r="T127" i="1"/>
  <c r="X127" i="1" s="1"/>
  <c r="AA127" i="1"/>
  <c r="AB127" i="1" s="1"/>
  <c r="Z127" i="1"/>
  <c r="O93" i="1"/>
  <c r="M93" i="1" s="1"/>
  <c r="P93" i="1" s="1"/>
  <c r="J93" i="1" s="1"/>
  <c r="K93" i="1" s="1"/>
  <c r="O77" i="1"/>
  <c r="M77" i="1" s="1"/>
  <c r="P77" i="1" s="1"/>
  <c r="J77" i="1" s="1"/>
  <c r="K77" i="1" s="1"/>
  <c r="O61" i="1"/>
  <c r="M61" i="1" s="1"/>
  <c r="P61" i="1" s="1"/>
  <c r="J61" i="1" s="1"/>
  <c r="K61" i="1" s="1"/>
  <c r="AA124" i="1"/>
  <c r="T124" i="1"/>
  <c r="X124" i="1" s="1"/>
  <c r="Z124" i="1"/>
  <c r="O101" i="1"/>
  <c r="M101" i="1" s="1"/>
  <c r="P101" i="1" s="1"/>
  <c r="J101" i="1" s="1"/>
  <c r="K101" i="1" s="1"/>
  <c r="Y101" i="1"/>
  <c r="T89" i="1"/>
  <c r="X89" i="1" s="1"/>
  <c r="AA89" i="1"/>
  <c r="AB89" i="1" s="1"/>
  <c r="Z65" i="1"/>
  <c r="Z43" i="1"/>
  <c r="O37" i="1"/>
  <c r="M37" i="1" s="1"/>
  <c r="P37" i="1" s="1"/>
  <c r="J37" i="1" s="1"/>
  <c r="K37" i="1" s="1"/>
  <c r="Y37" i="1"/>
  <c r="T35" i="1"/>
  <c r="X35" i="1" s="1"/>
  <c r="AA35" i="1"/>
  <c r="AB35" i="1" s="1"/>
  <c r="O35" i="1"/>
  <c r="M35" i="1" s="1"/>
  <c r="P35" i="1" s="1"/>
  <c r="J35" i="1" s="1"/>
  <c r="K35" i="1" s="1"/>
  <c r="R33" i="1"/>
  <c r="S33" i="1" s="1"/>
  <c r="Z27" i="1"/>
  <c r="Y20" i="1"/>
  <c r="R20" i="1"/>
  <c r="S20" i="1" s="1"/>
  <c r="O18" i="1"/>
  <c r="M18" i="1" s="1"/>
  <c r="P18" i="1" s="1"/>
  <c r="J18" i="1" s="1"/>
  <c r="K18" i="1" s="1"/>
  <c r="Y18" i="1"/>
  <c r="O25" i="1"/>
  <c r="M25" i="1" s="1"/>
  <c r="P25" i="1" s="1"/>
  <c r="J25" i="1" s="1"/>
  <c r="K25" i="1" s="1"/>
  <c r="Y25" i="1"/>
  <c r="O188" i="1"/>
  <c r="M188" i="1" s="1"/>
  <c r="P188" i="1" s="1"/>
  <c r="J188" i="1" s="1"/>
  <c r="K188" i="1" s="1"/>
  <c r="Y188" i="1"/>
  <c r="Y175" i="1"/>
  <c r="O171" i="1"/>
  <c r="M171" i="1" s="1"/>
  <c r="P171" i="1" s="1"/>
  <c r="J171" i="1" s="1"/>
  <c r="K171" i="1" s="1"/>
  <c r="Y171" i="1"/>
  <c r="Y167" i="1"/>
  <c r="Y160" i="1"/>
  <c r="O160" i="1"/>
  <c r="M160" i="1" s="1"/>
  <c r="P160" i="1" s="1"/>
  <c r="J160" i="1" s="1"/>
  <c r="K160" i="1" s="1"/>
  <c r="O147" i="1"/>
  <c r="M147" i="1" s="1"/>
  <c r="P147" i="1" s="1"/>
  <c r="J147" i="1" s="1"/>
  <c r="K147" i="1" s="1"/>
  <c r="Y147" i="1"/>
  <c r="R126" i="1"/>
  <c r="S126" i="1" s="1"/>
  <c r="R167" i="1"/>
  <c r="S167" i="1" s="1"/>
  <c r="O167" i="1" s="1"/>
  <c r="M167" i="1" s="1"/>
  <c r="P167" i="1" s="1"/>
  <c r="J167" i="1" s="1"/>
  <c r="K167" i="1" s="1"/>
  <c r="O163" i="1"/>
  <c r="M163" i="1" s="1"/>
  <c r="P163" i="1" s="1"/>
  <c r="J163" i="1" s="1"/>
  <c r="K163" i="1" s="1"/>
  <c r="Y163" i="1"/>
  <c r="Y150" i="1"/>
  <c r="O150" i="1"/>
  <c r="M150" i="1" s="1"/>
  <c r="P150" i="1" s="1"/>
  <c r="J150" i="1" s="1"/>
  <c r="K150" i="1" s="1"/>
  <c r="J146" i="1"/>
  <c r="K146" i="1" s="1"/>
  <c r="R163" i="1"/>
  <c r="S163" i="1" s="1"/>
  <c r="R153" i="1"/>
  <c r="S153" i="1" s="1"/>
  <c r="Y140" i="1"/>
  <c r="R130" i="1"/>
  <c r="S130" i="1" s="1"/>
  <c r="T148" i="1"/>
  <c r="X148" i="1" s="1"/>
  <c r="AA148" i="1"/>
  <c r="AB148" i="1" s="1"/>
  <c r="R140" i="1"/>
  <c r="S140" i="1" s="1"/>
  <c r="O140" i="1" s="1"/>
  <c r="M140" i="1" s="1"/>
  <c r="P140" i="1" s="1"/>
  <c r="J140" i="1" s="1"/>
  <c r="K140" i="1" s="1"/>
  <c r="AA137" i="1"/>
  <c r="T137" i="1"/>
  <c r="X137" i="1" s="1"/>
  <c r="J154" i="1"/>
  <c r="K154" i="1" s="1"/>
  <c r="Y148" i="1"/>
  <c r="O148" i="1"/>
  <c r="M148" i="1" s="1"/>
  <c r="P148" i="1" s="1"/>
  <c r="J148" i="1" s="1"/>
  <c r="K148" i="1" s="1"/>
  <c r="R110" i="1"/>
  <c r="S110" i="1" s="1"/>
  <c r="Y138" i="1"/>
  <c r="O138" i="1"/>
  <c r="M138" i="1" s="1"/>
  <c r="P138" i="1" s="1"/>
  <c r="J138" i="1" s="1"/>
  <c r="K138" i="1" s="1"/>
  <c r="Y129" i="1"/>
  <c r="O129" i="1"/>
  <c r="M129" i="1" s="1"/>
  <c r="P129" i="1" s="1"/>
  <c r="J129" i="1" s="1"/>
  <c r="K129" i="1" s="1"/>
  <c r="T109" i="1"/>
  <c r="X109" i="1" s="1"/>
  <c r="AA109" i="1"/>
  <c r="AB109" i="1" s="1"/>
  <c r="T107" i="1"/>
  <c r="X107" i="1" s="1"/>
  <c r="AA107" i="1"/>
  <c r="AB107" i="1" s="1"/>
  <c r="T101" i="1"/>
  <c r="X101" i="1" s="1"/>
  <c r="AA101" i="1"/>
  <c r="AB101" i="1" s="1"/>
  <c r="R166" i="1"/>
  <c r="S166" i="1" s="1"/>
  <c r="Y137" i="1"/>
  <c r="O137" i="1"/>
  <c r="M137" i="1" s="1"/>
  <c r="P137" i="1" s="1"/>
  <c r="J137" i="1" s="1"/>
  <c r="K137" i="1" s="1"/>
  <c r="R132" i="1"/>
  <c r="S132" i="1" s="1"/>
  <c r="Z107" i="1"/>
  <c r="Y86" i="1"/>
  <c r="R86" i="1"/>
  <c r="S86" i="1" s="1"/>
  <c r="O86" i="1" s="1"/>
  <c r="M86" i="1" s="1"/>
  <c r="P86" i="1" s="1"/>
  <c r="J86" i="1" s="1"/>
  <c r="K86" i="1" s="1"/>
  <c r="Y70" i="1"/>
  <c r="R70" i="1"/>
  <c r="S70" i="1" s="1"/>
  <c r="O70" i="1" s="1"/>
  <c r="M70" i="1" s="1"/>
  <c r="P70" i="1" s="1"/>
  <c r="J70" i="1" s="1"/>
  <c r="K70" i="1" s="1"/>
  <c r="Y54" i="1"/>
  <c r="R54" i="1"/>
  <c r="S54" i="1" s="1"/>
  <c r="R108" i="1"/>
  <c r="S108" i="1" s="1"/>
  <c r="O99" i="1"/>
  <c r="M99" i="1" s="1"/>
  <c r="P99" i="1" s="1"/>
  <c r="J99" i="1" s="1"/>
  <c r="K99" i="1" s="1"/>
  <c r="Y99" i="1"/>
  <c r="O95" i="1"/>
  <c r="M95" i="1" s="1"/>
  <c r="P95" i="1" s="1"/>
  <c r="J95" i="1" s="1"/>
  <c r="K95" i="1" s="1"/>
  <c r="Y95" i="1"/>
  <c r="AA92" i="1"/>
  <c r="T92" i="1"/>
  <c r="X92" i="1" s="1"/>
  <c r="O79" i="1"/>
  <c r="M79" i="1" s="1"/>
  <c r="P79" i="1" s="1"/>
  <c r="J79" i="1" s="1"/>
  <c r="K79" i="1" s="1"/>
  <c r="Y79" i="1"/>
  <c r="AA76" i="1"/>
  <c r="AB76" i="1" s="1"/>
  <c r="T76" i="1"/>
  <c r="X76" i="1" s="1"/>
  <c r="O63" i="1"/>
  <c r="M63" i="1" s="1"/>
  <c r="P63" i="1" s="1"/>
  <c r="J63" i="1" s="1"/>
  <c r="K63" i="1" s="1"/>
  <c r="Y63" i="1"/>
  <c r="AA60" i="1"/>
  <c r="T60" i="1"/>
  <c r="X60" i="1" s="1"/>
  <c r="R49" i="1"/>
  <c r="S49" i="1" s="1"/>
  <c r="Y47" i="1"/>
  <c r="O120" i="1"/>
  <c r="M120" i="1" s="1"/>
  <c r="P120" i="1" s="1"/>
  <c r="J120" i="1" s="1"/>
  <c r="K120" i="1" s="1"/>
  <c r="Y120" i="1"/>
  <c r="R91" i="1"/>
  <c r="S91" i="1" s="1"/>
  <c r="O91" i="1" s="1"/>
  <c r="M91" i="1" s="1"/>
  <c r="P91" i="1" s="1"/>
  <c r="J91" i="1" s="1"/>
  <c r="K91" i="1" s="1"/>
  <c r="O88" i="1"/>
  <c r="M88" i="1" s="1"/>
  <c r="P88" i="1" s="1"/>
  <c r="J88" i="1" s="1"/>
  <c r="K88" i="1" s="1"/>
  <c r="Y88" i="1"/>
  <c r="R75" i="1"/>
  <c r="S75" i="1" s="1"/>
  <c r="O75" i="1" s="1"/>
  <c r="M75" i="1" s="1"/>
  <c r="P75" i="1" s="1"/>
  <c r="J75" i="1" s="1"/>
  <c r="K75" i="1" s="1"/>
  <c r="O72" i="1"/>
  <c r="M72" i="1" s="1"/>
  <c r="P72" i="1" s="1"/>
  <c r="J72" i="1" s="1"/>
  <c r="K72" i="1" s="1"/>
  <c r="Y72" i="1"/>
  <c r="R59" i="1"/>
  <c r="S59" i="1" s="1"/>
  <c r="O56" i="1"/>
  <c r="M56" i="1" s="1"/>
  <c r="P56" i="1" s="1"/>
  <c r="J56" i="1" s="1"/>
  <c r="K56" i="1" s="1"/>
  <c r="Y56" i="1"/>
  <c r="Y45" i="1"/>
  <c r="O81" i="1"/>
  <c r="M81" i="1" s="1"/>
  <c r="P81" i="1" s="1"/>
  <c r="J81" i="1" s="1"/>
  <c r="K81" i="1" s="1"/>
  <c r="O65" i="1"/>
  <c r="M65" i="1" s="1"/>
  <c r="P65" i="1" s="1"/>
  <c r="J65" i="1" s="1"/>
  <c r="K65" i="1" s="1"/>
  <c r="Y50" i="1"/>
  <c r="O48" i="1"/>
  <c r="M48" i="1" s="1"/>
  <c r="P48" i="1" s="1"/>
  <c r="J48" i="1" s="1"/>
  <c r="K48" i="1" s="1"/>
  <c r="O226" i="1"/>
  <c r="M226" i="1" s="1"/>
  <c r="P226" i="1" s="1"/>
  <c r="J226" i="1" s="1"/>
  <c r="K226" i="1" s="1"/>
  <c r="Y226" i="1"/>
  <c r="O107" i="1"/>
  <c r="M107" i="1" s="1"/>
  <c r="P107" i="1" s="1"/>
  <c r="J107" i="1" s="1"/>
  <c r="K107" i="1" s="1"/>
  <c r="Y107" i="1"/>
  <c r="Z61" i="1"/>
  <c r="Z48" i="1"/>
  <c r="T40" i="1"/>
  <c r="X40" i="1" s="1"/>
  <c r="AA40" i="1"/>
  <c r="AB40" i="1" s="1"/>
  <c r="Y28" i="1"/>
  <c r="O28" i="1"/>
  <c r="M28" i="1" s="1"/>
  <c r="P28" i="1" s="1"/>
  <c r="J28" i="1" s="1"/>
  <c r="K28" i="1" s="1"/>
  <c r="O26" i="1"/>
  <c r="M26" i="1" s="1"/>
  <c r="P26" i="1" s="1"/>
  <c r="J26" i="1" s="1"/>
  <c r="K26" i="1" s="1"/>
  <c r="Y26" i="1"/>
  <c r="Z25" i="1"/>
  <c r="Y38" i="1"/>
  <c r="Y32" i="1"/>
  <c r="O32" i="1"/>
  <c r="M32" i="1" s="1"/>
  <c r="P32" i="1" s="1"/>
  <c r="J32" i="1" s="1"/>
  <c r="K32" i="1" s="1"/>
  <c r="O30" i="1"/>
  <c r="M30" i="1" s="1"/>
  <c r="P30" i="1" s="1"/>
  <c r="J30" i="1" s="1"/>
  <c r="K30" i="1" s="1"/>
  <c r="Y30" i="1"/>
  <c r="AA18" i="1"/>
  <c r="AB18" i="1" s="1"/>
  <c r="T18" i="1"/>
  <c r="X18" i="1" s="1"/>
  <c r="R50" i="1"/>
  <c r="S50" i="1" s="1"/>
  <c r="R47" i="1"/>
  <c r="S47" i="1" s="1"/>
  <c r="R38" i="1"/>
  <c r="S38" i="1" s="1"/>
  <c r="O38" i="1" s="1"/>
  <c r="M38" i="1" s="1"/>
  <c r="P38" i="1" s="1"/>
  <c r="J38" i="1" s="1"/>
  <c r="K38" i="1" s="1"/>
  <c r="R24" i="1"/>
  <c r="S24" i="1" s="1"/>
  <c r="Y21" i="1"/>
  <c r="T19" i="1"/>
  <c r="X19" i="1" s="1"/>
  <c r="O19" i="1"/>
  <c r="M19" i="1" s="1"/>
  <c r="P19" i="1" s="1"/>
  <c r="J19" i="1" s="1"/>
  <c r="K19" i="1" s="1"/>
  <c r="AA19" i="1"/>
  <c r="AB19" i="1" s="1"/>
  <c r="R41" i="1"/>
  <c r="S41" i="1" s="1"/>
  <c r="Z31" i="1"/>
  <c r="R21" i="1"/>
  <c r="S21" i="1" s="1"/>
  <c r="O21" i="1" s="1"/>
  <c r="M21" i="1" s="1"/>
  <c r="P21" i="1" s="1"/>
  <c r="J21" i="1" s="1"/>
  <c r="K21" i="1" s="1"/>
  <c r="R17" i="1"/>
  <c r="S17" i="1" s="1"/>
  <c r="AB218" i="1" l="1"/>
  <c r="AB61" i="1"/>
  <c r="AB144" i="1"/>
  <c r="AB43" i="1"/>
  <c r="AB97" i="1"/>
  <c r="AB85" i="1"/>
  <c r="T59" i="1"/>
  <c r="X59" i="1" s="1"/>
  <c r="AA59" i="1"/>
  <c r="Z59" i="1"/>
  <c r="T110" i="1"/>
  <c r="X110" i="1" s="1"/>
  <c r="AA110" i="1"/>
  <c r="Z110" i="1"/>
  <c r="T20" i="1"/>
  <c r="X20" i="1" s="1"/>
  <c r="AA20" i="1"/>
  <c r="Z20" i="1"/>
  <c r="T33" i="1"/>
  <c r="X33" i="1" s="1"/>
  <c r="AA33" i="1"/>
  <c r="Z33" i="1"/>
  <c r="O59" i="1"/>
  <c r="M59" i="1" s="1"/>
  <c r="P59" i="1" s="1"/>
  <c r="J59" i="1" s="1"/>
  <c r="K59" i="1" s="1"/>
  <c r="T58" i="1"/>
  <c r="X58" i="1" s="1"/>
  <c r="AA58" i="1"/>
  <c r="AB58" i="1" s="1"/>
  <c r="Z58" i="1"/>
  <c r="T115" i="1"/>
  <c r="X115" i="1" s="1"/>
  <c r="AA115" i="1"/>
  <c r="Z115" i="1"/>
  <c r="AA122" i="1"/>
  <c r="Z122" i="1"/>
  <c r="T122" i="1"/>
  <c r="X122" i="1" s="1"/>
  <c r="O122" i="1"/>
  <c r="M122" i="1" s="1"/>
  <c r="P122" i="1" s="1"/>
  <c r="J122" i="1" s="1"/>
  <c r="K122" i="1" s="1"/>
  <c r="AA22" i="1"/>
  <c r="T22" i="1"/>
  <c r="X22" i="1" s="1"/>
  <c r="Z22" i="1"/>
  <c r="T29" i="1"/>
  <c r="X29" i="1" s="1"/>
  <c r="AA29" i="1"/>
  <c r="Z29" i="1"/>
  <c r="O33" i="1"/>
  <c r="M33" i="1" s="1"/>
  <c r="P33" i="1" s="1"/>
  <c r="J33" i="1" s="1"/>
  <c r="K33" i="1" s="1"/>
  <c r="T82" i="1"/>
  <c r="X82" i="1" s="1"/>
  <c r="AA82" i="1"/>
  <c r="Z82" i="1"/>
  <c r="AA118" i="1"/>
  <c r="AB118" i="1" s="1"/>
  <c r="T118" i="1"/>
  <c r="X118" i="1" s="1"/>
  <c r="Z118" i="1"/>
  <c r="T62" i="1"/>
  <c r="X62" i="1" s="1"/>
  <c r="AA62" i="1"/>
  <c r="Z62" i="1"/>
  <c r="T176" i="1"/>
  <c r="X176" i="1" s="1"/>
  <c r="AA176" i="1"/>
  <c r="Z176" i="1"/>
  <c r="AA160" i="1"/>
  <c r="T160" i="1"/>
  <c r="X160" i="1" s="1"/>
  <c r="Z160" i="1"/>
  <c r="AB196" i="1"/>
  <c r="T191" i="1"/>
  <c r="X191" i="1" s="1"/>
  <c r="AA191" i="1"/>
  <c r="Z191" i="1"/>
  <c r="O191" i="1"/>
  <c r="M191" i="1" s="1"/>
  <c r="P191" i="1" s="1"/>
  <c r="J191" i="1" s="1"/>
  <c r="K191" i="1" s="1"/>
  <c r="T224" i="1"/>
  <c r="X224" i="1" s="1"/>
  <c r="AA224" i="1"/>
  <c r="Z224" i="1"/>
  <c r="AA199" i="1"/>
  <c r="AB199" i="1" s="1"/>
  <c r="T199" i="1"/>
  <c r="X199" i="1" s="1"/>
  <c r="Z199" i="1"/>
  <c r="O199" i="1"/>
  <c r="M199" i="1" s="1"/>
  <c r="P199" i="1" s="1"/>
  <c r="J199" i="1" s="1"/>
  <c r="K199" i="1" s="1"/>
  <c r="AB68" i="1"/>
  <c r="T123" i="1"/>
  <c r="X123" i="1" s="1"/>
  <c r="AA123" i="1"/>
  <c r="Z123" i="1"/>
  <c r="T190" i="1"/>
  <c r="X190" i="1" s="1"/>
  <c r="AA190" i="1"/>
  <c r="AB190" i="1" s="1"/>
  <c r="Z190" i="1"/>
  <c r="O190" i="1"/>
  <c r="M190" i="1" s="1"/>
  <c r="P190" i="1" s="1"/>
  <c r="J190" i="1" s="1"/>
  <c r="K190" i="1" s="1"/>
  <c r="T55" i="1"/>
  <c r="X55" i="1" s="1"/>
  <c r="AA55" i="1"/>
  <c r="AB55" i="1" s="1"/>
  <c r="Z55" i="1"/>
  <c r="AB79" i="1"/>
  <c r="AB84" i="1"/>
  <c r="O110" i="1"/>
  <c r="M110" i="1" s="1"/>
  <c r="P110" i="1" s="1"/>
  <c r="J110" i="1" s="1"/>
  <c r="K110" i="1" s="1"/>
  <c r="T212" i="1"/>
  <c r="X212" i="1" s="1"/>
  <c r="AA212" i="1"/>
  <c r="Z212" i="1"/>
  <c r="AA175" i="1"/>
  <c r="T175" i="1"/>
  <c r="X175" i="1" s="1"/>
  <c r="Z175" i="1"/>
  <c r="T182" i="1"/>
  <c r="X182" i="1" s="1"/>
  <c r="O182" i="1"/>
  <c r="M182" i="1" s="1"/>
  <c r="P182" i="1" s="1"/>
  <c r="J182" i="1" s="1"/>
  <c r="K182" i="1" s="1"/>
  <c r="AA182" i="1"/>
  <c r="Z182" i="1"/>
  <c r="O212" i="1"/>
  <c r="M212" i="1" s="1"/>
  <c r="P212" i="1" s="1"/>
  <c r="J212" i="1" s="1"/>
  <c r="K212" i="1" s="1"/>
  <c r="T46" i="1"/>
  <c r="X46" i="1" s="1"/>
  <c r="AA46" i="1"/>
  <c r="Z46" i="1"/>
  <c r="AA134" i="1"/>
  <c r="AB134" i="1" s="1"/>
  <c r="T134" i="1"/>
  <c r="X134" i="1" s="1"/>
  <c r="Z134" i="1"/>
  <c r="O134" i="1"/>
  <c r="M134" i="1" s="1"/>
  <c r="P134" i="1" s="1"/>
  <c r="J134" i="1" s="1"/>
  <c r="K134" i="1" s="1"/>
  <c r="AA189" i="1"/>
  <c r="AB189" i="1" s="1"/>
  <c r="T189" i="1"/>
  <c r="X189" i="1" s="1"/>
  <c r="Z189" i="1"/>
  <c r="AA164" i="1"/>
  <c r="AB164" i="1" s="1"/>
  <c r="T164" i="1"/>
  <c r="X164" i="1" s="1"/>
  <c r="Z164" i="1"/>
  <c r="AA193" i="1"/>
  <c r="T193" i="1"/>
  <c r="X193" i="1" s="1"/>
  <c r="Z193" i="1"/>
  <c r="AA178" i="1"/>
  <c r="T178" i="1"/>
  <c r="X178" i="1" s="1"/>
  <c r="O178" i="1"/>
  <c r="M178" i="1" s="1"/>
  <c r="P178" i="1" s="1"/>
  <c r="J178" i="1" s="1"/>
  <c r="K178" i="1" s="1"/>
  <c r="Z178" i="1"/>
  <c r="AB37" i="1"/>
  <c r="T165" i="1"/>
  <c r="X165" i="1" s="1"/>
  <c r="AA165" i="1"/>
  <c r="AB165" i="1" s="1"/>
  <c r="O165" i="1"/>
  <c r="M165" i="1" s="1"/>
  <c r="P165" i="1" s="1"/>
  <c r="J165" i="1" s="1"/>
  <c r="K165" i="1" s="1"/>
  <c r="Z165" i="1"/>
  <c r="T223" i="1"/>
  <c r="X223" i="1" s="1"/>
  <c r="AA223" i="1"/>
  <c r="Z223" i="1"/>
  <c r="AB221" i="1"/>
  <c r="AB159" i="1"/>
  <c r="T54" i="1"/>
  <c r="X54" i="1" s="1"/>
  <c r="AA54" i="1"/>
  <c r="AB54" i="1" s="1"/>
  <c r="Z54" i="1"/>
  <c r="T166" i="1"/>
  <c r="X166" i="1" s="1"/>
  <c r="AA166" i="1"/>
  <c r="Z166" i="1"/>
  <c r="O20" i="1"/>
  <c r="M20" i="1" s="1"/>
  <c r="P20" i="1" s="1"/>
  <c r="J20" i="1" s="1"/>
  <c r="K20" i="1" s="1"/>
  <c r="AB31" i="1"/>
  <c r="AB48" i="1"/>
  <c r="O115" i="1"/>
  <c r="M115" i="1" s="1"/>
  <c r="P115" i="1" s="1"/>
  <c r="J115" i="1" s="1"/>
  <c r="K115" i="1" s="1"/>
  <c r="T66" i="1"/>
  <c r="X66" i="1" s="1"/>
  <c r="AA66" i="1"/>
  <c r="Z66" i="1"/>
  <c r="AA42" i="1"/>
  <c r="AB42" i="1" s="1"/>
  <c r="T42" i="1"/>
  <c r="X42" i="1" s="1"/>
  <c r="Z42" i="1"/>
  <c r="T111" i="1"/>
  <c r="X111" i="1" s="1"/>
  <c r="AA111" i="1"/>
  <c r="AB111" i="1" s="1"/>
  <c r="Z111" i="1"/>
  <c r="T106" i="1"/>
  <c r="X106" i="1" s="1"/>
  <c r="AA106" i="1"/>
  <c r="Z106" i="1"/>
  <c r="AB128" i="1"/>
  <c r="AA152" i="1"/>
  <c r="T152" i="1"/>
  <c r="X152" i="1" s="1"/>
  <c r="Z152" i="1"/>
  <c r="T180" i="1"/>
  <c r="X180" i="1" s="1"/>
  <c r="AA180" i="1"/>
  <c r="Z180" i="1"/>
  <c r="AA213" i="1"/>
  <c r="AB213" i="1" s="1"/>
  <c r="T213" i="1"/>
  <c r="X213" i="1" s="1"/>
  <c r="Z213" i="1"/>
  <c r="T217" i="1"/>
  <c r="X217" i="1" s="1"/>
  <c r="AA217" i="1"/>
  <c r="AB217" i="1" s="1"/>
  <c r="Z217" i="1"/>
  <c r="AA133" i="1"/>
  <c r="T133" i="1"/>
  <c r="X133" i="1" s="1"/>
  <c r="Z133" i="1"/>
  <c r="T179" i="1"/>
  <c r="X179" i="1" s="1"/>
  <c r="AA179" i="1"/>
  <c r="O179" i="1"/>
  <c r="M179" i="1" s="1"/>
  <c r="P179" i="1" s="1"/>
  <c r="J179" i="1" s="1"/>
  <c r="K179" i="1" s="1"/>
  <c r="Z179" i="1"/>
  <c r="AA210" i="1"/>
  <c r="T210" i="1"/>
  <c r="X210" i="1" s="1"/>
  <c r="Z210" i="1"/>
  <c r="AB222" i="1"/>
  <c r="T119" i="1"/>
  <c r="X119" i="1" s="1"/>
  <c r="AA119" i="1"/>
  <c r="Z119" i="1"/>
  <c r="AA80" i="1"/>
  <c r="AB80" i="1" s="1"/>
  <c r="T80" i="1"/>
  <c r="X80" i="1" s="1"/>
  <c r="Z80" i="1"/>
  <c r="T87" i="1"/>
  <c r="X87" i="1" s="1"/>
  <c r="AA87" i="1"/>
  <c r="AB87" i="1" s="1"/>
  <c r="Z87" i="1"/>
  <c r="AB138" i="1"/>
  <c r="T162" i="1"/>
  <c r="X162" i="1" s="1"/>
  <c r="AA162" i="1"/>
  <c r="AB162" i="1" s="1"/>
  <c r="Z162" i="1"/>
  <c r="AA142" i="1"/>
  <c r="T142" i="1"/>
  <c r="X142" i="1" s="1"/>
  <c r="Z142" i="1"/>
  <c r="O142" i="1"/>
  <c r="M142" i="1" s="1"/>
  <c r="P142" i="1" s="1"/>
  <c r="J142" i="1" s="1"/>
  <c r="K142" i="1" s="1"/>
  <c r="AA168" i="1"/>
  <c r="T168" i="1"/>
  <c r="X168" i="1" s="1"/>
  <c r="Z168" i="1"/>
  <c r="AA149" i="1"/>
  <c r="T149" i="1"/>
  <c r="X149" i="1" s="1"/>
  <c r="Z149" i="1"/>
  <c r="O149" i="1"/>
  <c r="M149" i="1" s="1"/>
  <c r="P149" i="1" s="1"/>
  <c r="J149" i="1" s="1"/>
  <c r="K149" i="1" s="1"/>
  <c r="T216" i="1"/>
  <c r="X216" i="1" s="1"/>
  <c r="AA216" i="1"/>
  <c r="Z216" i="1"/>
  <c r="AB113" i="1"/>
  <c r="T174" i="1"/>
  <c r="X174" i="1" s="1"/>
  <c r="AA174" i="1"/>
  <c r="Z174" i="1"/>
  <c r="AB39" i="1"/>
  <c r="AB99" i="1"/>
  <c r="T103" i="1"/>
  <c r="X103" i="1" s="1"/>
  <c r="AA103" i="1"/>
  <c r="Z103" i="1"/>
  <c r="AA177" i="1"/>
  <c r="T177" i="1"/>
  <c r="X177" i="1" s="1"/>
  <c r="Z177" i="1"/>
  <c r="T169" i="1"/>
  <c r="X169" i="1" s="1"/>
  <c r="AA169" i="1"/>
  <c r="O169" i="1"/>
  <c r="M169" i="1" s="1"/>
  <c r="P169" i="1" s="1"/>
  <c r="J169" i="1" s="1"/>
  <c r="K169" i="1" s="1"/>
  <c r="Z169" i="1"/>
  <c r="O177" i="1"/>
  <c r="M177" i="1" s="1"/>
  <c r="P177" i="1" s="1"/>
  <c r="J177" i="1" s="1"/>
  <c r="K177" i="1" s="1"/>
  <c r="T183" i="1"/>
  <c r="X183" i="1" s="1"/>
  <c r="AA183" i="1"/>
  <c r="Z183" i="1"/>
  <c r="O183" i="1"/>
  <c r="M183" i="1" s="1"/>
  <c r="P183" i="1" s="1"/>
  <c r="J183" i="1" s="1"/>
  <c r="K183" i="1" s="1"/>
  <c r="AB219" i="1"/>
  <c r="T220" i="1"/>
  <c r="X220" i="1" s="1"/>
  <c r="AA220" i="1"/>
  <c r="Z220" i="1"/>
  <c r="AB215" i="1"/>
  <c r="T17" i="1"/>
  <c r="X17" i="1" s="1"/>
  <c r="AA17" i="1"/>
  <c r="Z17" i="1"/>
  <c r="AA47" i="1"/>
  <c r="T47" i="1"/>
  <c r="X47" i="1" s="1"/>
  <c r="Z47" i="1"/>
  <c r="T21" i="1"/>
  <c r="X21" i="1" s="1"/>
  <c r="AA21" i="1"/>
  <c r="AB21" i="1" s="1"/>
  <c r="Z21" i="1"/>
  <c r="T24" i="1"/>
  <c r="X24" i="1" s="1"/>
  <c r="AA24" i="1"/>
  <c r="AB24" i="1" s="1"/>
  <c r="Z24" i="1"/>
  <c r="O54" i="1"/>
  <c r="M54" i="1" s="1"/>
  <c r="P54" i="1" s="1"/>
  <c r="J54" i="1" s="1"/>
  <c r="K54" i="1" s="1"/>
  <c r="O166" i="1"/>
  <c r="M166" i="1" s="1"/>
  <c r="P166" i="1" s="1"/>
  <c r="J166" i="1" s="1"/>
  <c r="K166" i="1" s="1"/>
  <c r="T91" i="1"/>
  <c r="X91" i="1" s="1"/>
  <c r="AA91" i="1"/>
  <c r="AB91" i="1" s="1"/>
  <c r="Z91" i="1"/>
  <c r="O47" i="1"/>
  <c r="M47" i="1" s="1"/>
  <c r="P47" i="1" s="1"/>
  <c r="J47" i="1" s="1"/>
  <c r="K47" i="1" s="1"/>
  <c r="AB60" i="1"/>
  <c r="AB92" i="1"/>
  <c r="T86" i="1"/>
  <c r="X86" i="1" s="1"/>
  <c r="AA86" i="1"/>
  <c r="Z86" i="1"/>
  <c r="AA132" i="1"/>
  <c r="AB132" i="1" s="1"/>
  <c r="Z132" i="1"/>
  <c r="T132" i="1"/>
  <c r="X132" i="1" s="1"/>
  <c r="AB137" i="1"/>
  <c r="AA153" i="1"/>
  <c r="T153" i="1"/>
  <c r="X153" i="1" s="1"/>
  <c r="Z153" i="1"/>
  <c r="AA126" i="1"/>
  <c r="AB126" i="1" s="1"/>
  <c r="T126" i="1"/>
  <c r="X126" i="1" s="1"/>
  <c r="Z126" i="1"/>
  <c r="O126" i="1"/>
  <c r="M126" i="1" s="1"/>
  <c r="P126" i="1" s="1"/>
  <c r="J126" i="1" s="1"/>
  <c r="K126" i="1" s="1"/>
  <c r="AB124" i="1"/>
  <c r="AB56" i="1"/>
  <c r="AB72" i="1"/>
  <c r="AB88" i="1"/>
  <c r="T90" i="1"/>
  <c r="X90" i="1" s="1"/>
  <c r="AA90" i="1"/>
  <c r="AB90" i="1" s="1"/>
  <c r="Z90" i="1"/>
  <c r="AA100" i="1"/>
  <c r="AB100" i="1" s="1"/>
  <c r="O100" i="1"/>
  <c r="M100" i="1" s="1"/>
  <c r="P100" i="1" s="1"/>
  <c r="J100" i="1" s="1"/>
  <c r="K100" i="1" s="1"/>
  <c r="T100" i="1"/>
  <c r="X100" i="1" s="1"/>
  <c r="Z100" i="1"/>
  <c r="T143" i="1"/>
  <c r="X143" i="1" s="1"/>
  <c r="AA143" i="1"/>
  <c r="AB143" i="1" s="1"/>
  <c r="Z143" i="1"/>
  <c r="O132" i="1"/>
  <c r="M132" i="1" s="1"/>
  <c r="P132" i="1" s="1"/>
  <c r="J132" i="1" s="1"/>
  <c r="K132" i="1" s="1"/>
  <c r="O22" i="1"/>
  <c r="M22" i="1" s="1"/>
  <c r="P22" i="1" s="1"/>
  <c r="J22" i="1" s="1"/>
  <c r="K22" i="1" s="1"/>
  <c r="O17" i="1"/>
  <c r="M17" i="1" s="1"/>
  <c r="P17" i="1" s="1"/>
  <c r="J17" i="1" s="1"/>
  <c r="K17" i="1" s="1"/>
  <c r="AB27" i="1"/>
  <c r="T32" i="1"/>
  <c r="X32" i="1" s="1"/>
  <c r="AA32" i="1"/>
  <c r="Z32" i="1"/>
  <c r="O66" i="1"/>
  <c r="M66" i="1" s="1"/>
  <c r="P66" i="1" s="1"/>
  <c r="J66" i="1" s="1"/>
  <c r="K66" i="1" s="1"/>
  <c r="AB136" i="1"/>
  <c r="O153" i="1"/>
  <c r="M153" i="1" s="1"/>
  <c r="P153" i="1" s="1"/>
  <c r="J153" i="1" s="1"/>
  <c r="K153" i="1" s="1"/>
  <c r="O143" i="1"/>
  <c r="M143" i="1" s="1"/>
  <c r="P143" i="1" s="1"/>
  <c r="J143" i="1" s="1"/>
  <c r="K143" i="1" s="1"/>
  <c r="AB125" i="1"/>
  <c r="AA51" i="1"/>
  <c r="T51" i="1"/>
  <c r="X51" i="1" s="1"/>
  <c r="Z51" i="1"/>
  <c r="T94" i="1"/>
  <c r="X94" i="1" s="1"/>
  <c r="AA94" i="1"/>
  <c r="Z94" i="1"/>
  <c r="AB145" i="1"/>
  <c r="AB226" i="1"/>
  <c r="AA172" i="1"/>
  <c r="T172" i="1"/>
  <c r="X172" i="1" s="1"/>
  <c r="Z172" i="1"/>
  <c r="T205" i="1"/>
  <c r="X205" i="1" s="1"/>
  <c r="AA205" i="1"/>
  <c r="Z205" i="1"/>
  <c r="O133" i="1"/>
  <c r="M133" i="1" s="1"/>
  <c r="P133" i="1" s="1"/>
  <c r="J133" i="1" s="1"/>
  <c r="K133" i="1" s="1"/>
  <c r="AB206" i="1"/>
  <c r="AA202" i="1"/>
  <c r="T202" i="1"/>
  <c r="X202" i="1" s="1"/>
  <c r="Z202" i="1"/>
  <c r="T23" i="1"/>
  <c r="X23" i="1" s="1"/>
  <c r="AA23" i="1"/>
  <c r="Z23" i="1"/>
  <c r="AB52" i="1"/>
  <c r="O55" i="1"/>
  <c r="M55" i="1" s="1"/>
  <c r="P55" i="1" s="1"/>
  <c r="J55" i="1" s="1"/>
  <c r="K55" i="1" s="1"/>
  <c r="AB158" i="1"/>
  <c r="AA156" i="1"/>
  <c r="AB156" i="1" s="1"/>
  <c r="T156" i="1"/>
  <c r="X156" i="1" s="1"/>
  <c r="Z156" i="1"/>
  <c r="T161" i="1"/>
  <c r="X161" i="1" s="1"/>
  <c r="AA161" i="1"/>
  <c r="Z161" i="1"/>
  <c r="T173" i="1"/>
  <c r="X173" i="1" s="1"/>
  <c r="AA173" i="1"/>
  <c r="O173" i="1"/>
  <c r="M173" i="1" s="1"/>
  <c r="P173" i="1" s="1"/>
  <c r="J173" i="1" s="1"/>
  <c r="K173" i="1" s="1"/>
  <c r="Z173" i="1"/>
  <c r="T194" i="1"/>
  <c r="X194" i="1" s="1"/>
  <c r="AA194" i="1"/>
  <c r="O194" i="1"/>
  <c r="M194" i="1" s="1"/>
  <c r="P194" i="1" s="1"/>
  <c r="J194" i="1" s="1"/>
  <c r="K194" i="1" s="1"/>
  <c r="Z194" i="1"/>
  <c r="O216" i="1"/>
  <c r="M216" i="1" s="1"/>
  <c r="P216" i="1" s="1"/>
  <c r="J216" i="1" s="1"/>
  <c r="K216" i="1" s="1"/>
  <c r="T36" i="1"/>
  <c r="X36" i="1" s="1"/>
  <c r="AA36" i="1"/>
  <c r="Z36" i="1"/>
  <c r="O46" i="1"/>
  <c r="M46" i="1" s="1"/>
  <c r="P46" i="1" s="1"/>
  <c r="J46" i="1" s="1"/>
  <c r="K46" i="1" s="1"/>
  <c r="AA96" i="1"/>
  <c r="T96" i="1"/>
  <c r="X96" i="1" s="1"/>
  <c r="Z96" i="1"/>
  <c r="AB188" i="1"/>
  <c r="O24" i="1"/>
  <c r="M24" i="1" s="1"/>
  <c r="P24" i="1" s="1"/>
  <c r="J24" i="1" s="1"/>
  <c r="K24" i="1" s="1"/>
  <c r="AB26" i="1"/>
  <c r="AB67" i="1"/>
  <c r="T121" i="1"/>
  <c r="X121" i="1" s="1"/>
  <c r="AA121" i="1"/>
  <c r="Z121" i="1"/>
  <c r="AB170" i="1"/>
  <c r="T141" i="1"/>
  <c r="X141" i="1" s="1"/>
  <c r="AA141" i="1"/>
  <c r="Z141" i="1"/>
  <c r="AB171" i="1"/>
  <c r="O193" i="1"/>
  <c r="M193" i="1" s="1"/>
  <c r="P193" i="1" s="1"/>
  <c r="J193" i="1" s="1"/>
  <c r="K193" i="1" s="1"/>
  <c r="T225" i="1"/>
  <c r="X225" i="1" s="1"/>
  <c r="AA225" i="1"/>
  <c r="Z225" i="1"/>
  <c r="AB63" i="1"/>
  <c r="AB117" i="1"/>
  <c r="AA114" i="1"/>
  <c r="Z114" i="1"/>
  <c r="T114" i="1"/>
  <c r="X114" i="1" s="1"/>
  <c r="O114" i="1"/>
  <c r="M114" i="1" s="1"/>
  <c r="P114" i="1" s="1"/>
  <c r="J114" i="1" s="1"/>
  <c r="K114" i="1" s="1"/>
  <c r="AB214" i="1"/>
  <c r="O220" i="1"/>
  <c r="M220" i="1" s="1"/>
  <c r="P220" i="1" s="1"/>
  <c r="J220" i="1" s="1"/>
  <c r="K220" i="1" s="1"/>
  <c r="T50" i="1"/>
  <c r="X50" i="1" s="1"/>
  <c r="AA50" i="1"/>
  <c r="Z50" i="1"/>
  <c r="O50" i="1"/>
  <c r="M50" i="1" s="1"/>
  <c r="P50" i="1" s="1"/>
  <c r="J50" i="1" s="1"/>
  <c r="K50" i="1" s="1"/>
  <c r="AA167" i="1"/>
  <c r="T167" i="1"/>
  <c r="X167" i="1" s="1"/>
  <c r="Z167" i="1"/>
  <c r="T41" i="1"/>
  <c r="X41" i="1" s="1"/>
  <c r="AA41" i="1"/>
  <c r="AB41" i="1" s="1"/>
  <c r="Z41" i="1"/>
  <c r="AA38" i="1"/>
  <c r="AB38" i="1" s="1"/>
  <c r="T38" i="1"/>
  <c r="X38" i="1" s="1"/>
  <c r="Z38" i="1"/>
  <c r="T75" i="1"/>
  <c r="X75" i="1" s="1"/>
  <c r="AA75" i="1"/>
  <c r="Z75" i="1"/>
  <c r="T49" i="1"/>
  <c r="X49" i="1" s="1"/>
  <c r="Z49" i="1"/>
  <c r="AA49" i="1"/>
  <c r="AB49" i="1" s="1"/>
  <c r="O49" i="1"/>
  <c r="M49" i="1" s="1"/>
  <c r="P49" i="1" s="1"/>
  <c r="J49" i="1" s="1"/>
  <c r="K49" i="1" s="1"/>
  <c r="AA108" i="1"/>
  <c r="T108" i="1"/>
  <c r="X108" i="1" s="1"/>
  <c r="Z108" i="1"/>
  <c r="T70" i="1"/>
  <c r="X70" i="1" s="1"/>
  <c r="AA70" i="1"/>
  <c r="AB70" i="1" s="1"/>
  <c r="Z70" i="1"/>
  <c r="AA140" i="1"/>
  <c r="AB140" i="1" s="1"/>
  <c r="T140" i="1"/>
  <c r="X140" i="1" s="1"/>
  <c r="Z140" i="1"/>
  <c r="Z130" i="1"/>
  <c r="T130" i="1"/>
  <c r="X130" i="1" s="1"/>
  <c r="AA130" i="1"/>
  <c r="AB130" i="1" s="1"/>
  <c r="O130" i="1"/>
  <c r="M130" i="1" s="1"/>
  <c r="P130" i="1" s="1"/>
  <c r="J130" i="1" s="1"/>
  <c r="K130" i="1" s="1"/>
  <c r="AA163" i="1"/>
  <c r="T163" i="1"/>
  <c r="X163" i="1" s="1"/>
  <c r="Z163" i="1"/>
  <c r="AA45" i="1"/>
  <c r="T45" i="1"/>
  <c r="X45" i="1" s="1"/>
  <c r="Z45" i="1"/>
  <c r="AB116" i="1"/>
  <c r="T74" i="1"/>
  <c r="X74" i="1" s="1"/>
  <c r="AA74" i="1"/>
  <c r="Z74" i="1"/>
  <c r="O108" i="1"/>
  <c r="M108" i="1" s="1"/>
  <c r="P108" i="1" s="1"/>
  <c r="J108" i="1" s="1"/>
  <c r="K108" i="1" s="1"/>
  <c r="AB120" i="1"/>
  <c r="T135" i="1"/>
  <c r="X135" i="1" s="1"/>
  <c r="AA135" i="1"/>
  <c r="Z135" i="1"/>
  <c r="O41" i="1"/>
  <c r="M41" i="1" s="1"/>
  <c r="P41" i="1" s="1"/>
  <c r="J41" i="1" s="1"/>
  <c r="K41" i="1" s="1"/>
  <c r="AB25" i="1"/>
  <c r="AB65" i="1"/>
  <c r="T53" i="1"/>
  <c r="X53" i="1" s="1"/>
  <c r="Z53" i="1"/>
  <c r="AA53" i="1"/>
  <c r="O53" i="1"/>
  <c r="M53" i="1" s="1"/>
  <c r="P53" i="1" s="1"/>
  <c r="J53" i="1" s="1"/>
  <c r="K53" i="1" s="1"/>
  <c r="T98" i="1"/>
  <c r="X98" i="1" s="1"/>
  <c r="AA98" i="1"/>
  <c r="AB98" i="1" s="1"/>
  <c r="Z98" i="1"/>
  <c r="T131" i="1"/>
  <c r="X131" i="1" s="1"/>
  <c r="AA131" i="1"/>
  <c r="AB131" i="1" s="1"/>
  <c r="Z131" i="1"/>
  <c r="O42" i="1"/>
  <c r="M42" i="1" s="1"/>
  <c r="P42" i="1" s="1"/>
  <c r="J42" i="1" s="1"/>
  <c r="K42" i="1" s="1"/>
  <c r="AA104" i="1"/>
  <c r="AB104" i="1" s="1"/>
  <c r="T104" i="1"/>
  <c r="X104" i="1" s="1"/>
  <c r="Z104" i="1"/>
  <c r="O106" i="1"/>
  <c r="M106" i="1" s="1"/>
  <c r="P106" i="1" s="1"/>
  <c r="J106" i="1" s="1"/>
  <c r="K106" i="1" s="1"/>
  <c r="O111" i="1"/>
  <c r="M111" i="1" s="1"/>
  <c r="P111" i="1" s="1"/>
  <c r="J111" i="1" s="1"/>
  <c r="K111" i="1" s="1"/>
  <c r="T78" i="1"/>
  <c r="X78" i="1" s="1"/>
  <c r="AA78" i="1"/>
  <c r="AB78" i="1" s="1"/>
  <c r="Z78" i="1"/>
  <c r="O176" i="1"/>
  <c r="M176" i="1" s="1"/>
  <c r="P176" i="1" s="1"/>
  <c r="J176" i="1" s="1"/>
  <c r="K176" i="1" s="1"/>
  <c r="AA185" i="1"/>
  <c r="AB185" i="1" s="1"/>
  <c r="T185" i="1"/>
  <c r="X185" i="1" s="1"/>
  <c r="Z185" i="1"/>
  <c r="T186" i="1"/>
  <c r="X186" i="1" s="1"/>
  <c r="AA186" i="1"/>
  <c r="AB186" i="1" s="1"/>
  <c r="O186" i="1"/>
  <c r="M186" i="1" s="1"/>
  <c r="P186" i="1" s="1"/>
  <c r="J186" i="1" s="1"/>
  <c r="K186" i="1" s="1"/>
  <c r="Z186" i="1"/>
  <c r="O213" i="1"/>
  <c r="M213" i="1" s="1"/>
  <c r="P213" i="1" s="1"/>
  <c r="J213" i="1" s="1"/>
  <c r="K213" i="1" s="1"/>
  <c r="T187" i="1"/>
  <c r="X187" i="1" s="1"/>
  <c r="AA187" i="1"/>
  <c r="AB187" i="1" s="1"/>
  <c r="Z187" i="1"/>
  <c r="O187" i="1"/>
  <c r="M187" i="1" s="1"/>
  <c r="P187" i="1" s="1"/>
  <c r="J187" i="1" s="1"/>
  <c r="K187" i="1" s="1"/>
  <c r="O217" i="1"/>
  <c r="M217" i="1" s="1"/>
  <c r="P217" i="1" s="1"/>
  <c r="J217" i="1" s="1"/>
  <c r="K217" i="1" s="1"/>
  <c r="AB150" i="1"/>
  <c r="T157" i="1"/>
  <c r="X157" i="1" s="1"/>
  <c r="AA157" i="1"/>
  <c r="Z157" i="1"/>
  <c r="T209" i="1"/>
  <c r="X209" i="1" s="1"/>
  <c r="AA209" i="1"/>
  <c r="Z209" i="1"/>
  <c r="O210" i="1"/>
  <c r="M210" i="1" s="1"/>
  <c r="P210" i="1" s="1"/>
  <c r="J210" i="1" s="1"/>
  <c r="K210" i="1" s="1"/>
  <c r="O119" i="1"/>
  <c r="M119" i="1" s="1"/>
  <c r="P119" i="1" s="1"/>
  <c r="J119" i="1" s="1"/>
  <c r="K119" i="1" s="1"/>
  <c r="O80" i="1"/>
  <c r="M80" i="1" s="1"/>
  <c r="P80" i="1" s="1"/>
  <c r="J80" i="1" s="1"/>
  <c r="K80" i="1" s="1"/>
  <c r="O87" i="1"/>
  <c r="M87" i="1" s="1"/>
  <c r="P87" i="1" s="1"/>
  <c r="J87" i="1" s="1"/>
  <c r="K87" i="1" s="1"/>
  <c r="O162" i="1"/>
  <c r="M162" i="1" s="1"/>
  <c r="P162" i="1" s="1"/>
  <c r="J162" i="1" s="1"/>
  <c r="K162" i="1" s="1"/>
  <c r="O168" i="1"/>
  <c r="M168" i="1" s="1"/>
  <c r="P168" i="1" s="1"/>
  <c r="J168" i="1" s="1"/>
  <c r="K168" i="1" s="1"/>
  <c r="Z211" i="1"/>
  <c r="T211" i="1"/>
  <c r="X211" i="1" s="1"/>
  <c r="AA211" i="1"/>
  <c r="AB211" i="1" s="1"/>
  <c r="O211" i="1"/>
  <c r="M211" i="1" s="1"/>
  <c r="P211" i="1" s="1"/>
  <c r="J211" i="1" s="1"/>
  <c r="K211" i="1" s="1"/>
  <c r="AB30" i="1"/>
  <c r="AA64" i="1"/>
  <c r="T64" i="1"/>
  <c r="X64" i="1" s="1"/>
  <c r="Z64" i="1"/>
  <c r="T71" i="1"/>
  <c r="X71" i="1" s="1"/>
  <c r="AA71" i="1"/>
  <c r="Z71" i="1"/>
  <c r="AB95" i="1"/>
  <c r="O174" i="1"/>
  <c r="M174" i="1" s="1"/>
  <c r="P174" i="1" s="1"/>
  <c r="J174" i="1" s="1"/>
  <c r="K174" i="1" s="1"/>
  <c r="AB184" i="1"/>
  <c r="AB28" i="1"/>
  <c r="O152" i="1"/>
  <c r="M152" i="1" s="1"/>
  <c r="P152" i="1" s="1"/>
  <c r="J152" i="1" s="1"/>
  <c r="K152" i="1" s="1"/>
  <c r="O103" i="1"/>
  <c r="M103" i="1" s="1"/>
  <c r="P103" i="1" s="1"/>
  <c r="J103" i="1" s="1"/>
  <c r="K103" i="1" s="1"/>
  <c r="AB129" i="1"/>
  <c r="O141" i="1"/>
  <c r="M141" i="1" s="1"/>
  <c r="P141" i="1" s="1"/>
  <c r="J141" i="1" s="1"/>
  <c r="K141" i="1" s="1"/>
  <c r="AB147" i="1"/>
  <c r="T192" i="1"/>
  <c r="X192" i="1" s="1"/>
  <c r="AA192" i="1"/>
  <c r="Z192" i="1"/>
  <c r="O180" i="1"/>
  <c r="M180" i="1" s="1"/>
  <c r="P180" i="1" s="1"/>
  <c r="J180" i="1" s="1"/>
  <c r="K180" i="1" s="1"/>
  <c r="O189" i="1"/>
  <c r="M189" i="1" s="1"/>
  <c r="P189" i="1" s="1"/>
  <c r="J189" i="1" s="1"/>
  <c r="K189" i="1" s="1"/>
  <c r="AA197" i="1"/>
  <c r="T197" i="1"/>
  <c r="X197" i="1" s="1"/>
  <c r="Z197" i="1"/>
  <c r="T195" i="1"/>
  <c r="X195" i="1" s="1"/>
  <c r="AA195" i="1"/>
  <c r="Z195" i="1"/>
  <c r="O195" i="1"/>
  <c r="M195" i="1" s="1"/>
  <c r="P195" i="1" s="1"/>
  <c r="J195" i="1" s="1"/>
  <c r="K195" i="1" s="1"/>
  <c r="AB57" i="1"/>
  <c r="AA102" i="1"/>
  <c r="T102" i="1"/>
  <c r="X102" i="1" s="1"/>
  <c r="Z102" i="1"/>
  <c r="O161" i="1"/>
  <c r="M161" i="1" s="1"/>
  <c r="P161" i="1" s="1"/>
  <c r="J161" i="1" s="1"/>
  <c r="K161" i="1" s="1"/>
  <c r="AB181" i="1"/>
  <c r="AB200" i="1"/>
  <c r="AB34" i="1"/>
  <c r="AB225" i="1" l="1"/>
  <c r="AB32" i="1"/>
  <c r="AB103" i="1"/>
  <c r="AB166" i="1"/>
  <c r="AB223" i="1"/>
  <c r="AB212" i="1"/>
  <c r="AB176" i="1"/>
  <c r="AB110" i="1"/>
  <c r="AB114" i="1"/>
  <c r="AB36" i="1"/>
  <c r="AB178" i="1"/>
  <c r="AB160" i="1"/>
  <c r="AB33" i="1"/>
  <c r="AB195" i="1"/>
  <c r="AB197" i="1"/>
  <c r="AB192" i="1"/>
  <c r="AB71" i="1"/>
  <c r="AB64" i="1"/>
  <c r="AB157" i="1"/>
  <c r="AB209" i="1"/>
  <c r="AB53" i="1"/>
  <c r="AB74" i="1"/>
  <c r="AB163" i="1"/>
  <c r="AB50" i="1"/>
  <c r="AB141" i="1"/>
  <c r="AB121" i="1"/>
  <c r="AB96" i="1"/>
  <c r="AB194" i="1"/>
  <c r="AB173" i="1"/>
  <c r="AB23" i="1"/>
  <c r="AB202" i="1"/>
  <c r="AB205" i="1"/>
  <c r="AB172" i="1"/>
  <c r="AB94" i="1"/>
  <c r="AB51" i="1"/>
  <c r="AB183" i="1"/>
  <c r="AB174" i="1"/>
  <c r="AB216" i="1"/>
  <c r="AB168" i="1"/>
  <c r="AB142" i="1"/>
  <c r="AB119" i="1"/>
  <c r="AB179" i="1"/>
  <c r="AB133" i="1"/>
  <c r="AB180" i="1"/>
  <c r="AB152" i="1"/>
  <c r="AB66" i="1"/>
  <c r="AB193" i="1"/>
  <c r="AB46" i="1"/>
  <c r="AB182" i="1"/>
  <c r="AB123" i="1"/>
  <c r="AB224" i="1"/>
  <c r="AB191" i="1"/>
  <c r="AB82" i="1"/>
  <c r="AB29" i="1"/>
  <c r="AB22" i="1"/>
  <c r="AB122" i="1"/>
  <c r="AB20" i="1"/>
  <c r="AB45" i="1"/>
  <c r="AB108" i="1"/>
  <c r="AB167" i="1"/>
  <c r="AB153" i="1"/>
  <c r="AB47" i="1"/>
  <c r="AB169" i="1"/>
  <c r="AB177" i="1"/>
  <c r="AB149" i="1"/>
  <c r="AB210" i="1"/>
  <c r="AB175" i="1"/>
  <c r="AB62" i="1"/>
  <c r="AB115" i="1"/>
  <c r="AB59" i="1"/>
  <c r="AB102" i="1"/>
  <c r="AB135" i="1"/>
  <c r="AB75" i="1"/>
  <c r="AB161" i="1"/>
  <c r="AB86" i="1"/>
  <c r="AB17" i="1"/>
  <c r="AB220" i="1"/>
  <c r="AB106" i="1"/>
</calcChain>
</file>

<file path=xl/sharedStrings.xml><?xml version="1.0" encoding="utf-8"?>
<sst xmlns="http://schemas.openxmlformats.org/spreadsheetml/2006/main" count="1471" uniqueCount="702">
  <si>
    <t>File opened</t>
  </si>
  <si>
    <t>2020-05-16 05:46:59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</si>
  <si>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</si>
  <si>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</si>
  <si>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</si>
  <si>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</si>
  <si>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</si>
  <si>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</si>
  <si>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</si>
  <si>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</si>
  <si>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</si>
  <si>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</si>
  <si>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</si>
  <si>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{"oxygen": "21", "flowmeterzero": "1.00485", "co2bspan1": "1.00032", "h2oaspan2a": "0.0718717", "co2bzero": "0.912106", "co2aspan2a": "0.317731", "co2aspan2b": "0.315068", "ssb_ref": "31647.3", "h2oaspan2": "0", "h2oaspan2b": "0.0718914", "h2obspanconc1": "12.25", "ssa_ref": "28962.7", "chamberpressurezero": "2.65091", "co2azero": "0.950431", "h2oaspan1": "1.00027", "h2oazero": "1.08146", "co2aspan2": "-0.0267491", "h2obzero": "1.08567", "flowbzero": "0.26536", "h2oaspanconc1": "12.25", "co2aspan1": "1.00012", "h2obspanconc2": "0", "h2obspan2": "0", "h2obspan2a": "0.0701049", "tazero": "0.128035", "tbzero": "0.144981", "co2aspanconc2": "298.9", "flowazero": "0.324", "h2obspan1": "0.998447", "co2bspan2b": "0.314275", "co2bspan2a": "0.316911", "co2bspanconc1": "2498", "co2bspanconc2": "298.9", "co2bspan2": "-0.027252", "co2aspanconc1": "2498", "h2obspan2b": "0.069996", "h2oaspanconc2": "0"}</t>
  </si>
  <si>
    <t>Chamber type</t>
  </si>
  <si>
    <t>6800-17</t>
  </si>
  <si>
    <t>Chamber s/n</t>
  </si>
  <si>
    <t>0</t>
  </si>
  <si>
    <t>Chamber rev</t>
  </si>
  <si>
    <t>Chamber cal</t>
  </si>
  <si>
    <t>05:46:59</t>
  </si>
  <si>
    <t>Stability Definition:	ΔH2O (Meas2): Slp&lt;0.1 Per=20	ΔCO2 (Meas2): Slp&lt;0.1 Per=20</t>
  </si>
  <si>
    <t>06:17:07</t>
  </si>
  <si>
    <t>ag bz 9</t>
  </si>
  <si>
    <t>SysConst</t>
  </si>
  <si>
    <t>AvgTime</t>
  </si>
  <si>
    <t>4.69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</si>
  <si>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</si>
  <si>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</si>
  <si>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</si>
  <si>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</si>
  <si>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</si>
  <si>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</si>
  <si>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</si>
  <si>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</si>
  <si>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</si>
  <si>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</si>
  <si>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</si>
  <si>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</si>
  <si>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</si>
  <si>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</si>
  <si>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</si>
  <si>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</si>
  <si>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</si>
  <si>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</si>
  <si>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</si>
  <si>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</si>
  <si>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</si>
  <si>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</si>
  <si>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</si>
  <si>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</si>
  <si>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</si>
  <si>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</si>
  <si>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</si>
  <si>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</si>
  <si>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</si>
  <si>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</si>
  <si>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</si>
  <si>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</si>
  <si>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</si>
  <si>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</si>
  <si>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</si>
  <si>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</si>
  <si>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</si>
  <si>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</si>
  <si>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</si>
  <si>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</si>
  <si>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</si>
  <si>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</si>
  <si>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</si>
  <si>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</si>
  <si>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</si>
  <si>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</si>
  <si>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</si>
  <si>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</si>
  <si>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</si>
  <si>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</si>
  <si>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</si>
  <si>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</si>
  <si>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</si>
  <si>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</si>
  <si>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</si>
  <si>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</si>
  <si>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</si>
  <si>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</si>
  <si>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</si>
  <si>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</si>
  <si>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</si>
  <si>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</si>
  <si>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</si>
  <si>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</si>
  <si>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</si>
  <si>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</si>
  <si>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</si>
  <si>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</si>
  <si>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</si>
  <si>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</si>
  <si>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</si>
  <si>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</si>
  <si>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</si>
  <si>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</si>
  <si>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</si>
  <si>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</si>
  <si>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</si>
  <si>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</si>
  <si>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</si>
  <si>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</si>
  <si>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</si>
  <si>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</si>
  <si>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</si>
  <si>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</si>
  <si>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</si>
  <si>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</si>
  <si>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</si>
  <si>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</si>
  <si>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</si>
  <si>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</si>
  <si>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</si>
  <si>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</si>
  <si>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</si>
  <si>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</si>
  <si>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</si>
  <si>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</si>
  <si>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</si>
  <si>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</si>
  <si>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</si>
  <si>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</si>
  <si>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</si>
  <si>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</si>
  <si>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</si>
  <si>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</si>
  <si>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</si>
  <si>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</si>
  <si>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</si>
  <si>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</si>
  <si>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</si>
  <si>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</si>
  <si>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</si>
  <si>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</si>
  <si>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</si>
  <si>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</si>
  <si>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</si>
  <si>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</si>
  <si>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</si>
  <si>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</si>
  <si>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</si>
  <si>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</si>
  <si>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</si>
  <si>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</si>
  <si>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</si>
  <si>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</si>
  <si>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</si>
  <si>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</si>
  <si>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</si>
  <si>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</si>
  <si>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</si>
  <si>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</si>
  <si>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</si>
  <si>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</si>
  <si>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</si>
  <si>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</si>
  <si>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</si>
  <si>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</si>
  <si>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</si>
  <si>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</si>
  <si>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</si>
  <si>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</si>
  <si>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</si>
  <si>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</si>
  <si>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</si>
  <si>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</si>
  <si>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</si>
  <si>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</si>
  <si>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</si>
  <si>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</si>
  <si>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</si>
  <si>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</si>
  <si>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</si>
  <si>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</si>
  <si>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</si>
  <si>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</si>
  <si>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</si>
  <si>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</si>
  <si>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</si>
  <si>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</si>
  <si>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</si>
  <si>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</si>
  <si>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</si>
  <si>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</si>
  <si>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</si>
  <si>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</si>
  <si>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</si>
  <si>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20200515 06:26:24</t>
  </si>
  <si>
    <t>06:26:24</t>
  </si>
  <si>
    <t>0: Broadleaf</t>
  </si>
  <si>
    <t>06:25:59</t>
  </si>
  <si>
    <t>0/2</t>
  </si>
  <si>
    <t>20200515 06:26:29</t>
  </si>
  <si>
    <t>06:26:29</t>
  </si>
  <si>
    <t>2/2</t>
  </si>
  <si>
    <t>20200515 06:26:34</t>
  </si>
  <si>
    <t>06:26:34</t>
  </si>
  <si>
    <t>1/2</t>
  </si>
  <si>
    <t>20200515 06:26:39</t>
  </si>
  <si>
    <t>06:26:39</t>
  </si>
  <si>
    <t>20200515 06:26:44</t>
  </si>
  <si>
    <t>06:26:44</t>
  </si>
  <si>
    <t>20200515 06:26:49</t>
  </si>
  <si>
    <t>06:26:49</t>
  </si>
  <si>
    <t>06:24:38</t>
  </si>
  <si>
    <t>rm fl 10</t>
  </si>
  <si>
    <t>20200515 06:33:08</t>
  </si>
  <si>
    <t>06:33:08</t>
  </si>
  <si>
    <t>06:32:54</t>
  </si>
  <si>
    <t>20200515 06:33:13</t>
  </si>
  <si>
    <t>06:33:13</t>
  </si>
  <si>
    <t>20200515 06:33:18</t>
  </si>
  <si>
    <t>06:33:18</t>
  </si>
  <si>
    <t>20200515 06:33:23</t>
  </si>
  <si>
    <t>06:33:23</t>
  </si>
  <si>
    <t>20200515 06:33:28</t>
  </si>
  <si>
    <t>06:33:28</t>
  </si>
  <si>
    <t>20200515 06:33:33</t>
  </si>
  <si>
    <t>06:33:33</t>
  </si>
  <si>
    <t>06:32:09</t>
  </si>
  <si>
    <t>ag bz 12</t>
  </si>
  <si>
    <t>20200515 06:39:01</t>
  </si>
  <si>
    <t>06:39:01</t>
  </si>
  <si>
    <t>06:38:45</t>
  </si>
  <si>
    <t>20200515 06:39:06</t>
  </si>
  <si>
    <t>06:39:06</t>
  </si>
  <si>
    <t>20200515 06:39:11</t>
  </si>
  <si>
    <t>06:39:11</t>
  </si>
  <si>
    <t>20200515 06:39:16</t>
  </si>
  <si>
    <t>06:39:16</t>
  </si>
  <si>
    <t>20200515 06:39:21</t>
  </si>
  <si>
    <t>06:39:21</t>
  </si>
  <si>
    <t>20200515 06:39:26</t>
  </si>
  <si>
    <t>06:39:26</t>
  </si>
  <si>
    <t>06:37:27</t>
  </si>
  <si>
    <t>ag fl 11</t>
  </si>
  <si>
    <t>20200515 06:48:05</t>
  </si>
  <si>
    <t>06:48:05</t>
  </si>
  <si>
    <t>06:47:43</t>
  </si>
  <si>
    <t>20200515 06:48:10</t>
  </si>
  <si>
    <t>06:48:10</t>
  </si>
  <si>
    <t>20200515 06:48:15</t>
  </si>
  <si>
    <t>06:48:15</t>
  </si>
  <si>
    <t>20200515 06:48:20</t>
  </si>
  <si>
    <t>06:48:20</t>
  </si>
  <si>
    <t>20200515 06:48:25</t>
  </si>
  <si>
    <t>06:48:25</t>
  </si>
  <si>
    <t>20200515 06:48:30</t>
  </si>
  <si>
    <t>06:48:30</t>
  </si>
  <si>
    <t>06:46:27</t>
  </si>
  <si>
    <t>rm bz 8</t>
  </si>
  <si>
    <t>20200515 06:53:10</t>
  </si>
  <si>
    <t>06:53:10</t>
  </si>
  <si>
    <t>06:52:52</t>
  </si>
  <si>
    <t>20200515 06:53:15</t>
  </si>
  <si>
    <t>06:53:15</t>
  </si>
  <si>
    <t>20200515 06:53:20</t>
  </si>
  <si>
    <t>06:53:20</t>
  </si>
  <si>
    <t>20200515 06:53:25</t>
  </si>
  <si>
    <t>06:53:25</t>
  </si>
  <si>
    <t>20200515 06:53:30</t>
  </si>
  <si>
    <t>06:53:30</t>
  </si>
  <si>
    <t>20200515 06:53:35</t>
  </si>
  <si>
    <t>06:53:35</t>
  </si>
  <si>
    <t>06:51:38</t>
  </si>
  <si>
    <t>ag fl 9</t>
  </si>
  <si>
    <t>20200515 06:59:36</t>
  </si>
  <si>
    <t>06:59:36</t>
  </si>
  <si>
    <t>06:59:13</t>
  </si>
  <si>
    <t>20200515 06:59:41</t>
  </si>
  <si>
    <t>06:59:41</t>
  </si>
  <si>
    <t>20200515 06:59:46</t>
  </si>
  <si>
    <t>06:59:46</t>
  </si>
  <si>
    <t>20200515 06:59:51</t>
  </si>
  <si>
    <t>06:59:51</t>
  </si>
  <si>
    <t>20200515 06:59:56</t>
  </si>
  <si>
    <t>06:59:56</t>
  </si>
  <si>
    <t>20200515 07:00:01</t>
  </si>
  <si>
    <t>07:00:01</t>
  </si>
  <si>
    <t>06:58:00</t>
  </si>
  <si>
    <t>ag fl 12</t>
  </si>
  <si>
    <t>20200515 07:03:48</t>
  </si>
  <si>
    <t>07:03:48</t>
  </si>
  <si>
    <t>07:03:27</t>
  </si>
  <si>
    <t>20200515 07:03:53</t>
  </si>
  <si>
    <t>07:03:53</t>
  </si>
  <si>
    <t>20200515 07:03:58</t>
  </si>
  <si>
    <t>07:03:58</t>
  </si>
  <si>
    <t>20200515 07:04:03</t>
  </si>
  <si>
    <t>07:04:03</t>
  </si>
  <si>
    <t>20200515 07:04:08</t>
  </si>
  <si>
    <t>07:04:08</t>
  </si>
  <si>
    <t>20200515 07:04:13</t>
  </si>
  <si>
    <t>07:04:13</t>
  </si>
  <si>
    <t>07:20:12</t>
  </si>
  <si>
    <t>ag bz 11</t>
  </si>
  <si>
    <t>20200515 07:25:48</t>
  </si>
  <si>
    <t>07:25:48</t>
  </si>
  <si>
    <t>07:25:22</t>
  </si>
  <si>
    <t>20200515 07:25:53</t>
  </si>
  <si>
    <t>07:25:53</t>
  </si>
  <si>
    <t>20200515 07:25:58</t>
  </si>
  <si>
    <t>07:25:58</t>
  </si>
  <si>
    <t>20200515 07:26:03</t>
  </si>
  <si>
    <t>07:26:03</t>
  </si>
  <si>
    <t>20200515 07:26:08</t>
  </si>
  <si>
    <t>07:26:08</t>
  </si>
  <si>
    <t>20200515 07:26:13</t>
  </si>
  <si>
    <t>07:26:13</t>
  </si>
  <si>
    <t>07:24:22</t>
  </si>
  <si>
    <t>20200515 07:31:31</t>
  </si>
  <si>
    <t>07:31:31</t>
  </si>
  <si>
    <t>07:31:12</t>
  </si>
  <si>
    <t>20200515 07:31:36</t>
  </si>
  <si>
    <t>07:31:36</t>
  </si>
  <si>
    <t>20200515 07:31:41</t>
  </si>
  <si>
    <t>07:31:41</t>
  </si>
  <si>
    <t>20200515 07:31:46</t>
  </si>
  <si>
    <t>07:31:46</t>
  </si>
  <si>
    <t>20200515 07:31:51</t>
  </si>
  <si>
    <t>07:31:51</t>
  </si>
  <si>
    <t>20200515 07:31:56</t>
  </si>
  <si>
    <t>07:31:56</t>
  </si>
  <si>
    <t>07:29:56</t>
  </si>
  <si>
    <t>rm fl 12</t>
  </si>
  <si>
    <t>20200515 07:38:29</t>
  </si>
  <si>
    <t>07:38:29</t>
  </si>
  <si>
    <t>07:38:10</t>
  </si>
  <si>
    <t>20200515 07:38:34</t>
  </si>
  <si>
    <t>07:38:34</t>
  </si>
  <si>
    <t>20200515 07:38:39</t>
  </si>
  <si>
    <t>07:38:39</t>
  </si>
  <si>
    <t>20200515 07:38:44</t>
  </si>
  <si>
    <t>07:38:44</t>
  </si>
  <si>
    <t>20200515 07:38:49</t>
  </si>
  <si>
    <t>07:38:49</t>
  </si>
  <si>
    <t>20200515 07:38:54</t>
  </si>
  <si>
    <t>07:38:54</t>
  </si>
  <si>
    <t>07:36:56</t>
  </si>
  <si>
    <t>20200515 07:44:10</t>
  </si>
  <si>
    <t>07:44:10</t>
  </si>
  <si>
    <t>07:43:49</t>
  </si>
  <si>
    <t>20200515 07:44:15</t>
  </si>
  <si>
    <t>07:44:15</t>
  </si>
  <si>
    <t>20200515 07:44:20</t>
  </si>
  <si>
    <t>07:44:20</t>
  </si>
  <si>
    <t>20200515 07:44:25</t>
  </si>
  <si>
    <t>07:44:25</t>
  </si>
  <si>
    <t>20200515 07:44:30</t>
  </si>
  <si>
    <t>07:44:30</t>
  </si>
  <si>
    <t>20200515 07:44:35</t>
  </si>
  <si>
    <t>07:44:35</t>
  </si>
  <si>
    <t>07:42:49</t>
  </si>
  <si>
    <t>20200515 07:50:20</t>
  </si>
  <si>
    <t>07:50:20</t>
  </si>
  <si>
    <t>07:50:04</t>
  </si>
  <si>
    <t>20200515 07:50:25</t>
  </si>
  <si>
    <t>07:50:25</t>
  </si>
  <si>
    <t>20200515 07:50:30</t>
  </si>
  <si>
    <t>07:50:30</t>
  </si>
  <si>
    <t>20200515 07:50:35</t>
  </si>
  <si>
    <t>07:50:35</t>
  </si>
  <si>
    <t>20200515 07:50:40</t>
  </si>
  <si>
    <t>07:50:40</t>
  </si>
  <si>
    <t>20200515 07:50:45</t>
  </si>
  <si>
    <t>07:50:45</t>
  </si>
  <si>
    <t>07:48:41</t>
  </si>
  <si>
    <t>20200515 07:57:00</t>
  </si>
  <si>
    <t>07:57:00</t>
  </si>
  <si>
    <t>07:56:45</t>
  </si>
  <si>
    <t>20200515 07:57:05</t>
  </si>
  <si>
    <t>07:57:05</t>
  </si>
  <si>
    <t>20200515 07:57:10</t>
  </si>
  <si>
    <t>07:57:10</t>
  </si>
  <si>
    <t>20200515 07:57:15</t>
  </si>
  <si>
    <t>07:57:15</t>
  </si>
  <si>
    <t>20200515 07:57:20</t>
  </si>
  <si>
    <t>07:57:20</t>
  </si>
  <si>
    <t>20200515 07:57:25</t>
  </si>
  <si>
    <t>07:57:25</t>
  </si>
  <si>
    <t>07:55:02</t>
  </si>
  <si>
    <t>20200515 08:02:47</t>
  </si>
  <si>
    <t>08:02:47</t>
  </si>
  <si>
    <t>08:02:28</t>
  </si>
  <si>
    <t>20200515 08:02:52</t>
  </si>
  <si>
    <t>08:02:52</t>
  </si>
  <si>
    <t>20200515 08:02:57</t>
  </si>
  <si>
    <t>08:02:57</t>
  </si>
  <si>
    <t>20200515 08:03:02</t>
  </si>
  <si>
    <t>08:03:02</t>
  </si>
  <si>
    <t>20200515 08:03:07</t>
  </si>
  <si>
    <t>08:03:07</t>
  </si>
  <si>
    <t>20200515 08:03:12</t>
  </si>
  <si>
    <t>08:03:12</t>
  </si>
  <si>
    <t>08:21:19</t>
  </si>
  <si>
    <t>20200515 08:31:41</t>
  </si>
  <si>
    <t>08:31:41</t>
  </si>
  <si>
    <t>08:31:05</t>
  </si>
  <si>
    <t>20200515 08:31:46</t>
  </si>
  <si>
    <t>08:31:46</t>
  </si>
  <si>
    <t>20200515 08:31:51</t>
  </si>
  <si>
    <t>08:31:51</t>
  </si>
  <si>
    <t>20200515 08:31:56</t>
  </si>
  <si>
    <t>08:31:56</t>
  </si>
  <si>
    <t>20200515 08:32:01</t>
  </si>
  <si>
    <t>08:32:01</t>
  </si>
  <si>
    <t>20200515 08:32:06</t>
  </si>
  <si>
    <t>08:32:06</t>
  </si>
  <si>
    <t>08:29:50</t>
  </si>
  <si>
    <t>ag bz 8</t>
  </si>
  <si>
    <t>20200515 08:35:08</t>
  </si>
  <si>
    <t>08:35:08</t>
  </si>
  <si>
    <t>08:34:54</t>
  </si>
  <si>
    <t>20200515 08:35:13</t>
  </si>
  <si>
    <t>08:35:13</t>
  </si>
  <si>
    <t>20200515 08:35:18</t>
  </si>
  <si>
    <t>08:35:18</t>
  </si>
  <si>
    <t>20200515 08:35:23</t>
  </si>
  <si>
    <t>08:35:23</t>
  </si>
  <si>
    <t>20200515 08:35:28</t>
  </si>
  <si>
    <t>08:35:28</t>
  </si>
  <si>
    <t>20200515 08:35:33</t>
  </si>
  <si>
    <t>08:35:33</t>
  </si>
  <si>
    <t>08:33:29</t>
  </si>
  <si>
    <t>rm fl 7</t>
  </si>
  <si>
    <t>20200515 08:40:31</t>
  </si>
  <si>
    <t>08:40:31</t>
  </si>
  <si>
    <t>08:40:07</t>
  </si>
  <si>
    <t>20200515 08:40:36</t>
  </si>
  <si>
    <t>08:40:36</t>
  </si>
  <si>
    <t>20200515 08:40:41</t>
  </si>
  <si>
    <t>08:40:41</t>
  </si>
  <si>
    <t>20200515 08:40:46</t>
  </si>
  <si>
    <t>08:40:46</t>
  </si>
  <si>
    <t>20200515 08:40:51</t>
  </si>
  <si>
    <t>08:40:51</t>
  </si>
  <si>
    <t>20200515 08:40:56</t>
  </si>
  <si>
    <t>08:40:56</t>
  </si>
  <si>
    <t>08:39:04</t>
  </si>
  <si>
    <t>rm fl 8</t>
  </si>
  <si>
    <t>20200515 08:45:12</t>
  </si>
  <si>
    <t>08:45:12</t>
  </si>
  <si>
    <t>08:44:51</t>
  </si>
  <si>
    <t>20200515 08:45:17</t>
  </si>
  <si>
    <t>08:45:17</t>
  </si>
  <si>
    <t>20200515 08:45:22</t>
  </si>
  <si>
    <t>08:45:22</t>
  </si>
  <si>
    <t>20200515 08:45:27</t>
  </si>
  <si>
    <t>08:45:27</t>
  </si>
  <si>
    <t>20200515 08:45:32</t>
  </si>
  <si>
    <t>08:45:32</t>
  </si>
  <si>
    <t>20200515 08:45:37</t>
  </si>
  <si>
    <t>08:45:37</t>
  </si>
  <si>
    <t>08:43:41</t>
  </si>
  <si>
    <t>ag fl 10</t>
  </si>
  <si>
    <t>20200515 08:51:26</t>
  </si>
  <si>
    <t>08:51:26</t>
  </si>
  <si>
    <t>08:51:04</t>
  </si>
  <si>
    <t>20200515 08:51:31</t>
  </si>
  <si>
    <t>08:51:31</t>
  </si>
  <si>
    <t>20200515 08:51:36</t>
  </si>
  <si>
    <t>08:51:36</t>
  </si>
  <si>
    <t>20200515 08:51:41</t>
  </si>
  <si>
    <t>08:51:41</t>
  </si>
  <si>
    <t>20200515 08:51:46</t>
  </si>
  <si>
    <t>08:51:46</t>
  </si>
  <si>
    <t>20200515 08:51:51</t>
  </si>
  <si>
    <t>08:51:51</t>
  </si>
  <si>
    <t>08:50:02</t>
  </si>
  <si>
    <t>20200515 08:56:52</t>
  </si>
  <si>
    <t>08:56:52</t>
  </si>
  <si>
    <t>08:56:33</t>
  </si>
  <si>
    <t>20200515 08:56:57</t>
  </si>
  <si>
    <t>08:56:57</t>
  </si>
  <si>
    <t>20200515 08:57:02</t>
  </si>
  <si>
    <t>08:57:02</t>
  </si>
  <si>
    <t>20200515 08:57:07</t>
  </si>
  <si>
    <t>08:57:07</t>
  </si>
  <si>
    <t>20200515 08:57:12</t>
  </si>
  <si>
    <t>08:57:12</t>
  </si>
  <si>
    <t>20200515 08:57:17</t>
  </si>
  <si>
    <t>08:57:17</t>
  </si>
  <si>
    <t>08:55:27</t>
  </si>
  <si>
    <t>20200515 09:01:44</t>
  </si>
  <si>
    <t>09:01:44</t>
  </si>
  <si>
    <t>09:01:24</t>
  </si>
  <si>
    <t>20200515 09:01:49</t>
  </si>
  <si>
    <t>09:01:49</t>
  </si>
  <si>
    <t>20200515 09:01:54</t>
  </si>
  <si>
    <t>09:01:54</t>
  </si>
  <si>
    <t>20200515 09:01:59</t>
  </si>
  <si>
    <t>09:01:59</t>
  </si>
  <si>
    <t>20200515 09:02:04</t>
  </si>
  <si>
    <t>09:02:04</t>
  </si>
  <si>
    <t>20200515 09:02:09</t>
  </si>
  <si>
    <t>09:02:09</t>
  </si>
  <si>
    <t>09:25:36</t>
  </si>
  <si>
    <t>20200515 09:34:15</t>
  </si>
  <si>
    <t>09:34:15</t>
  </si>
  <si>
    <t>09:32:42</t>
  </si>
  <si>
    <t>20200515 09:34:20</t>
  </si>
  <si>
    <t>09:34:20</t>
  </si>
  <si>
    <t>20200515 09:34:25</t>
  </si>
  <si>
    <t>09:34:25</t>
  </si>
  <si>
    <t>20200515 09:34:30</t>
  </si>
  <si>
    <t>09:34:30</t>
  </si>
  <si>
    <t>20200515 09:34:35</t>
  </si>
  <si>
    <t>09:34:35</t>
  </si>
  <si>
    <t>20200515 09:34:40</t>
  </si>
  <si>
    <t>09:34:40</t>
  </si>
  <si>
    <t>09:32:15</t>
  </si>
  <si>
    <t>20200515 09:39:01</t>
  </si>
  <si>
    <t>09:39:01</t>
  </si>
  <si>
    <t>09:38:43</t>
  </si>
  <si>
    <t>20200515 09:39:06</t>
  </si>
  <si>
    <t>09:39:06</t>
  </si>
  <si>
    <t>20200515 09:39:11</t>
  </si>
  <si>
    <t>09:39:11</t>
  </si>
  <si>
    <t>20200515 09:39:16</t>
  </si>
  <si>
    <t>09:39:16</t>
  </si>
  <si>
    <t>20200515 09:39:21</t>
  </si>
  <si>
    <t>09:39:21</t>
  </si>
  <si>
    <t>20200515 09:39:26</t>
  </si>
  <si>
    <t>09:39:26</t>
  </si>
  <si>
    <t>09:37:19</t>
  </si>
  <si>
    <t>rm bz 12</t>
  </si>
  <si>
    <t>20200515 09:43:33</t>
  </si>
  <si>
    <t>09:43:33</t>
  </si>
  <si>
    <t>09:43:17</t>
  </si>
  <si>
    <t>20200515 09:43:38</t>
  </si>
  <si>
    <t>09:43:38</t>
  </si>
  <si>
    <t>20200515 09:43:43</t>
  </si>
  <si>
    <t>09:43:43</t>
  </si>
  <si>
    <t>20200515 09:43:48</t>
  </si>
  <si>
    <t>09:43:48</t>
  </si>
  <si>
    <t>20200515 09:43:53</t>
  </si>
  <si>
    <t>09:43:53</t>
  </si>
  <si>
    <t>20200515 09:43:58</t>
  </si>
  <si>
    <t>09:43:58</t>
  </si>
  <si>
    <t>09:41:42</t>
  </si>
  <si>
    <t>20200515 09:49:41</t>
  </si>
  <si>
    <t>09:49:41</t>
  </si>
  <si>
    <t>09:49:21</t>
  </si>
  <si>
    <t>20200515 09:49:46</t>
  </si>
  <si>
    <t>09:49:46</t>
  </si>
  <si>
    <t>20200515 09:49:51</t>
  </si>
  <si>
    <t>09:49:51</t>
  </si>
  <si>
    <t>20200515 09:49:56</t>
  </si>
  <si>
    <t>09:49:56</t>
  </si>
  <si>
    <t>20200515 09:50:01</t>
  </si>
  <si>
    <t>09:50:01</t>
  </si>
  <si>
    <t>20200515 09:50:06</t>
  </si>
  <si>
    <t>09:50:06</t>
  </si>
  <si>
    <t>09:47:59</t>
  </si>
  <si>
    <t>rm fl 9</t>
  </si>
  <si>
    <t>20200515 09:55:45</t>
  </si>
  <si>
    <t>09:55:45</t>
  </si>
  <si>
    <t>09:55:27</t>
  </si>
  <si>
    <t>20200515 09:55:50</t>
  </si>
  <si>
    <t>09:55:50</t>
  </si>
  <si>
    <t>20200515 09:55:55</t>
  </si>
  <si>
    <t>09:55:55</t>
  </si>
  <si>
    <t>20200515 09:56:00</t>
  </si>
  <si>
    <t>09:56:00</t>
  </si>
  <si>
    <t>20200515 09:56:05</t>
  </si>
  <si>
    <t>09:56:05</t>
  </si>
  <si>
    <t>20200515 09:56:10</t>
  </si>
  <si>
    <t>09:56:10</t>
  </si>
  <si>
    <t>09:53:49</t>
  </si>
  <si>
    <t>rm bz 7</t>
  </si>
  <si>
    <t>20200515 10:02:14</t>
  </si>
  <si>
    <t>10:02:14</t>
  </si>
  <si>
    <t>10:01:58</t>
  </si>
  <si>
    <t>20200515 10:02:19</t>
  </si>
  <si>
    <t>10:02:19</t>
  </si>
  <si>
    <t>20200515 10:02:24</t>
  </si>
  <si>
    <t>10:02:24</t>
  </si>
  <si>
    <t>20200515 10:02:29</t>
  </si>
  <si>
    <t>10:02:29</t>
  </si>
  <si>
    <t>20200515 10:02:34</t>
  </si>
  <si>
    <t>10:02:34</t>
  </si>
  <si>
    <t>20200515 10:02:39</t>
  </si>
  <si>
    <t>10:02:39</t>
  </si>
  <si>
    <t>10:00:36</t>
  </si>
  <si>
    <t>20200515 10:06:21</t>
  </si>
  <si>
    <t>10:06:21</t>
  </si>
  <si>
    <t>10:06:03</t>
  </si>
  <si>
    <t>20200515 10:06:26</t>
  </si>
  <si>
    <t>10:06:26</t>
  </si>
  <si>
    <t>20200515 10:06:31</t>
  </si>
  <si>
    <t>10:06:31</t>
  </si>
  <si>
    <t>20200515 10:06:36</t>
  </si>
  <si>
    <t>10:06:36</t>
  </si>
  <si>
    <t>20200515 10:06:41</t>
  </si>
  <si>
    <t>10:06:41</t>
  </si>
  <si>
    <t>20200515 10:06:46</t>
  </si>
  <si>
    <t>10:06:46</t>
  </si>
  <si>
    <t>10:28:10</t>
  </si>
  <si>
    <t>20200515 10:34:41</t>
  </si>
  <si>
    <t>10:34:41</t>
  </si>
  <si>
    <t>10:34:05</t>
  </si>
  <si>
    <t>20200515 10:34:46</t>
  </si>
  <si>
    <t>10:34:46</t>
  </si>
  <si>
    <t>20200515 10:34:51</t>
  </si>
  <si>
    <t>10:34:51</t>
  </si>
  <si>
    <t>20200515 10:34:56</t>
  </si>
  <si>
    <t>10:34:56</t>
  </si>
  <si>
    <t>20200515 10:35:01</t>
  </si>
  <si>
    <t>10:35:01</t>
  </si>
  <si>
    <t>20200515 10:35:06</t>
  </si>
  <si>
    <t>10:35:06</t>
  </si>
  <si>
    <t>10:33:19</t>
  </si>
  <si>
    <t>20200515 10:39:04</t>
  </si>
  <si>
    <t>10:39:04</t>
  </si>
  <si>
    <t>10:38:49</t>
  </si>
  <si>
    <t>20200515 10:39:09</t>
  </si>
  <si>
    <t>10:39:09</t>
  </si>
  <si>
    <t>20200515 10:39:14</t>
  </si>
  <si>
    <t>10:39:14</t>
  </si>
  <si>
    <t>20200515 10:39:19</t>
  </si>
  <si>
    <t>10:39:19</t>
  </si>
  <si>
    <t>20200515 10:39:24</t>
  </si>
  <si>
    <t>10:39:24</t>
  </si>
  <si>
    <t>20200515 10:39:29</t>
  </si>
  <si>
    <t>10:39:29</t>
  </si>
  <si>
    <t>10:37:17</t>
  </si>
  <si>
    <t>20200515 10:43:18</t>
  </si>
  <si>
    <t>10:43:18</t>
  </si>
  <si>
    <t>10:43:06</t>
  </si>
  <si>
    <t>20200515 10:43:23</t>
  </si>
  <si>
    <t>10:43:23</t>
  </si>
  <si>
    <t>20200515 10:43:28</t>
  </si>
  <si>
    <t>10:43:28</t>
  </si>
  <si>
    <t>20200515 10:43:33</t>
  </si>
  <si>
    <t>10:43:33</t>
  </si>
  <si>
    <t>20200515 10:43:38</t>
  </si>
  <si>
    <t>10:43:38</t>
  </si>
  <si>
    <t>20200515 10:43:43</t>
  </si>
  <si>
    <t>10:43:43</t>
  </si>
  <si>
    <t>10:41:28</t>
  </si>
  <si>
    <t>ag fl 7</t>
  </si>
  <si>
    <t>20200515 10:47:09</t>
  </si>
  <si>
    <t>10:47:09</t>
  </si>
  <si>
    <t>10:46:50</t>
  </si>
  <si>
    <t>20200515 10:47:14</t>
  </si>
  <si>
    <t>10:47:14</t>
  </si>
  <si>
    <t>20200515 10:47:19</t>
  </si>
  <si>
    <t>10:47:19</t>
  </si>
  <si>
    <t>20200515 10:47:24</t>
  </si>
  <si>
    <t>10:47:24</t>
  </si>
  <si>
    <t>20200515 10:47:29</t>
  </si>
  <si>
    <t>10:47:29</t>
  </si>
  <si>
    <t>20200515 10:47:34</t>
  </si>
  <si>
    <t>10:47:34</t>
  </si>
  <si>
    <t>10:45:21</t>
  </si>
  <si>
    <t>20200515 10:51:42</t>
  </si>
  <si>
    <t>10:51:42</t>
  </si>
  <si>
    <t>10:51:30</t>
  </si>
  <si>
    <t>20200515 10:51:47</t>
  </si>
  <si>
    <t>10:51:47</t>
  </si>
  <si>
    <t>20200515 10:51:52</t>
  </si>
  <si>
    <t>10:51:52</t>
  </si>
  <si>
    <t>20200515 10:51:57</t>
  </si>
  <si>
    <t>10:51:57</t>
  </si>
  <si>
    <t>20200515 10:52:02</t>
  </si>
  <si>
    <t>10:52:02</t>
  </si>
  <si>
    <t>20200515 10:52:07</t>
  </si>
  <si>
    <t>10:52:07</t>
  </si>
  <si>
    <t>10:50:19</t>
  </si>
  <si>
    <t>20200515 10:56:58</t>
  </si>
  <si>
    <t>10:56:58</t>
  </si>
  <si>
    <t>10:56:31</t>
  </si>
  <si>
    <t>20200515 10:57:03</t>
  </si>
  <si>
    <t>10:57:03</t>
  </si>
  <si>
    <t>20200515 10:57:08</t>
  </si>
  <si>
    <t>10:57:08</t>
  </si>
  <si>
    <t>20200515 10:57:13</t>
  </si>
  <si>
    <t>10:57:13</t>
  </si>
  <si>
    <t>20200515 10:57:18</t>
  </si>
  <si>
    <t>10:57:18</t>
  </si>
  <si>
    <t>20200515 10:57:23</t>
  </si>
  <si>
    <t>10:57:23</t>
  </si>
  <si>
    <t>10:55:08</t>
  </si>
  <si>
    <t>ag fl 8</t>
  </si>
  <si>
    <t>20200515 11:01:01</t>
  </si>
  <si>
    <t>11:01:01</t>
  </si>
  <si>
    <t>11:00:45</t>
  </si>
  <si>
    <t>20200515 11:01:06</t>
  </si>
  <si>
    <t>11:01:06</t>
  </si>
  <si>
    <t>20200515 11:01:11</t>
  </si>
  <si>
    <t>11:01:11</t>
  </si>
  <si>
    <t>20200515 11:01:16</t>
  </si>
  <si>
    <t>11:01:16</t>
  </si>
  <si>
    <t>20200515 11:01:21</t>
  </si>
  <si>
    <t>11:01:21</t>
  </si>
  <si>
    <t>20200515 11:01:26</t>
  </si>
  <si>
    <t>11:01:26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</si>
</sst>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226"/>
  <sheetViews>
    <sheetView tabSelected="1" workbookViewId="0">
      <selection activeCell="M23" sqref="M23"/>
    </sheetView>
  </sheetViews>
  <sheetFormatPr defaultRowHeight="15" x14ac:dyDescent="0.25"/>
  <sheetData>
    <row r="2" spans="1:99" x14ac:dyDescent="0.25">
      <c r="A2" t="s">
        <v>24</v>
      </c>
      <c r="B2" t="s">
        <v>25</v>
      </c>
      <c r="C2" t="s">
        <v>27</v>
      </c>
      <c r="D2" t="s">
        <v>28</v>
      </c>
    </row>
    <row r="3" spans="1:99" x14ac:dyDescent="0.25">
      <c r="B3" t="s">
        <v>26</v>
      </c>
      <c r="C3">
        <v>21</v>
      </c>
      <c r="D3" t="s">
        <v>15</v>
      </c>
    </row>
    <row r="4" spans="1:99" x14ac:dyDescent="0.25">
      <c r="A4" t="s">
        <v>29</v>
      </c>
      <c r="B4" t="s">
        <v>30</v>
      </c>
    </row>
    <row r="5" spans="1:99" x14ac:dyDescent="0.25">
      <c r="B5">
        <v>2</v>
      </c>
    </row>
    <row r="6" spans="1:99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99" x14ac:dyDescent="0.25">
      <c r="B7">
        <v>0</v>
      </c>
      <c r="C7">
        <v>0</v>
      </c>
      <c r="D7">
        <v>0</v>
      </c>
      <c r="E7">
        <v>1</v>
      </c>
    </row>
    <row r="8" spans="1:99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99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99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9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0</v>
      </c>
    </row>
    <row r="14" spans="1:99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  <c r="J14" t="s">
        <v>72</v>
      </c>
      <c r="K14" t="s">
        <v>72</v>
      </c>
      <c r="L14" t="s">
        <v>72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74</v>
      </c>
      <c r="AL14" t="s">
        <v>74</v>
      </c>
      <c r="AM14" t="s">
        <v>74</v>
      </c>
      <c r="AN14" t="s">
        <v>74</v>
      </c>
      <c r="AO14" t="s">
        <v>29</v>
      </c>
      <c r="AP14" t="s">
        <v>29</v>
      </c>
      <c r="AQ14" t="s">
        <v>29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78</v>
      </c>
      <c r="CO14" t="s">
        <v>78</v>
      </c>
      <c r="CP14" t="s">
        <v>78</v>
      </c>
      <c r="CQ14" t="s">
        <v>78</v>
      </c>
      <c r="CR14" t="s">
        <v>78</v>
      </c>
      <c r="CS14" t="s">
        <v>78</v>
      </c>
      <c r="CT14" t="s">
        <v>78</v>
      </c>
      <c r="CU14" t="s">
        <v>78</v>
      </c>
    </row>
    <row r="15" spans="1:99" x14ac:dyDescent="0.2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95</v>
      </c>
      <c r="R15" t="s">
        <v>96</v>
      </c>
      <c r="S15" t="s">
        <v>97</v>
      </c>
      <c r="T15" t="s">
        <v>98</v>
      </c>
      <c r="U15" t="s">
        <v>99</v>
      </c>
      <c r="V15" t="s">
        <v>100</v>
      </c>
      <c r="W15" t="s">
        <v>101</v>
      </c>
      <c r="X15" t="s">
        <v>102</v>
      </c>
      <c r="Y15" t="s">
        <v>103</v>
      </c>
      <c r="Z15" t="s">
        <v>104</v>
      </c>
      <c r="AA15" t="s">
        <v>105</v>
      </c>
      <c r="AB15" t="s">
        <v>106</v>
      </c>
      <c r="AC15" t="s">
        <v>107</v>
      </c>
      <c r="AD15" t="s">
        <v>108</v>
      </c>
      <c r="AE15" t="s">
        <v>109</v>
      </c>
      <c r="AF15" t="s">
        <v>73</v>
      </c>
      <c r="AG15" t="s">
        <v>110</v>
      </c>
      <c r="AH15" t="s">
        <v>111</v>
      </c>
      <c r="AI15" t="s">
        <v>112</v>
      </c>
      <c r="AJ15" t="s">
        <v>113</v>
      </c>
      <c r="AK15" t="s">
        <v>114</v>
      </c>
      <c r="AL15" t="s">
        <v>115</v>
      </c>
      <c r="AM15" t="s">
        <v>116</v>
      </c>
      <c r="AN15" t="s">
        <v>117</v>
      </c>
      <c r="AO15" t="s">
        <v>118</v>
      </c>
      <c r="AP15" t="s">
        <v>119</v>
      </c>
      <c r="AQ15" t="s">
        <v>120</v>
      </c>
      <c r="AR15" t="s">
        <v>84</v>
      </c>
      <c r="AS15" t="s">
        <v>121</v>
      </c>
      <c r="AT15" t="s">
        <v>122</v>
      </c>
      <c r="AU15" t="s">
        <v>123</v>
      </c>
      <c r="AV15" t="s">
        <v>124</v>
      </c>
      <c r="AW15" t="s">
        <v>125</v>
      </c>
      <c r="AX15" t="s">
        <v>126</v>
      </c>
      <c r="AY15" t="s">
        <v>127</v>
      </c>
      <c r="AZ15" t="s">
        <v>128</v>
      </c>
      <c r="BA15" t="s">
        <v>129</v>
      </c>
      <c r="BB15" t="s">
        <v>130</v>
      </c>
      <c r="BC15" t="s">
        <v>131</v>
      </c>
      <c r="BD15" t="s">
        <v>132</v>
      </c>
      <c r="BE15" t="s">
        <v>133</v>
      </c>
      <c r="BF15" t="s">
        <v>134</v>
      </c>
      <c r="BG15" t="s">
        <v>135</v>
      </c>
      <c r="BH15" t="s">
        <v>80</v>
      </c>
      <c r="BI15" t="s">
        <v>83</v>
      </c>
      <c r="BJ15" t="s">
        <v>136</v>
      </c>
      <c r="BK15" t="s">
        <v>137</v>
      </c>
      <c r="BL15" t="s">
        <v>138</v>
      </c>
      <c r="BM15" t="s">
        <v>139</v>
      </c>
      <c r="BN15" t="s">
        <v>140</v>
      </c>
      <c r="BO15" t="s">
        <v>141</v>
      </c>
      <c r="BP15" t="s">
        <v>142</v>
      </c>
      <c r="BQ15" t="s">
        <v>143</v>
      </c>
      <c r="BR15" t="s">
        <v>144</v>
      </c>
      <c r="BS15" t="s">
        <v>145</v>
      </c>
      <c r="BT15" t="s">
        <v>146</v>
      </c>
      <c r="BU15" t="s">
        <v>147</v>
      </c>
      <c r="BV15" t="s">
        <v>148</v>
      </c>
      <c r="BW15" t="s">
        <v>149</v>
      </c>
      <c r="BX15" t="s">
        <v>150</v>
      </c>
      <c r="BY15" t="s">
        <v>151</v>
      </c>
      <c r="BZ15" t="s">
        <v>152</v>
      </c>
      <c r="CA15" t="s">
        <v>153</v>
      </c>
      <c r="CB15" t="s">
        <v>154</v>
      </c>
      <c r="CC15" t="s">
        <v>155</v>
      </c>
      <c r="CD15" t="s">
        <v>156</v>
      </c>
      <c r="CE15" t="s">
        <v>157</v>
      </c>
      <c r="CF15" t="s">
        <v>158</v>
      </c>
      <c r="CG15" t="s">
        <v>159</v>
      </c>
      <c r="CH15" t="s">
        <v>160</v>
      </c>
      <c r="CI15" t="s">
        <v>161</v>
      </c>
      <c r="CJ15" t="s">
        <v>162</v>
      </c>
      <c r="CK15" t="s">
        <v>163</v>
      </c>
      <c r="CL15" t="s">
        <v>164</v>
      </c>
      <c r="CM15" t="s">
        <v>165</v>
      </c>
      <c r="CN15" t="s">
        <v>166</v>
      </c>
      <c r="CO15" t="s">
        <v>167</v>
      </c>
      <c r="CP15" t="s">
        <v>168</v>
      </c>
      <c r="CQ15" t="s">
        <v>169</v>
      </c>
      <c r="CR15" t="s">
        <v>170</v>
      </c>
      <c r="CS15" t="s">
        <v>171</v>
      </c>
      <c r="CT15" t="s">
        <v>172</v>
      </c>
      <c r="CU15" t="s">
        <v>173</v>
      </c>
    </row>
    <row r="16" spans="1:99" x14ac:dyDescent="0.25">
      <c r="B16" t="s">
        <v>174</v>
      </c>
      <c r="C16" t="s">
        <v>174</v>
      </c>
      <c r="F16" t="s">
        <v>174</v>
      </c>
      <c r="G16" t="s">
        <v>175</v>
      </c>
      <c r="H16" t="s">
        <v>176</v>
      </c>
      <c r="I16" t="s">
        <v>177</v>
      </c>
      <c r="J16" t="s">
        <v>177</v>
      </c>
      <c r="K16" t="s">
        <v>126</v>
      </c>
      <c r="L16" t="s">
        <v>126</v>
      </c>
      <c r="M16" t="s">
        <v>175</v>
      </c>
      <c r="N16" t="s">
        <v>175</v>
      </c>
      <c r="O16" t="s">
        <v>175</v>
      </c>
      <c r="P16" t="s">
        <v>175</v>
      </c>
      <c r="Q16" t="s">
        <v>178</v>
      </c>
      <c r="R16" t="s">
        <v>179</v>
      </c>
      <c r="S16" t="s">
        <v>179</v>
      </c>
      <c r="T16" t="s">
        <v>180</v>
      </c>
      <c r="U16" t="s">
        <v>181</v>
      </c>
      <c r="V16" t="s">
        <v>180</v>
      </c>
      <c r="W16" t="s">
        <v>180</v>
      </c>
      <c r="X16" t="s">
        <v>180</v>
      </c>
      <c r="Y16" t="s">
        <v>178</v>
      </c>
      <c r="Z16" t="s">
        <v>178</v>
      </c>
      <c r="AA16" t="s">
        <v>178</v>
      </c>
      <c r="AB16" t="s">
        <v>178</v>
      </c>
      <c r="AF16" t="s">
        <v>182</v>
      </c>
      <c r="AG16" t="s">
        <v>181</v>
      </c>
      <c r="AI16" t="s">
        <v>181</v>
      </c>
      <c r="AJ16" t="s">
        <v>182</v>
      </c>
      <c r="AK16" t="s">
        <v>176</v>
      </c>
      <c r="AL16" t="s">
        <v>176</v>
      </c>
      <c r="AN16" t="s">
        <v>183</v>
      </c>
      <c r="AO16" t="s">
        <v>184</v>
      </c>
      <c r="AR16" t="s">
        <v>174</v>
      </c>
      <c r="AS16" t="s">
        <v>177</v>
      </c>
      <c r="AT16" t="s">
        <v>177</v>
      </c>
      <c r="AU16" t="s">
        <v>185</v>
      </c>
      <c r="AV16" t="s">
        <v>185</v>
      </c>
      <c r="AW16" t="s">
        <v>182</v>
      </c>
      <c r="AX16" t="s">
        <v>180</v>
      </c>
      <c r="AY16" t="s">
        <v>180</v>
      </c>
      <c r="AZ16" t="s">
        <v>179</v>
      </c>
      <c r="BA16" t="s">
        <v>179</v>
      </c>
      <c r="BB16" t="s">
        <v>179</v>
      </c>
      <c r="BC16" t="s">
        <v>179</v>
      </c>
      <c r="BD16" t="s">
        <v>179</v>
      </c>
      <c r="BE16" t="s">
        <v>186</v>
      </c>
      <c r="BF16" t="s">
        <v>176</v>
      </c>
      <c r="BG16" t="s">
        <v>176</v>
      </c>
      <c r="BH16" t="s">
        <v>187</v>
      </c>
      <c r="BK16" t="s">
        <v>188</v>
      </c>
      <c r="BL16" t="s">
        <v>189</v>
      </c>
      <c r="BM16" t="s">
        <v>188</v>
      </c>
      <c r="BN16" t="s">
        <v>189</v>
      </c>
      <c r="BO16" t="s">
        <v>181</v>
      </c>
      <c r="BP16" t="s">
        <v>181</v>
      </c>
      <c r="BQ16" t="s">
        <v>177</v>
      </c>
      <c r="BR16" t="s">
        <v>190</v>
      </c>
      <c r="BS16" t="s">
        <v>177</v>
      </c>
      <c r="BU16" t="s">
        <v>185</v>
      </c>
      <c r="BV16" t="s">
        <v>191</v>
      </c>
      <c r="BW16" t="s">
        <v>185</v>
      </c>
      <c r="CB16" t="s">
        <v>181</v>
      </c>
      <c r="CC16" t="s">
        <v>181</v>
      </c>
      <c r="CD16" t="s">
        <v>188</v>
      </c>
      <c r="CE16" t="s">
        <v>189</v>
      </c>
      <c r="CG16" t="s">
        <v>182</v>
      </c>
      <c r="CH16" t="s">
        <v>182</v>
      </c>
      <c r="CI16" t="s">
        <v>179</v>
      </c>
      <c r="CJ16" t="s">
        <v>179</v>
      </c>
      <c r="CK16" t="s">
        <v>179</v>
      </c>
      <c r="CL16" t="s">
        <v>179</v>
      </c>
      <c r="CM16" t="s">
        <v>179</v>
      </c>
      <c r="CN16" t="s">
        <v>181</v>
      </c>
      <c r="CO16" t="s">
        <v>181</v>
      </c>
      <c r="CP16" t="s">
        <v>181</v>
      </c>
      <c r="CQ16" t="s">
        <v>179</v>
      </c>
      <c r="CR16" t="s">
        <v>177</v>
      </c>
      <c r="CS16" t="s">
        <v>185</v>
      </c>
      <c r="CT16" t="s">
        <v>181</v>
      </c>
      <c r="CU16" t="s">
        <v>181</v>
      </c>
    </row>
    <row r="17" spans="1:99" x14ac:dyDescent="0.25">
      <c r="A17">
        <v>1</v>
      </c>
      <c r="B17">
        <v>1589541984.5</v>
      </c>
      <c r="C17">
        <v>0</v>
      </c>
      <c r="D17" t="s">
        <v>192</v>
      </c>
      <c r="E17" t="s">
        <v>193</v>
      </c>
      <c r="F17">
        <v>1589541976.5</v>
      </c>
      <c r="G17">
        <f t="shared" ref="G17:G80" si="0">AW17*AH17*(AU17-AV17)/(100*AO17*(1000-AH17*AU17))</f>
        <v>9.8641157417620677E-4</v>
      </c>
      <c r="H17">
        <f t="shared" ref="H17:H80" si="1">AW17*AH17*(AT17-AS17*(1000-AH17*AV17)/(1000-AH17*AU17))/(100*AO17)</f>
        <v>-0.7966972813396489</v>
      </c>
      <c r="I17">
        <f t="shared" ref="I17:I80" si="2">AS17 - IF(AH17&gt;1, H17*AO17*100/(AJ17*BE17), 0)</f>
        <v>410.64699999999999</v>
      </c>
      <c r="J17">
        <f t="shared" ref="J17:J80" si="3">((P17-G17/2)*I17-H17)/(P17+G17/2)</f>
        <v>414.51340082569203</v>
      </c>
      <c r="K17">
        <f t="shared" ref="K17:K80" si="4">J17*(AX17+AY17)/1000</f>
        <v>42.081419067487573</v>
      </c>
      <c r="L17">
        <f t="shared" ref="L17:L80" si="5">(AS17 - IF(AH17&gt;1, H17*AO17*100/(AJ17*BE17), 0))*(AX17+AY17)/1000</f>
        <v>41.688901882024503</v>
      </c>
      <c r="M17">
        <f t="shared" ref="M17:M80" si="6">2/((1/O17-1/N17)+SIGN(O17)*SQRT((1/O17-1/N17)*(1/O17-1/N17) + 4*AP17/((AP17+1)*(AP17+1))*(2*1/O17*1/N17-1/N17*1/N17)))</f>
        <v>0.16768841819709646</v>
      </c>
      <c r="N17">
        <f t="shared" ref="N17:N80" si="7">AE17+AD17*AO17+AC17*AO17*AO17</f>
        <v>2</v>
      </c>
      <c r="O17">
        <f t="shared" ref="O17:O80" si="8">G17*(1000-(1000*0.61365*EXP(17.502*S17/(240.97+S17))/(AX17+AY17)+AU17)/2)/(1000*0.61365*EXP(17.502*S17/(240.97+S17))/(AX17+AY17)-AU17)</f>
        <v>0.1602507367463562</v>
      </c>
      <c r="P17">
        <f t="shared" ref="P17:P80" si="9">1/((AP17+1)/(M17/1.6)+1/(N17/1.37)) + AP17/((AP17+1)/(M17/1.6) + AP17/(N17/1.37))</f>
        <v>0.10079746357045746</v>
      </c>
      <c r="Q17">
        <f t="shared" ref="Q17:Q80" si="10">(AL17*AN17)</f>
        <v>0</v>
      </c>
      <c r="R17">
        <f t="shared" ref="R17:R80" si="11">(AZ17+(Q17+2*0.95*0.0000000567*(((AZ17+$B$7)+273)^4-(AZ17+273)^4)-44100*G17)/(1.84*29.3*N17+8*0.95*0.0000000567*(AZ17+273)^3))</f>
        <v>15.385172639027269</v>
      </c>
      <c r="S17">
        <f t="shared" ref="S17:S80" si="12">($C$7*BA17+$D$7*BB17+$E$7*R17)</f>
        <v>15.385172639027269</v>
      </c>
      <c r="T17">
        <f t="shared" ref="T17:T80" si="13">0.61365*EXP(17.502*S17/(240.97+S17))</f>
        <v>1.7542705710539692</v>
      </c>
      <c r="U17">
        <f t="shared" ref="U17:U80" si="14">(V17/W17*100)</f>
        <v>63.373478847855644</v>
      </c>
      <c r="V17">
        <f t="shared" ref="V17:V80" si="15">AU17*(AX17+AY17)/1000</f>
        <v>1.1382738545088129</v>
      </c>
      <c r="W17">
        <f t="shared" ref="W17:W80" si="16">0.61365*EXP(17.502*AZ17/(240.97+AZ17))</f>
        <v>1.7961359786505209</v>
      </c>
      <c r="X17">
        <f t="shared" ref="X17:X80" si="17">(T17-AU17*(AX17+AY17)/1000)</f>
        <v>0.61599671654515631</v>
      </c>
      <c r="Y17">
        <f t="shared" ref="Y17:Y80" si="18">(-G17*44100)</f>
        <v>-43.500750421170721</v>
      </c>
      <c r="Z17">
        <f t="shared" ref="Z17:Z80" si="19">2*29.3*N17*0.92*(AZ17-S17)</f>
        <v>39.682529988883765</v>
      </c>
      <c r="AA17">
        <f t="shared" ref="AA17:AA80" si="20">2*0.95*0.0000000567*(((AZ17+$B$7)+273)^4-(S17+273)^4)</f>
        <v>3.8109268598524082</v>
      </c>
      <c r="AB17">
        <f t="shared" ref="AB17:AB80" si="21">Q17+AA17+Y17+Z17</f>
        <v>-7.2935724345484232E-3</v>
      </c>
      <c r="AC17">
        <v>0</v>
      </c>
      <c r="AD17">
        <v>0</v>
      </c>
      <c r="AE17">
        <v>2</v>
      </c>
      <c r="AF17">
        <v>0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MAX(0,($B$13+$C$13*BE17)/(1+$D$13*BE17)*AX17/(AZ17+273)*$E$13)</f>
        <v>55686.100220625282</v>
      </c>
      <c r="AK17">
        <f t="shared" ref="AK17:AK80" si="25">$B$11*BF17+$C$11*BG17</f>
        <v>0</v>
      </c>
      <c r="AL17">
        <f t="shared" ref="AL17:AL80" si="26">AK17*AM17</f>
        <v>0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8.27</v>
      </c>
      <c r="AP17">
        <v>0.5</v>
      </c>
      <c r="AQ17" t="s">
        <v>194</v>
      </c>
      <c r="AR17">
        <v>1589541976.5</v>
      </c>
      <c r="AS17">
        <v>410.64699999999999</v>
      </c>
      <c r="AT17">
        <v>409.99925806451603</v>
      </c>
      <c r="AU17">
        <v>11.2123064516129</v>
      </c>
      <c r="AV17">
        <v>9.5991112903225808</v>
      </c>
      <c r="AW17">
        <v>500.01129032258098</v>
      </c>
      <c r="AX17">
        <v>101.42003225806501</v>
      </c>
      <c r="AY17">
        <v>0.100012651612903</v>
      </c>
      <c r="AZ17">
        <v>15.7532032258065</v>
      </c>
      <c r="BA17">
        <v>999.9</v>
      </c>
      <c r="BB17">
        <v>999.9</v>
      </c>
      <c r="BC17">
        <v>0</v>
      </c>
      <c r="BD17">
        <v>0</v>
      </c>
      <c r="BE17">
        <v>9994.25</v>
      </c>
      <c r="BF17">
        <v>0</v>
      </c>
      <c r="BG17">
        <v>1.54441709677419E-3</v>
      </c>
      <c r="BH17">
        <v>1589541959.5</v>
      </c>
      <c r="BI17" t="s">
        <v>195</v>
      </c>
      <c r="BJ17">
        <v>1</v>
      </c>
      <c r="BK17">
        <v>2.5999999999999999E-2</v>
      </c>
      <c r="BL17">
        <v>1.2E-2</v>
      </c>
      <c r="BM17">
        <v>410</v>
      </c>
      <c r="BN17">
        <v>10</v>
      </c>
      <c r="BO17">
        <v>0.28000000000000003</v>
      </c>
      <c r="BP17">
        <v>0.06</v>
      </c>
      <c r="BQ17">
        <v>0.63388504878048801</v>
      </c>
      <c r="BR17">
        <v>0.24772810452961699</v>
      </c>
      <c r="BS17">
        <v>6.1536727684328302E-2</v>
      </c>
      <c r="BT17">
        <v>0</v>
      </c>
      <c r="BU17">
        <v>1.5627659024390199</v>
      </c>
      <c r="BV17">
        <v>0.80493365853658905</v>
      </c>
      <c r="BW17">
        <v>0.16126035662227001</v>
      </c>
      <c r="BX17">
        <v>0</v>
      </c>
      <c r="BY17">
        <v>0</v>
      </c>
      <c r="BZ17">
        <v>2</v>
      </c>
      <c r="CA17" t="s">
        <v>196</v>
      </c>
      <c r="CB17">
        <v>100</v>
      </c>
      <c r="CC17">
        <v>100</v>
      </c>
      <c r="CD17">
        <v>2.5999999999999999E-2</v>
      </c>
      <c r="CE17">
        <v>1.2E-2</v>
      </c>
      <c r="CF17">
        <v>2</v>
      </c>
      <c r="CG17">
        <v>497.25599999999997</v>
      </c>
      <c r="CH17">
        <v>537.798</v>
      </c>
      <c r="CI17">
        <v>14.9998</v>
      </c>
      <c r="CJ17">
        <v>20.100999999999999</v>
      </c>
      <c r="CK17">
        <v>29.9999</v>
      </c>
      <c r="CL17">
        <v>20.078299999999999</v>
      </c>
      <c r="CM17">
        <v>20.063500000000001</v>
      </c>
      <c r="CN17">
        <v>20.4909</v>
      </c>
      <c r="CO17">
        <v>-30</v>
      </c>
      <c r="CP17">
        <v>-30</v>
      </c>
      <c r="CQ17">
        <v>15</v>
      </c>
      <c r="CR17">
        <v>410</v>
      </c>
      <c r="CS17">
        <v>17</v>
      </c>
      <c r="CT17">
        <v>102.517</v>
      </c>
      <c r="CU17">
        <v>102.312</v>
      </c>
    </row>
    <row r="18" spans="1:99" x14ac:dyDescent="0.25">
      <c r="A18">
        <v>2</v>
      </c>
      <c r="B18">
        <v>1589541989.5</v>
      </c>
      <c r="C18">
        <v>5</v>
      </c>
      <c r="D18" t="s">
        <v>197</v>
      </c>
      <c r="E18" t="s">
        <v>198</v>
      </c>
      <c r="F18">
        <v>1589541981.14516</v>
      </c>
      <c r="G18">
        <f t="shared" si="0"/>
        <v>9.8441705688846054E-4</v>
      </c>
      <c r="H18">
        <f t="shared" si="1"/>
        <v>-0.79424100745269544</v>
      </c>
      <c r="I18">
        <f t="shared" si="2"/>
        <v>410.644322580645</v>
      </c>
      <c r="J18">
        <f t="shared" si="3"/>
        <v>414.50234318106641</v>
      </c>
      <c r="K18">
        <f t="shared" si="4"/>
        <v>42.080375469638859</v>
      </c>
      <c r="L18">
        <f t="shared" si="5"/>
        <v>41.688708309956681</v>
      </c>
      <c r="M18">
        <f t="shared" si="6"/>
        <v>0.16733791455859265</v>
      </c>
      <c r="N18">
        <f t="shared" si="7"/>
        <v>2</v>
      </c>
      <c r="O18">
        <f t="shared" si="8"/>
        <v>0.15993055504568357</v>
      </c>
      <c r="P18">
        <f t="shared" si="9"/>
        <v>0.10059479239303967</v>
      </c>
      <c r="Q18">
        <f t="shared" si="10"/>
        <v>0</v>
      </c>
      <c r="R18">
        <f t="shared" si="11"/>
        <v>15.38025360782088</v>
      </c>
      <c r="S18">
        <f t="shared" si="12"/>
        <v>15.38025360782088</v>
      </c>
      <c r="T18">
        <f t="shared" si="13"/>
        <v>1.7537168609760321</v>
      </c>
      <c r="U18">
        <f t="shared" si="14"/>
        <v>63.366174251627406</v>
      </c>
      <c r="V18">
        <f t="shared" si="15"/>
        <v>1.1377304013843825</v>
      </c>
      <c r="W18">
        <f t="shared" si="16"/>
        <v>1.7954853907803385</v>
      </c>
      <c r="X18">
        <f t="shared" si="17"/>
        <v>0.61598645959164955</v>
      </c>
      <c r="Y18">
        <f t="shared" si="18"/>
        <v>-43.412792208781113</v>
      </c>
      <c r="Z18">
        <f t="shared" si="19"/>
        <v>39.602496641937535</v>
      </c>
      <c r="AA18">
        <f t="shared" si="20"/>
        <v>3.8030316572015299</v>
      </c>
      <c r="AB18">
        <f t="shared" si="21"/>
        <v>-7.2639096420488158E-3</v>
      </c>
      <c r="AC18">
        <v>0</v>
      </c>
      <c r="AD18">
        <v>0</v>
      </c>
      <c r="AE18">
        <v>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55700.496435525863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8.27</v>
      </c>
      <c r="AP18">
        <v>0.5</v>
      </c>
      <c r="AQ18" t="s">
        <v>194</v>
      </c>
      <c r="AR18">
        <v>1589541981.14516</v>
      </c>
      <c r="AS18">
        <v>410.644322580645</v>
      </c>
      <c r="AT18">
        <v>409.99929032258098</v>
      </c>
      <c r="AU18">
        <v>11.2069322580645</v>
      </c>
      <c r="AV18">
        <v>9.5970054838709693</v>
      </c>
      <c r="AW18">
        <v>500.01603225806502</v>
      </c>
      <c r="AX18">
        <v>101.420225806452</v>
      </c>
      <c r="AY18">
        <v>0.100009632258065</v>
      </c>
      <c r="AZ18">
        <v>15.7475419354839</v>
      </c>
      <c r="BA18">
        <v>999.9</v>
      </c>
      <c r="BB18">
        <v>999.9</v>
      </c>
      <c r="BC18">
        <v>0</v>
      </c>
      <c r="BD18">
        <v>0</v>
      </c>
      <c r="BE18">
        <v>9996.7193548387095</v>
      </c>
      <c r="BF18">
        <v>0</v>
      </c>
      <c r="BG18">
        <v>1.5289399999999999E-3</v>
      </c>
      <c r="BH18">
        <v>1589541959.5</v>
      </c>
      <c r="BI18" t="s">
        <v>195</v>
      </c>
      <c r="BJ18">
        <v>1</v>
      </c>
      <c r="BK18">
        <v>2.5999999999999999E-2</v>
      </c>
      <c r="BL18">
        <v>1.2E-2</v>
      </c>
      <c r="BM18">
        <v>410</v>
      </c>
      <c r="BN18">
        <v>10</v>
      </c>
      <c r="BO18">
        <v>0.28000000000000003</v>
      </c>
      <c r="BP18">
        <v>0.06</v>
      </c>
      <c r="BQ18">
        <v>0.64948324390243894</v>
      </c>
      <c r="BR18">
        <v>7.5785853658550699E-3</v>
      </c>
      <c r="BS18">
        <v>1.9020041715709798E-2</v>
      </c>
      <c r="BT18">
        <v>1</v>
      </c>
      <c r="BU18">
        <v>1.6116863414634099</v>
      </c>
      <c r="BV18">
        <v>-4.1572055749131302E-2</v>
      </c>
      <c r="BW18">
        <v>4.1264280638743196E-3</v>
      </c>
      <c r="BX18">
        <v>1</v>
      </c>
      <c r="BY18">
        <v>2</v>
      </c>
      <c r="BZ18">
        <v>2</v>
      </c>
      <c r="CA18" t="s">
        <v>199</v>
      </c>
      <c r="CB18">
        <v>100</v>
      </c>
      <c r="CC18">
        <v>100</v>
      </c>
      <c r="CD18">
        <v>2.5999999999999999E-2</v>
      </c>
      <c r="CE18">
        <v>1.2E-2</v>
      </c>
      <c r="CF18">
        <v>2</v>
      </c>
      <c r="CG18">
        <v>497.33</v>
      </c>
      <c r="CH18">
        <v>537.92100000000005</v>
      </c>
      <c r="CI18">
        <v>14.999700000000001</v>
      </c>
      <c r="CJ18">
        <v>20.096</v>
      </c>
      <c r="CK18">
        <v>29.9998</v>
      </c>
      <c r="CL18">
        <v>20.0718</v>
      </c>
      <c r="CM18">
        <v>20.056999999999999</v>
      </c>
      <c r="CN18">
        <v>20.491800000000001</v>
      </c>
      <c r="CO18">
        <v>-30</v>
      </c>
      <c r="CP18">
        <v>-30</v>
      </c>
      <c r="CQ18">
        <v>15</v>
      </c>
      <c r="CR18">
        <v>410</v>
      </c>
      <c r="CS18">
        <v>17</v>
      </c>
      <c r="CT18">
        <v>102.517</v>
      </c>
      <c r="CU18">
        <v>102.313</v>
      </c>
    </row>
    <row r="19" spans="1:99" x14ac:dyDescent="0.25">
      <c r="A19">
        <v>3</v>
      </c>
      <c r="B19">
        <v>1589541994.5</v>
      </c>
      <c r="C19">
        <v>10</v>
      </c>
      <c r="D19" t="s">
        <v>200</v>
      </c>
      <c r="E19" t="s">
        <v>201</v>
      </c>
      <c r="F19">
        <v>1589541985.9354801</v>
      </c>
      <c r="G19">
        <f t="shared" si="0"/>
        <v>9.8250223455886203E-4</v>
      </c>
      <c r="H19">
        <f t="shared" si="1"/>
        <v>-0.78802174907070799</v>
      </c>
      <c r="I19">
        <f t="shared" si="2"/>
        <v>410.64022580645201</v>
      </c>
      <c r="J19">
        <f t="shared" si="3"/>
        <v>414.45184443753084</v>
      </c>
      <c r="K19">
        <f t="shared" si="4"/>
        <v>42.07518352373841</v>
      </c>
      <c r="L19">
        <f t="shared" si="5"/>
        <v>41.688227703472258</v>
      </c>
      <c r="M19">
        <f t="shared" si="6"/>
        <v>0.16700464420713521</v>
      </c>
      <c r="N19">
        <f t="shared" si="7"/>
        <v>2</v>
      </c>
      <c r="O19">
        <f t="shared" si="8"/>
        <v>0.15962606109927627</v>
      </c>
      <c r="P19">
        <f t="shared" si="9"/>
        <v>0.10040205611982483</v>
      </c>
      <c r="Q19">
        <f t="shared" si="10"/>
        <v>0</v>
      </c>
      <c r="R19">
        <f t="shared" si="11"/>
        <v>15.375130598046738</v>
      </c>
      <c r="S19">
        <f t="shared" si="12"/>
        <v>15.375130598046738</v>
      </c>
      <c r="T19">
        <f t="shared" si="13"/>
        <v>1.7531403532898142</v>
      </c>
      <c r="U19">
        <f t="shared" si="14"/>
        <v>63.358999336646846</v>
      </c>
      <c r="V19">
        <f t="shared" si="15"/>
        <v>1.1371768248597907</v>
      </c>
      <c r="W19">
        <f t="shared" si="16"/>
        <v>1.7948150014453395</v>
      </c>
      <c r="X19">
        <f t="shared" si="17"/>
        <v>0.61596352843002355</v>
      </c>
      <c r="Y19">
        <f t="shared" si="18"/>
        <v>-43.328348544045816</v>
      </c>
      <c r="Z19">
        <f t="shared" si="19"/>
        <v>39.525674834917936</v>
      </c>
      <c r="AA19">
        <f t="shared" si="20"/>
        <v>3.7954382342203048</v>
      </c>
      <c r="AB19">
        <f t="shared" si="21"/>
        <v>-7.2354749075742575E-3</v>
      </c>
      <c r="AC19">
        <v>0</v>
      </c>
      <c r="AD19">
        <v>0</v>
      </c>
      <c r="AE19">
        <v>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55741.713014626686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8.27</v>
      </c>
      <c r="AP19">
        <v>0.5</v>
      </c>
      <c r="AQ19" t="s">
        <v>194</v>
      </c>
      <c r="AR19">
        <v>1589541985.9354801</v>
      </c>
      <c r="AS19">
        <v>410.64022580645201</v>
      </c>
      <c r="AT19">
        <v>410.004161290323</v>
      </c>
      <c r="AU19">
        <v>11.201496774193499</v>
      </c>
      <c r="AV19">
        <v>9.5946638709677394</v>
      </c>
      <c r="AW19">
        <v>500.00706451612899</v>
      </c>
      <c r="AX19">
        <v>101.42009677419399</v>
      </c>
      <c r="AY19">
        <v>9.99811032258065E-2</v>
      </c>
      <c r="AZ19">
        <v>15.741706451612901</v>
      </c>
      <c r="BA19">
        <v>999.9</v>
      </c>
      <c r="BB19">
        <v>999.9</v>
      </c>
      <c r="BC19">
        <v>0</v>
      </c>
      <c r="BD19">
        <v>0</v>
      </c>
      <c r="BE19">
        <v>10004.234516129</v>
      </c>
      <c r="BF19">
        <v>0</v>
      </c>
      <c r="BG19">
        <v>1.5289399999999999E-3</v>
      </c>
      <c r="BH19">
        <v>1589541959.5</v>
      </c>
      <c r="BI19" t="s">
        <v>195</v>
      </c>
      <c r="BJ19">
        <v>1</v>
      </c>
      <c r="BK19">
        <v>2.5999999999999999E-2</v>
      </c>
      <c r="BL19">
        <v>1.2E-2</v>
      </c>
      <c r="BM19">
        <v>410</v>
      </c>
      <c r="BN19">
        <v>10</v>
      </c>
      <c r="BO19">
        <v>0.28000000000000003</v>
      </c>
      <c r="BP19">
        <v>0.06</v>
      </c>
      <c r="BQ19">
        <v>0.63372051219512204</v>
      </c>
      <c r="BR19">
        <v>-0.10618202090592101</v>
      </c>
      <c r="BS19">
        <v>2.8706701967652199E-2</v>
      </c>
      <c r="BT19">
        <v>0</v>
      </c>
      <c r="BU19">
        <v>1.6084046341463401</v>
      </c>
      <c r="BV19">
        <v>-4.02480836236924E-2</v>
      </c>
      <c r="BW19">
        <v>4.0007207262649199E-3</v>
      </c>
      <c r="BX19">
        <v>1</v>
      </c>
      <c r="BY19">
        <v>1</v>
      </c>
      <c r="BZ19">
        <v>2</v>
      </c>
      <c r="CA19" t="s">
        <v>202</v>
      </c>
      <c r="CB19">
        <v>100</v>
      </c>
      <c r="CC19">
        <v>100</v>
      </c>
      <c r="CD19">
        <v>2.5999999999999999E-2</v>
      </c>
      <c r="CE19">
        <v>1.2E-2</v>
      </c>
      <c r="CF19">
        <v>2</v>
      </c>
      <c r="CG19">
        <v>497.3</v>
      </c>
      <c r="CH19">
        <v>538.13699999999994</v>
      </c>
      <c r="CI19">
        <v>14.9994</v>
      </c>
      <c r="CJ19">
        <v>20.091200000000001</v>
      </c>
      <c r="CK19">
        <v>29.9999</v>
      </c>
      <c r="CL19">
        <v>20.065000000000001</v>
      </c>
      <c r="CM19">
        <v>20.050599999999999</v>
      </c>
      <c r="CN19">
        <v>20.491</v>
      </c>
      <c r="CO19">
        <v>-30</v>
      </c>
      <c r="CP19">
        <v>-30</v>
      </c>
      <c r="CQ19">
        <v>15</v>
      </c>
      <c r="CR19">
        <v>410</v>
      </c>
      <c r="CS19">
        <v>17</v>
      </c>
      <c r="CT19">
        <v>102.517</v>
      </c>
      <c r="CU19">
        <v>102.31399999999999</v>
      </c>
    </row>
    <row r="20" spans="1:99" x14ac:dyDescent="0.25">
      <c r="A20">
        <v>4</v>
      </c>
      <c r="B20">
        <v>1589541999.5</v>
      </c>
      <c r="C20">
        <v>15</v>
      </c>
      <c r="D20" t="s">
        <v>203</v>
      </c>
      <c r="E20" t="s">
        <v>204</v>
      </c>
      <c r="F20">
        <v>1589541990.87097</v>
      </c>
      <c r="G20">
        <f t="shared" si="0"/>
        <v>9.8027877284694335E-4</v>
      </c>
      <c r="H20">
        <f t="shared" si="1"/>
        <v>-0.78678094652349895</v>
      </c>
      <c r="I20">
        <f t="shared" si="2"/>
        <v>410.64012903225802</v>
      </c>
      <c r="J20">
        <f t="shared" si="3"/>
        <v>414.45744599954816</v>
      </c>
      <c r="K20">
        <f t="shared" si="4"/>
        <v>42.075747361641845</v>
      </c>
      <c r="L20">
        <f t="shared" si="5"/>
        <v>41.688213090354594</v>
      </c>
      <c r="M20">
        <f t="shared" si="6"/>
        <v>0.16659778393041841</v>
      </c>
      <c r="N20">
        <f t="shared" si="7"/>
        <v>2</v>
      </c>
      <c r="O20">
        <f t="shared" si="8"/>
        <v>0.15925425910049851</v>
      </c>
      <c r="P20">
        <f t="shared" si="9"/>
        <v>0.1001667219762862</v>
      </c>
      <c r="Q20">
        <f t="shared" si="10"/>
        <v>0</v>
      </c>
      <c r="R20">
        <f t="shared" si="11"/>
        <v>15.369771021075506</v>
      </c>
      <c r="S20">
        <f t="shared" si="12"/>
        <v>15.369771021075506</v>
      </c>
      <c r="T20">
        <f t="shared" si="13"/>
        <v>1.7525374021808391</v>
      </c>
      <c r="U20">
        <f t="shared" si="14"/>
        <v>63.347998099200417</v>
      </c>
      <c r="V20">
        <f t="shared" si="15"/>
        <v>1.1365292582006923</v>
      </c>
      <c r="W20">
        <f t="shared" si="16"/>
        <v>1.7941044583933545</v>
      </c>
      <c r="X20">
        <f t="shared" si="17"/>
        <v>0.61600814398014681</v>
      </c>
      <c r="Y20">
        <f t="shared" si="18"/>
        <v>-43.2302938825502</v>
      </c>
      <c r="Z20">
        <f t="shared" si="19"/>
        <v>39.43644833968272</v>
      </c>
      <c r="AA20">
        <f t="shared" si="20"/>
        <v>3.7866429933073333</v>
      </c>
      <c r="AB20">
        <f t="shared" si="21"/>
        <v>-7.2025495601479861E-3</v>
      </c>
      <c r="AC20">
        <v>0</v>
      </c>
      <c r="AD20">
        <v>0</v>
      </c>
      <c r="AE20">
        <v>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55738.487224473691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8.27</v>
      </c>
      <c r="AP20">
        <v>0.5</v>
      </c>
      <c r="AQ20" t="s">
        <v>194</v>
      </c>
      <c r="AR20">
        <v>1589541990.87097</v>
      </c>
      <c r="AS20">
        <v>410.64012903225802</v>
      </c>
      <c r="AT20">
        <v>410.00461290322602</v>
      </c>
      <c r="AU20">
        <v>11.195119354838701</v>
      </c>
      <c r="AV20">
        <v>9.5919287096774202</v>
      </c>
      <c r="AW20">
        <v>500.01212903225797</v>
      </c>
      <c r="AX20">
        <v>101.420064516129</v>
      </c>
      <c r="AY20">
        <v>0.1000017</v>
      </c>
      <c r="AZ20">
        <v>15.735519354838701</v>
      </c>
      <c r="BA20">
        <v>999.9</v>
      </c>
      <c r="BB20">
        <v>999.9</v>
      </c>
      <c r="BC20">
        <v>0</v>
      </c>
      <c r="BD20">
        <v>0</v>
      </c>
      <c r="BE20">
        <v>10003.410645161301</v>
      </c>
      <c r="BF20">
        <v>0</v>
      </c>
      <c r="BG20">
        <v>1.5289399999999999E-3</v>
      </c>
      <c r="BH20">
        <v>1589541959.5</v>
      </c>
      <c r="BI20" t="s">
        <v>195</v>
      </c>
      <c r="BJ20">
        <v>1</v>
      </c>
      <c r="BK20">
        <v>2.5999999999999999E-2</v>
      </c>
      <c r="BL20">
        <v>1.2E-2</v>
      </c>
      <c r="BM20">
        <v>410</v>
      </c>
      <c r="BN20">
        <v>10</v>
      </c>
      <c r="BO20">
        <v>0.28000000000000003</v>
      </c>
      <c r="BP20">
        <v>0.06</v>
      </c>
      <c r="BQ20">
        <v>0.638780512195122</v>
      </c>
      <c r="BR20">
        <v>-0.112550153310099</v>
      </c>
      <c r="BS20">
        <v>3.3248524587930803E-2</v>
      </c>
      <c r="BT20">
        <v>0</v>
      </c>
      <c r="BU20">
        <v>1.6049290243902401</v>
      </c>
      <c r="BV20">
        <v>-4.3335261324041398E-2</v>
      </c>
      <c r="BW20">
        <v>4.3022755209239797E-3</v>
      </c>
      <c r="BX20">
        <v>1</v>
      </c>
      <c r="BY20">
        <v>1</v>
      </c>
      <c r="BZ20">
        <v>2</v>
      </c>
      <c r="CA20" t="s">
        <v>202</v>
      </c>
      <c r="CB20">
        <v>100</v>
      </c>
      <c r="CC20">
        <v>100</v>
      </c>
      <c r="CD20">
        <v>2.5999999999999999E-2</v>
      </c>
      <c r="CE20">
        <v>1.2E-2</v>
      </c>
      <c r="CF20">
        <v>2</v>
      </c>
      <c r="CG20">
        <v>497.58800000000002</v>
      </c>
      <c r="CH20">
        <v>538.15599999999995</v>
      </c>
      <c r="CI20">
        <v>14.9991</v>
      </c>
      <c r="CJ20">
        <v>20.086500000000001</v>
      </c>
      <c r="CK20">
        <v>29.9999</v>
      </c>
      <c r="CL20">
        <v>20.058499999999999</v>
      </c>
      <c r="CM20">
        <v>20.0444</v>
      </c>
      <c r="CN20">
        <v>20.491399999999999</v>
      </c>
      <c r="CO20">
        <v>-30</v>
      </c>
      <c r="CP20">
        <v>-30</v>
      </c>
      <c r="CQ20">
        <v>15</v>
      </c>
      <c r="CR20">
        <v>410</v>
      </c>
      <c r="CS20">
        <v>17</v>
      </c>
      <c r="CT20">
        <v>102.517</v>
      </c>
      <c r="CU20">
        <v>102.31399999999999</v>
      </c>
    </row>
    <row r="21" spans="1:99" x14ac:dyDescent="0.25">
      <c r="A21">
        <v>5</v>
      </c>
      <c r="B21">
        <v>1589542004.5</v>
      </c>
      <c r="C21">
        <v>20</v>
      </c>
      <c r="D21" t="s">
        <v>205</v>
      </c>
      <c r="E21" t="s">
        <v>206</v>
      </c>
      <c r="F21">
        <v>1589541995.87097</v>
      </c>
      <c r="G21">
        <f t="shared" si="0"/>
        <v>9.7835217058724879E-4</v>
      </c>
      <c r="H21">
        <f t="shared" si="1"/>
        <v>-0.78373524869784861</v>
      </c>
      <c r="I21">
        <f t="shared" si="2"/>
        <v>410.63325806451599</v>
      </c>
      <c r="J21">
        <f t="shared" si="3"/>
        <v>414.43518256523845</v>
      </c>
      <c r="K21">
        <f t="shared" si="4"/>
        <v>42.073336545170172</v>
      </c>
      <c r="L21">
        <f t="shared" si="5"/>
        <v>41.687366299960495</v>
      </c>
      <c r="M21">
        <f t="shared" si="6"/>
        <v>0.16628187982662609</v>
      </c>
      <c r="N21">
        <f t="shared" si="7"/>
        <v>2</v>
      </c>
      <c r="O21">
        <f t="shared" si="8"/>
        <v>0.15896552094905833</v>
      </c>
      <c r="P21">
        <f t="shared" si="9"/>
        <v>9.9983968313688845E-2</v>
      </c>
      <c r="Q21">
        <f t="shared" si="10"/>
        <v>0</v>
      </c>
      <c r="R21">
        <f t="shared" si="11"/>
        <v>15.363403620059177</v>
      </c>
      <c r="S21">
        <f t="shared" si="12"/>
        <v>15.363403620059177</v>
      </c>
      <c r="T21">
        <f t="shared" si="13"/>
        <v>1.751821307881702</v>
      </c>
      <c r="U21">
        <f t="shared" si="14"/>
        <v>63.341929330717036</v>
      </c>
      <c r="V21">
        <f t="shared" si="15"/>
        <v>1.135905264055534</v>
      </c>
      <c r="W21">
        <f t="shared" si="16"/>
        <v>1.7932912307183042</v>
      </c>
      <c r="X21">
        <f t="shared" si="17"/>
        <v>0.61591604382616794</v>
      </c>
      <c r="Y21">
        <f t="shared" si="18"/>
        <v>-43.145330722897668</v>
      </c>
      <c r="Z21">
        <f t="shared" si="19"/>
        <v>39.359195683645922</v>
      </c>
      <c r="AA21">
        <f t="shared" si="20"/>
        <v>3.7789610207271531</v>
      </c>
      <c r="AB21">
        <f t="shared" si="21"/>
        <v>-7.1740185245943167E-3</v>
      </c>
      <c r="AC21">
        <v>0</v>
      </c>
      <c r="AD21">
        <v>0</v>
      </c>
      <c r="AE21">
        <v>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55777.893664996758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8.27</v>
      </c>
      <c r="AP21">
        <v>0.5</v>
      </c>
      <c r="AQ21" t="s">
        <v>194</v>
      </c>
      <c r="AR21">
        <v>1589541995.87097</v>
      </c>
      <c r="AS21">
        <v>410.63325806451599</v>
      </c>
      <c r="AT21">
        <v>410.001451612903</v>
      </c>
      <c r="AU21">
        <v>11.1890129032258</v>
      </c>
      <c r="AV21">
        <v>9.5889425806451598</v>
      </c>
      <c r="AW21">
        <v>500.00567741935498</v>
      </c>
      <c r="AX21">
        <v>101.41970967741899</v>
      </c>
      <c r="AY21">
        <v>9.9993077419354801E-2</v>
      </c>
      <c r="AZ21">
        <v>15.728435483870999</v>
      </c>
      <c r="BA21">
        <v>999.9</v>
      </c>
      <c r="BB21">
        <v>999.9</v>
      </c>
      <c r="BC21">
        <v>0</v>
      </c>
      <c r="BD21">
        <v>0</v>
      </c>
      <c r="BE21">
        <v>10010.566129032301</v>
      </c>
      <c r="BF21">
        <v>0</v>
      </c>
      <c r="BG21">
        <v>1.5289399999999999E-3</v>
      </c>
      <c r="BH21">
        <v>1589541959.5</v>
      </c>
      <c r="BI21" t="s">
        <v>195</v>
      </c>
      <c r="BJ21">
        <v>1</v>
      </c>
      <c r="BK21">
        <v>2.5999999999999999E-2</v>
      </c>
      <c r="BL21">
        <v>1.2E-2</v>
      </c>
      <c r="BM21">
        <v>410</v>
      </c>
      <c r="BN21">
        <v>10</v>
      </c>
      <c r="BO21">
        <v>0.28000000000000003</v>
      </c>
      <c r="BP21">
        <v>0.06</v>
      </c>
      <c r="BQ21">
        <v>0.63557395121951199</v>
      </c>
      <c r="BR21">
        <v>2.95295121951233E-2</v>
      </c>
      <c r="BS21">
        <v>3.1584708797949702E-2</v>
      </c>
      <c r="BT21">
        <v>1</v>
      </c>
      <c r="BU21">
        <v>1.6015656097561</v>
      </c>
      <c r="BV21">
        <v>-3.8105435540069899E-2</v>
      </c>
      <c r="BW21">
        <v>3.8013361250374199E-3</v>
      </c>
      <c r="BX21">
        <v>1</v>
      </c>
      <c r="BY21">
        <v>2</v>
      </c>
      <c r="BZ21">
        <v>2</v>
      </c>
      <c r="CA21" t="s">
        <v>199</v>
      </c>
      <c r="CB21">
        <v>100</v>
      </c>
      <c r="CC21">
        <v>100</v>
      </c>
      <c r="CD21">
        <v>2.5999999999999999E-2</v>
      </c>
      <c r="CE21">
        <v>1.2E-2</v>
      </c>
      <c r="CF21">
        <v>2</v>
      </c>
      <c r="CG21">
        <v>497.37099999999998</v>
      </c>
      <c r="CH21">
        <v>538.18700000000001</v>
      </c>
      <c r="CI21">
        <v>14.9992</v>
      </c>
      <c r="CJ21">
        <v>20.081299999999999</v>
      </c>
      <c r="CK21">
        <v>29.9998</v>
      </c>
      <c r="CL21">
        <v>20.052199999999999</v>
      </c>
      <c r="CM21">
        <v>20.038</v>
      </c>
      <c r="CN21">
        <v>20.491299999999999</v>
      </c>
      <c r="CO21">
        <v>-30</v>
      </c>
      <c r="CP21">
        <v>-30</v>
      </c>
      <c r="CQ21">
        <v>15</v>
      </c>
      <c r="CR21">
        <v>410</v>
      </c>
      <c r="CS21">
        <v>17</v>
      </c>
      <c r="CT21">
        <v>102.51900000000001</v>
      </c>
      <c r="CU21">
        <v>102.315</v>
      </c>
    </row>
    <row r="22" spans="1:99" x14ac:dyDescent="0.25">
      <c r="A22">
        <v>6</v>
      </c>
      <c r="B22">
        <v>1589542009.5</v>
      </c>
      <c r="C22">
        <v>25</v>
      </c>
      <c r="D22" t="s">
        <v>207</v>
      </c>
      <c r="E22" t="s">
        <v>208</v>
      </c>
      <c r="F22">
        <v>1589542000.87097</v>
      </c>
      <c r="G22">
        <f t="shared" si="0"/>
        <v>9.7635431193303205E-4</v>
      </c>
      <c r="H22">
        <f t="shared" si="1"/>
        <v>-0.78524185358356358</v>
      </c>
      <c r="I22">
        <f t="shared" si="2"/>
        <v>410.63696774193602</v>
      </c>
      <c r="J22">
        <f t="shared" si="3"/>
        <v>414.46961146008817</v>
      </c>
      <c r="K22">
        <f t="shared" si="4"/>
        <v>42.076876139352073</v>
      </c>
      <c r="L22">
        <f t="shared" si="5"/>
        <v>41.687786877905744</v>
      </c>
      <c r="M22">
        <f t="shared" si="6"/>
        <v>0.1659394945330285</v>
      </c>
      <c r="N22">
        <f t="shared" si="7"/>
        <v>2</v>
      </c>
      <c r="O22">
        <f t="shared" si="8"/>
        <v>0.15865252470067542</v>
      </c>
      <c r="P22">
        <f t="shared" si="9"/>
        <v>9.9785865450559119E-2</v>
      </c>
      <c r="Q22">
        <f t="shared" si="10"/>
        <v>0</v>
      </c>
      <c r="R22">
        <f t="shared" si="11"/>
        <v>15.357279015795207</v>
      </c>
      <c r="S22">
        <f t="shared" si="12"/>
        <v>15.357279015795207</v>
      </c>
      <c r="T22">
        <f t="shared" si="13"/>
        <v>1.7511327616597749</v>
      </c>
      <c r="U22">
        <f t="shared" si="14"/>
        <v>63.333616990001531</v>
      </c>
      <c r="V22">
        <f t="shared" si="15"/>
        <v>1.135257062918648</v>
      </c>
      <c r="W22">
        <f t="shared" si="16"/>
        <v>1.7925031237326474</v>
      </c>
      <c r="X22">
        <f t="shared" si="17"/>
        <v>0.61587569874112691</v>
      </c>
      <c r="Y22">
        <f t="shared" si="18"/>
        <v>-43.057225156246716</v>
      </c>
      <c r="Z22">
        <f t="shared" si="19"/>
        <v>39.279067607350953</v>
      </c>
      <c r="AA22">
        <f t="shared" si="20"/>
        <v>3.7710130383734017</v>
      </c>
      <c r="AB22">
        <f t="shared" si="21"/>
        <v>-7.1445105223588712E-3</v>
      </c>
      <c r="AC22">
        <v>0</v>
      </c>
      <c r="AD22">
        <v>0</v>
      </c>
      <c r="AE22">
        <v>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55715.6651209708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8.27</v>
      </c>
      <c r="AP22">
        <v>0.5</v>
      </c>
      <c r="AQ22" t="s">
        <v>194</v>
      </c>
      <c r="AR22">
        <v>1589542000.87097</v>
      </c>
      <c r="AS22">
        <v>410.63696774193602</v>
      </c>
      <c r="AT22">
        <v>410.00132258064502</v>
      </c>
      <c r="AU22">
        <v>11.182616129032301</v>
      </c>
      <c r="AV22">
        <v>9.5858132258064508</v>
      </c>
      <c r="AW22">
        <v>500.00890322580602</v>
      </c>
      <c r="AX22">
        <v>101.419806451613</v>
      </c>
      <c r="AY22">
        <v>0.100003387096774</v>
      </c>
      <c r="AZ22">
        <v>15.7215677419355</v>
      </c>
      <c r="BA22">
        <v>999.9</v>
      </c>
      <c r="BB22">
        <v>999.9</v>
      </c>
      <c r="BC22">
        <v>0</v>
      </c>
      <c r="BD22">
        <v>0</v>
      </c>
      <c r="BE22">
        <v>9998.6629032258097</v>
      </c>
      <c r="BF22">
        <v>0</v>
      </c>
      <c r="BG22">
        <v>1.5289399999999999E-3</v>
      </c>
      <c r="BH22">
        <v>1589541959.5</v>
      </c>
      <c r="BI22" t="s">
        <v>195</v>
      </c>
      <c r="BJ22">
        <v>1</v>
      </c>
      <c r="BK22">
        <v>2.5999999999999999E-2</v>
      </c>
      <c r="BL22">
        <v>1.2E-2</v>
      </c>
      <c r="BM22">
        <v>410</v>
      </c>
      <c r="BN22">
        <v>10</v>
      </c>
      <c r="BO22">
        <v>0.28000000000000003</v>
      </c>
      <c r="BP22">
        <v>0.06</v>
      </c>
      <c r="BQ22">
        <v>0.628983658536585</v>
      </c>
      <c r="BR22">
        <v>0.115042494773514</v>
      </c>
      <c r="BS22">
        <v>2.9818590792641601E-2</v>
      </c>
      <c r="BT22">
        <v>0</v>
      </c>
      <c r="BU22">
        <v>1.59838829268293</v>
      </c>
      <c r="BV22">
        <v>-3.9070871080139E-2</v>
      </c>
      <c r="BW22">
        <v>3.8902729871227002E-3</v>
      </c>
      <c r="BX22">
        <v>1</v>
      </c>
      <c r="BY22">
        <v>1</v>
      </c>
      <c r="BZ22">
        <v>2</v>
      </c>
      <c r="CA22" t="s">
        <v>202</v>
      </c>
      <c r="CB22">
        <v>100</v>
      </c>
      <c r="CC22">
        <v>100</v>
      </c>
      <c r="CD22">
        <v>2.5999999999999999E-2</v>
      </c>
      <c r="CE22">
        <v>1.2E-2</v>
      </c>
      <c r="CF22">
        <v>2</v>
      </c>
      <c r="CG22">
        <v>497.57400000000001</v>
      </c>
      <c r="CH22">
        <v>538.26499999999999</v>
      </c>
      <c r="CI22">
        <v>14.9993</v>
      </c>
      <c r="CJ22">
        <v>20.076499999999999</v>
      </c>
      <c r="CK22">
        <v>29.9999</v>
      </c>
      <c r="CL22">
        <v>20.0459</v>
      </c>
      <c r="CM22">
        <v>20.031500000000001</v>
      </c>
      <c r="CN22">
        <v>20.4924</v>
      </c>
      <c r="CO22">
        <v>-30</v>
      </c>
      <c r="CP22">
        <v>-30</v>
      </c>
      <c r="CQ22">
        <v>15</v>
      </c>
      <c r="CR22">
        <v>410</v>
      </c>
      <c r="CS22">
        <v>17</v>
      </c>
      <c r="CT22">
        <v>102.52</v>
      </c>
      <c r="CU22">
        <v>102.31699999999999</v>
      </c>
    </row>
    <row r="23" spans="1:99" x14ac:dyDescent="0.25">
      <c r="A23">
        <v>7</v>
      </c>
      <c r="B23">
        <v>1589542388.5</v>
      </c>
      <c r="C23">
        <v>404</v>
      </c>
      <c r="D23" t="s">
        <v>211</v>
      </c>
      <c r="E23" t="s">
        <v>212</v>
      </c>
      <c r="F23">
        <v>1589542378.4677401</v>
      </c>
      <c r="G23">
        <f t="shared" si="0"/>
        <v>6.7074358046002197E-4</v>
      </c>
      <c r="H23">
        <f t="shared" si="1"/>
        <v>-0.35738396432827552</v>
      </c>
      <c r="I23">
        <f t="shared" si="2"/>
        <v>409.49354838709701</v>
      </c>
      <c r="J23">
        <f t="shared" si="3"/>
        <v>411.3774070112853</v>
      </c>
      <c r="K23">
        <f t="shared" si="4"/>
        <v>41.757318057064346</v>
      </c>
      <c r="L23">
        <f t="shared" si="5"/>
        <v>41.566094906730726</v>
      </c>
      <c r="M23">
        <f t="shared" si="6"/>
        <v>7.0892173949470394E-2</v>
      </c>
      <c r="N23">
        <f t="shared" si="7"/>
        <v>2</v>
      </c>
      <c r="O23">
        <f t="shared" si="8"/>
        <v>6.9525188544192901E-2</v>
      </c>
      <c r="P23">
        <f t="shared" si="9"/>
        <v>4.3573865583392393E-2</v>
      </c>
      <c r="Q23">
        <f t="shared" si="10"/>
        <v>0</v>
      </c>
      <c r="R23">
        <f t="shared" si="11"/>
        <v>14.906412605342267</v>
      </c>
      <c r="S23">
        <f t="shared" si="12"/>
        <v>14.906412605342267</v>
      </c>
      <c r="T23">
        <f t="shared" si="13"/>
        <v>1.7010933405911746</v>
      </c>
      <c r="U23">
        <f t="shared" si="14"/>
        <v>42.433475584846839</v>
      </c>
      <c r="V23">
        <f t="shared" si="15"/>
        <v>0.7335583237261698</v>
      </c>
      <c r="W23">
        <f t="shared" si="16"/>
        <v>1.7287255253447265</v>
      </c>
      <c r="X23">
        <f t="shared" si="17"/>
        <v>0.96753501686500476</v>
      </c>
      <c r="Y23">
        <f t="shared" si="18"/>
        <v>-29.57979189828697</v>
      </c>
      <c r="Z23">
        <f t="shared" si="19"/>
        <v>26.998118260935581</v>
      </c>
      <c r="AA23">
        <f t="shared" si="20"/>
        <v>2.5783106117292727</v>
      </c>
      <c r="AB23">
        <f t="shared" si="21"/>
        <v>-3.3630256221179877E-3</v>
      </c>
      <c r="AC23">
        <v>0</v>
      </c>
      <c r="AD23">
        <v>0</v>
      </c>
      <c r="AE23">
        <v>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55863.577596003386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9.5299999999999994</v>
      </c>
      <c r="AP23">
        <v>0.5</v>
      </c>
      <c r="AQ23" t="s">
        <v>194</v>
      </c>
      <c r="AR23">
        <v>1589542378.4677401</v>
      </c>
      <c r="AS23">
        <v>409.49354838709701</v>
      </c>
      <c r="AT23">
        <v>409.33590322580602</v>
      </c>
      <c r="AU23">
        <v>7.2267409677419296</v>
      </c>
      <c r="AV23">
        <v>5.9576783870967702</v>
      </c>
      <c r="AW23">
        <v>500.05348387096802</v>
      </c>
      <c r="AX23">
        <v>101.406322580645</v>
      </c>
      <c r="AY23">
        <v>9.9781900000000007E-2</v>
      </c>
      <c r="AZ23">
        <v>15.156803225806501</v>
      </c>
      <c r="BA23">
        <v>999.9</v>
      </c>
      <c r="BB23">
        <v>999.9</v>
      </c>
      <c r="BC23">
        <v>0</v>
      </c>
      <c r="BD23">
        <v>0</v>
      </c>
      <c r="BE23">
        <v>10007.2803225806</v>
      </c>
      <c r="BF23">
        <v>0</v>
      </c>
      <c r="BG23">
        <v>1.55359838709677E-3</v>
      </c>
      <c r="BH23">
        <v>1589542374.5</v>
      </c>
      <c r="BI23" t="s">
        <v>213</v>
      </c>
      <c r="BJ23">
        <v>2</v>
      </c>
      <c r="BK23">
        <v>8.6999999999999994E-2</v>
      </c>
      <c r="BL23">
        <v>-3.5999999999999997E-2</v>
      </c>
      <c r="BM23">
        <v>409</v>
      </c>
      <c r="BN23">
        <v>6</v>
      </c>
      <c r="BO23">
        <v>0.39</v>
      </c>
      <c r="BP23">
        <v>0.04</v>
      </c>
      <c r="BQ23">
        <v>0.107351945609756</v>
      </c>
      <c r="BR23">
        <v>0.56770422836237</v>
      </c>
      <c r="BS23">
        <v>0.181156223496971</v>
      </c>
      <c r="BT23">
        <v>0</v>
      </c>
      <c r="BU23">
        <v>0.800027611073171</v>
      </c>
      <c r="BV23">
        <v>7.35929304200695</v>
      </c>
      <c r="BW23">
        <v>0.79303558098077098</v>
      </c>
      <c r="BX23">
        <v>0</v>
      </c>
      <c r="BY23">
        <v>0</v>
      </c>
      <c r="BZ23">
        <v>2</v>
      </c>
      <c r="CA23" t="s">
        <v>196</v>
      </c>
      <c r="CB23">
        <v>100</v>
      </c>
      <c r="CC23">
        <v>100</v>
      </c>
      <c r="CD23">
        <v>8.6999999999999994E-2</v>
      </c>
      <c r="CE23">
        <v>-3.5999999999999997E-2</v>
      </c>
      <c r="CF23">
        <v>2</v>
      </c>
      <c r="CG23">
        <v>494.85300000000001</v>
      </c>
      <c r="CH23">
        <v>530.75300000000004</v>
      </c>
      <c r="CI23">
        <v>13.9998</v>
      </c>
      <c r="CJ23">
        <v>19.6587</v>
      </c>
      <c r="CK23">
        <v>29.9998</v>
      </c>
      <c r="CL23">
        <v>19.5807</v>
      </c>
      <c r="CM23">
        <v>19.558</v>
      </c>
      <c r="CN23">
        <v>20.301600000000001</v>
      </c>
      <c r="CO23">
        <v>38.906399999999998</v>
      </c>
      <c r="CP23">
        <v>0</v>
      </c>
      <c r="CQ23">
        <v>14</v>
      </c>
      <c r="CR23">
        <v>410</v>
      </c>
      <c r="CS23">
        <v>6</v>
      </c>
      <c r="CT23">
        <v>102.626</v>
      </c>
      <c r="CU23">
        <v>102.422</v>
      </c>
    </row>
    <row r="24" spans="1:99" x14ac:dyDescent="0.25">
      <c r="A24">
        <v>8</v>
      </c>
      <c r="B24">
        <v>1589542393.5</v>
      </c>
      <c r="C24">
        <v>409</v>
      </c>
      <c r="D24" t="s">
        <v>214</v>
      </c>
      <c r="E24" t="s">
        <v>215</v>
      </c>
      <c r="F24">
        <v>1589542385.14516</v>
      </c>
      <c r="G24">
        <f t="shared" si="0"/>
        <v>8.4558469185551724E-4</v>
      </c>
      <c r="H24">
        <f t="shared" si="1"/>
        <v>-0.4101428578246365</v>
      </c>
      <c r="I24">
        <f t="shared" si="2"/>
        <v>409.63977419354802</v>
      </c>
      <c r="J24">
        <f t="shared" si="3"/>
        <v>410.74212948182554</v>
      </c>
      <c r="K24">
        <f t="shared" si="4"/>
        <v>41.692616619390691</v>
      </c>
      <c r="L24">
        <f t="shared" si="5"/>
        <v>41.580721410417382</v>
      </c>
      <c r="M24">
        <f t="shared" si="6"/>
        <v>9.3912252546095074E-2</v>
      </c>
      <c r="N24">
        <f t="shared" si="7"/>
        <v>2</v>
      </c>
      <c r="O24">
        <f t="shared" si="8"/>
        <v>9.1529429533350137E-2</v>
      </c>
      <c r="P24">
        <f t="shared" si="9"/>
        <v>5.7414944969275988E-2</v>
      </c>
      <c r="Q24">
        <f t="shared" si="10"/>
        <v>0</v>
      </c>
      <c r="R24">
        <f t="shared" si="11"/>
        <v>14.834170919051539</v>
      </c>
      <c r="S24">
        <f t="shared" si="12"/>
        <v>14.834170919051539</v>
      </c>
      <c r="T24">
        <f t="shared" si="13"/>
        <v>1.6931934983655401</v>
      </c>
      <c r="U24">
        <f t="shared" si="14"/>
        <v>44.376751318005581</v>
      </c>
      <c r="V24">
        <f t="shared" si="15"/>
        <v>0.76680848762672349</v>
      </c>
      <c r="W24">
        <f t="shared" si="16"/>
        <v>1.7279509311795789</v>
      </c>
      <c r="X24">
        <f t="shared" si="17"/>
        <v>0.92638501073881663</v>
      </c>
      <c r="Y24">
        <f t="shared" si="18"/>
        <v>-37.290284910828312</v>
      </c>
      <c r="Z24">
        <f t="shared" si="19"/>
        <v>34.035868217733437</v>
      </c>
      <c r="AA24">
        <f t="shared" si="20"/>
        <v>3.2490728925559798</v>
      </c>
      <c r="AB24">
        <f t="shared" si="21"/>
        <v>-5.3438005388954934E-3</v>
      </c>
      <c r="AC24">
        <v>0</v>
      </c>
      <c r="AD24">
        <v>0</v>
      </c>
      <c r="AE24">
        <v>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55870.434273019862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9.5299999999999994</v>
      </c>
      <c r="AP24">
        <v>0.5</v>
      </c>
      <c r="AQ24" t="s">
        <v>194</v>
      </c>
      <c r="AR24">
        <v>1589542385.14516</v>
      </c>
      <c r="AS24">
        <v>409.63977419354802</v>
      </c>
      <c r="AT24">
        <v>409.51825806451598</v>
      </c>
      <c r="AU24">
        <v>7.5543483870967796</v>
      </c>
      <c r="AV24">
        <v>5.9549196774193502</v>
      </c>
      <c r="AW24">
        <v>500.02516129032301</v>
      </c>
      <c r="AX24">
        <v>101.405774193548</v>
      </c>
      <c r="AY24">
        <v>9.9802241935483899E-2</v>
      </c>
      <c r="AZ24">
        <v>15.1498322580645</v>
      </c>
      <c r="BA24">
        <v>999.9</v>
      </c>
      <c r="BB24">
        <v>999.9</v>
      </c>
      <c r="BC24">
        <v>0</v>
      </c>
      <c r="BD24">
        <v>0</v>
      </c>
      <c r="BE24">
        <v>10008.3651612903</v>
      </c>
      <c r="BF24">
        <v>0</v>
      </c>
      <c r="BG24">
        <v>1.5470403225806501E-3</v>
      </c>
      <c r="BH24">
        <v>1589542374.5</v>
      </c>
      <c r="BI24" t="s">
        <v>213</v>
      </c>
      <c r="BJ24">
        <v>2</v>
      </c>
      <c r="BK24">
        <v>8.6999999999999994E-2</v>
      </c>
      <c r="BL24">
        <v>-3.5999999999999997E-2</v>
      </c>
      <c r="BM24">
        <v>409</v>
      </c>
      <c r="BN24">
        <v>6</v>
      </c>
      <c r="BO24">
        <v>0.39</v>
      </c>
      <c r="BP24">
        <v>0.04</v>
      </c>
      <c r="BQ24">
        <v>9.2359626097561001E-2</v>
      </c>
      <c r="BR24">
        <v>-0.69523826362365604</v>
      </c>
      <c r="BS24">
        <v>0.192248922553165</v>
      </c>
      <c r="BT24">
        <v>0</v>
      </c>
      <c r="BU24">
        <v>1.2225469500975601</v>
      </c>
      <c r="BV24">
        <v>6.52989371573541</v>
      </c>
      <c r="BW24">
        <v>0.739661979736294</v>
      </c>
      <c r="BX24">
        <v>0</v>
      </c>
      <c r="BY24">
        <v>0</v>
      </c>
      <c r="BZ24">
        <v>2</v>
      </c>
      <c r="CA24" t="s">
        <v>196</v>
      </c>
      <c r="CB24">
        <v>100</v>
      </c>
      <c r="CC24">
        <v>100</v>
      </c>
      <c r="CD24">
        <v>8.6999999999999994E-2</v>
      </c>
      <c r="CE24">
        <v>-3.5999999999999997E-2</v>
      </c>
      <c r="CF24">
        <v>2</v>
      </c>
      <c r="CG24">
        <v>495.26299999999998</v>
      </c>
      <c r="CH24">
        <v>531.09900000000005</v>
      </c>
      <c r="CI24">
        <v>13.999700000000001</v>
      </c>
      <c r="CJ24">
        <v>19.652799999999999</v>
      </c>
      <c r="CK24">
        <v>29.9998</v>
      </c>
      <c r="CL24">
        <v>19.5717</v>
      </c>
      <c r="CM24">
        <v>19.551300000000001</v>
      </c>
      <c r="CN24">
        <v>20.307500000000001</v>
      </c>
      <c r="CO24">
        <v>38.906399999999998</v>
      </c>
      <c r="CP24">
        <v>0</v>
      </c>
      <c r="CQ24">
        <v>14</v>
      </c>
      <c r="CR24">
        <v>410</v>
      </c>
      <c r="CS24">
        <v>6</v>
      </c>
      <c r="CT24">
        <v>102.627</v>
      </c>
      <c r="CU24">
        <v>102.422</v>
      </c>
    </row>
    <row r="25" spans="1:99" x14ac:dyDescent="0.25">
      <c r="A25">
        <v>9</v>
      </c>
      <c r="B25">
        <v>1589542398.5</v>
      </c>
      <c r="C25">
        <v>414</v>
      </c>
      <c r="D25" t="s">
        <v>216</v>
      </c>
      <c r="E25" t="s">
        <v>217</v>
      </c>
      <c r="F25">
        <v>1589542389.9354801</v>
      </c>
      <c r="G25">
        <f t="shared" si="0"/>
        <v>9.4133018476466807E-4</v>
      </c>
      <c r="H25">
        <f t="shared" si="1"/>
        <v>-0.39045235956269148</v>
      </c>
      <c r="I25">
        <f t="shared" si="2"/>
        <v>409.77174193548399</v>
      </c>
      <c r="J25">
        <f t="shared" si="3"/>
        <v>409.84324641370421</v>
      </c>
      <c r="K25">
        <f t="shared" si="4"/>
        <v>41.601303907272218</v>
      </c>
      <c r="L25">
        <f t="shared" si="5"/>
        <v>41.594045816391869</v>
      </c>
      <c r="M25">
        <f t="shared" si="6"/>
        <v>0.10758303015930519</v>
      </c>
      <c r="N25">
        <f t="shared" si="7"/>
        <v>2</v>
      </c>
      <c r="O25">
        <f t="shared" si="8"/>
        <v>0.10446836862698466</v>
      </c>
      <c r="P25">
        <f t="shared" si="9"/>
        <v>6.5565059281108659E-2</v>
      </c>
      <c r="Q25">
        <f t="shared" si="10"/>
        <v>0</v>
      </c>
      <c r="R25">
        <f t="shared" si="11"/>
        <v>14.790693881830963</v>
      </c>
      <c r="S25">
        <f t="shared" si="12"/>
        <v>14.790693881830963</v>
      </c>
      <c r="T25">
        <f t="shared" si="13"/>
        <v>1.6884547099135871</v>
      </c>
      <c r="U25">
        <f t="shared" si="14"/>
        <v>45.45017768331796</v>
      </c>
      <c r="V25">
        <f t="shared" si="15"/>
        <v>0.78496642879346268</v>
      </c>
      <c r="W25">
        <f t="shared" si="16"/>
        <v>1.7270921012957379</v>
      </c>
      <c r="X25">
        <f t="shared" si="17"/>
        <v>0.90348828112012447</v>
      </c>
      <c r="Y25">
        <f t="shared" si="18"/>
        <v>-41.512661148121865</v>
      </c>
      <c r="Z25">
        <f t="shared" si="19"/>
        <v>37.890013285458167</v>
      </c>
      <c r="AA25">
        <f t="shared" si="20"/>
        <v>3.616026203126014</v>
      </c>
      <c r="AB25">
        <f t="shared" si="21"/>
        <v>-6.6216595376857867E-3</v>
      </c>
      <c r="AC25">
        <v>0</v>
      </c>
      <c r="AD25">
        <v>0</v>
      </c>
      <c r="AE25">
        <v>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55845.916493871948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9.5299999999999994</v>
      </c>
      <c r="AP25">
        <v>0.5</v>
      </c>
      <c r="AQ25" t="s">
        <v>194</v>
      </c>
      <c r="AR25">
        <v>1589542389.9354801</v>
      </c>
      <c r="AS25">
        <v>409.77174193548399</v>
      </c>
      <c r="AT25">
        <v>409.76274193548397</v>
      </c>
      <c r="AU25">
        <v>7.7332477419354797</v>
      </c>
      <c r="AV25">
        <v>5.9529167741935503</v>
      </c>
      <c r="AW25">
        <v>499.99145161290301</v>
      </c>
      <c r="AX25">
        <v>101.405419354839</v>
      </c>
      <c r="AY25">
        <v>9.9983677419354794E-2</v>
      </c>
      <c r="AZ25">
        <v>15.142099999999999</v>
      </c>
      <c r="BA25">
        <v>999.9</v>
      </c>
      <c r="BB25">
        <v>999.9</v>
      </c>
      <c r="BC25">
        <v>0</v>
      </c>
      <c r="BD25">
        <v>0</v>
      </c>
      <c r="BE25">
        <v>10003.5419354839</v>
      </c>
      <c r="BF25">
        <v>0</v>
      </c>
      <c r="BG25">
        <v>1.5289399999999999E-3</v>
      </c>
      <c r="BH25">
        <v>1589542374.5</v>
      </c>
      <c r="BI25" t="s">
        <v>213</v>
      </c>
      <c r="BJ25">
        <v>2</v>
      </c>
      <c r="BK25">
        <v>8.6999999999999994E-2</v>
      </c>
      <c r="BL25">
        <v>-3.5999999999999997E-2</v>
      </c>
      <c r="BM25">
        <v>409</v>
      </c>
      <c r="BN25">
        <v>6</v>
      </c>
      <c r="BO25">
        <v>0.39</v>
      </c>
      <c r="BP25">
        <v>0.04</v>
      </c>
      <c r="BQ25">
        <v>9.2993786341463394E-2</v>
      </c>
      <c r="BR25">
        <v>-1.4099386404877901</v>
      </c>
      <c r="BS25">
        <v>0.191295809751581</v>
      </c>
      <c r="BT25">
        <v>0</v>
      </c>
      <c r="BU25">
        <v>1.64405382926829</v>
      </c>
      <c r="BV25">
        <v>2.1018884947735201</v>
      </c>
      <c r="BW25">
        <v>0.33462218814765798</v>
      </c>
      <c r="BX25">
        <v>0</v>
      </c>
      <c r="BY25">
        <v>0</v>
      </c>
      <c r="BZ25">
        <v>2</v>
      </c>
      <c r="CA25" t="s">
        <v>196</v>
      </c>
      <c r="CB25">
        <v>100</v>
      </c>
      <c r="CC25">
        <v>100</v>
      </c>
      <c r="CD25">
        <v>8.6999999999999994E-2</v>
      </c>
      <c r="CE25">
        <v>-3.5999999999999997E-2</v>
      </c>
      <c r="CF25">
        <v>2</v>
      </c>
      <c r="CG25">
        <v>495.46499999999997</v>
      </c>
      <c r="CH25">
        <v>531.18399999999997</v>
      </c>
      <c r="CI25">
        <v>13.999499999999999</v>
      </c>
      <c r="CJ25">
        <v>19.646999999999998</v>
      </c>
      <c r="CK25">
        <v>29.9998</v>
      </c>
      <c r="CL25">
        <v>19.564399999999999</v>
      </c>
      <c r="CM25">
        <v>19.5457</v>
      </c>
      <c r="CN25">
        <v>20.3127</v>
      </c>
      <c r="CO25">
        <v>38.906399999999998</v>
      </c>
      <c r="CP25">
        <v>0</v>
      </c>
      <c r="CQ25">
        <v>14</v>
      </c>
      <c r="CR25">
        <v>410</v>
      </c>
      <c r="CS25">
        <v>6</v>
      </c>
      <c r="CT25">
        <v>102.628</v>
      </c>
      <c r="CU25">
        <v>102.422</v>
      </c>
    </row>
    <row r="26" spans="1:99" x14ac:dyDescent="0.25">
      <c r="A26">
        <v>10</v>
      </c>
      <c r="B26">
        <v>1589542403.5</v>
      </c>
      <c r="C26">
        <v>419</v>
      </c>
      <c r="D26" t="s">
        <v>218</v>
      </c>
      <c r="E26" t="s">
        <v>219</v>
      </c>
      <c r="F26">
        <v>1589542394.87097</v>
      </c>
      <c r="G26">
        <f t="shared" si="0"/>
        <v>9.4226434884174017E-4</v>
      </c>
      <c r="H26">
        <f t="shared" si="1"/>
        <v>-0.38109272060036747</v>
      </c>
      <c r="I26">
        <f t="shared" si="2"/>
        <v>409.84996774193502</v>
      </c>
      <c r="J26">
        <f t="shared" si="3"/>
        <v>409.77297730719795</v>
      </c>
      <c r="K26">
        <f t="shared" si="4"/>
        <v>41.593898789610961</v>
      </c>
      <c r="L26">
        <f t="shared" si="5"/>
        <v>41.601713683534093</v>
      </c>
      <c r="M26">
        <f t="shared" si="6"/>
        <v>0.10780459865468063</v>
      </c>
      <c r="N26">
        <f t="shared" si="7"/>
        <v>2</v>
      </c>
      <c r="O26">
        <f t="shared" si="8"/>
        <v>0.10467729530995963</v>
      </c>
      <c r="P26">
        <f t="shared" si="9"/>
        <v>6.5696728731812537E-2</v>
      </c>
      <c r="Q26">
        <f t="shared" si="10"/>
        <v>0</v>
      </c>
      <c r="R26">
        <f t="shared" si="11"/>
        <v>14.781719814559091</v>
      </c>
      <c r="S26">
        <f t="shared" si="12"/>
        <v>14.781719814559091</v>
      </c>
      <c r="T26">
        <f t="shared" si="13"/>
        <v>1.687478031944406</v>
      </c>
      <c r="U26">
        <f t="shared" si="14"/>
        <v>45.471506018995534</v>
      </c>
      <c r="V26">
        <f t="shared" si="15"/>
        <v>0.78489950068917669</v>
      </c>
      <c r="W26">
        <f t="shared" si="16"/>
        <v>1.7261348246554407</v>
      </c>
      <c r="X26">
        <f t="shared" si="17"/>
        <v>0.90257853125522935</v>
      </c>
      <c r="Y26">
        <f t="shared" si="18"/>
        <v>-41.553857783920741</v>
      </c>
      <c r="Z26">
        <f t="shared" si="19"/>
        <v>37.927911979492599</v>
      </c>
      <c r="AA26">
        <f t="shared" si="20"/>
        <v>3.6193112945608776</v>
      </c>
      <c r="AB26">
        <f t="shared" si="21"/>
        <v>-6.634509867261329E-3</v>
      </c>
      <c r="AC26">
        <v>0</v>
      </c>
      <c r="AD26">
        <v>0</v>
      </c>
      <c r="AE26">
        <v>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55840.953706587337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9.5299999999999994</v>
      </c>
      <c r="AP26">
        <v>0.5</v>
      </c>
      <c r="AQ26" t="s">
        <v>194</v>
      </c>
      <c r="AR26">
        <v>1589542394.87097</v>
      </c>
      <c r="AS26">
        <v>409.84996774193502</v>
      </c>
      <c r="AT26">
        <v>409.85967741935502</v>
      </c>
      <c r="AU26">
        <v>7.73263903225806</v>
      </c>
      <c r="AV26">
        <v>5.9505787096774201</v>
      </c>
      <c r="AW26">
        <v>500.00225806451601</v>
      </c>
      <c r="AX26">
        <v>101.404741935484</v>
      </c>
      <c r="AY26">
        <v>9.9996280645161306E-2</v>
      </c>
      <c r="AZ26">
        <v>15.133477419354801</v>
      </c>
      <c r="BA26">
        <v>999.9</v>
      </c>
      <c r="BB26">
        <v>999.9</v>
      </c>
      <c r="BC26">
        <v>0</v>
      </c>
      <c r="BD26">
        <v>0</v>
      </c>
      <c r="BE26">
        <v>10002.3725806452</v>
      </c>
      <c r="BF26">
        <v>0</v>
      </c>
      <c r="BG26">
        <v>1.5289399999999999E-3</v>
      </c>
      <c r="BH26">
        <v>1589542374.5</v>
      </c>
      <c r="BI26" t="s">
        <v>213</v>
      </c>
      <c r="BJ26">
        <v>2</v>
      </c>
      <c r="BK26">
        <v>8.6999999999999994E-2</v>
      </c>
      <c r="BL26">
        <v>-3.5999999999999997E-2</v>
      </c>
      <c r="BM26">
        <v>409</v>
      </c>
      <c r="BN26">
        <v>6</v>
      </c>
      <c r="BO26">
        <v>0.39</v>
      </c>
      <c r="BP26">
        <v>0.04</v>
      </c>
      <c r="BQ26">
        <v>3.7849400000000001E-3</v>
      </c>
      <c r="BR26">
        <v>-3.9005581882830301E-4</v>
      </c>
      <c r="BS26">
        <v>6.7098978794360498E-2</v>
      </c>
      <c r="BT26">
        <v>1</v>
      </c>
      <c r="BU26">
        <v>1.7812095121951199</v>
      </c>
      <c r="BV26">
        <v>2.1006898954703802E-2</v>
      </c>
      <c r="BW26">
        <v>2.1375150277258299E-3</v>
      </c>
      <c r="BX26">
        <v>1</v>
      </c>
      <c r="BY26">
        <v>2</v>
      </c>
      <c r="BZ26">
        <v>2</v>
      </c>
      <c r="CA26" t="s">
        <v>199</v>
      </c>
      <c r="CB26">
        <v>100</v>
      </c>
      <c r="CC26">
        <v>100</v>
      </c>
      <c r="CD26">
        <v>8.6999999999999994E-2</v>
      </c>
      <c r="CE26">
        <v>-3.5999999999999997E-2</v>
      </c>
      <c r="CF26">
        <v>2</v>
      </c>
      <c r="CG26">
        <v>495.52699999999999</v>
      </c>
      <c r="CH26">
        <v>531.40099999999995</v>
      </c>
      <c r="CI26">
        <v>13.9994</v>
      </c>
      <c r="CJ26">
        <v>19.640999999999998</v>
      </c>
      <c r="CK26">
        <v>29.9999</v>
      </c>
      <c r="CL26">
        <v>19.558199999999999</v>
      </c>
      <c r="CM26">
        <v>19.5396</v>
      </c>
      <c r="CN26">
        <v>20.3154</v>
      </c>
      <c r="CO26">
        <v>38.906399999999998</v>
      </c>
      <c r="CP26">
        <v>0</v>
      </c>
      <c r="CQ26">
        <v>14</v>
      </c>
      <c r="CR26">
        <v>410</v>
      </c>
      <c r="CS26">
        <v>6</v>
      </c>
      <c r="CT26">
        <v>102.629</v>
      </c>
      <c r="CU26">
        <v>102.422</v>
      </c>
    </row>
    <row r="27" spans="1:99" x14ac:dyDescent="0.25">
      <c r="A27">
        <v>11</v>
      </c>
      <c r="B27">
        <v>1589542408.5</v>
      </c>
      <c r="C27">
        <v>424</v>
      </c>
      <c r="D27" t="s">
        <v>220</v>
      </c>
      <c r="E27" t="s">
        <v>221</v>
      </c>
      <c r="F27">
        <v>1589542399.87097</v>
      </c>
      <c r="G27">
        <f t="shared" si="0"/>
        <v>9.4268422264593451E-4</v>
      </c>
      <c r="H27">
        <f t="shared" si="1"/>
        <v>-0.40735261423018343</v>
      </c>
      <c r="I27">
        <f t="shared" si="2"/>
        <v>409.92925806451598</v>
      </c>
      <c r="J27">
        <f t="shared" si="3"/>
        <v>410.24498077006518</v>
      </c>
      <c r="K27">
        <f t="shared" si="4"/>
        <v>41.641951649182495</v>
      </c>
      <c r="L27">
        <f t="shared" si="5"/>
        <v>41.60990418911522</v>
      </c>
      <c r="M27">
        <f t="shared" si="6"/>
        <v>0.10795389009641904</v>
      </c>
      <c r="N27">
        <f t="shared" si="7"/>
        <v>2</v>
      </c>
      <c r="O27">
        <f t="shared" si="8"/>
        <v>0.10481805479566925</v>
      </c>
      <c r="P27">
        <f t="shared" si="9"/>
        <v>6.578543918486171E-2</v>
      </c>
      <c r="Q27">
        <f t="shared" si="10"/>
        <v>0</v>
      </c>
      <c r="R27">
        <f t="shared" si="11"/>
        <v>14.772986136209104</v>
      </c>
      <c r="S27">
        <f t="shared" si="12"/>
        <v>14.772986136209104</v>
      </c>
      <c r="T27">
        <f t="shared" si="13"/>
        <v>1.6865279930129666</v>
      </c>
      <c r="U27">
        <f t="shared" si="14"/>
        <v>45.488023588598125</v>
      </c>
      <c r="V27">
        <f t="shared" si="15"/>
        <v>0.78475182384332931</v>
      </c>
      <c r="W27">
        <f t="shared" si="16"/>
        <v>1.7251833822035578</v>
      </c>
      <c r="X27">
        <f t="shared" si="17"/>
        <v>0.90177616916963732</v>
      </c>
      <c r="Y27">
        <f t="shared" si="18"/>
        <v>-41.572374218685709</v>
      </c>
      <c r="Z27">
        <f t="shared" si="19"/>
        <v>37.945108268738757</v>
      </c>
      <c r="AA27">
        <f t="shared" si="20"/>
        <v>3.6206258204408268</v>
      </c>
      <c r="AB27">
        <f t="shared" si="21"/>
        <v>-6.6401295061240262E-3</v>
      </c>
      <c r="AC27">
        <v>0</v>
      </c>
      <c r="AD27">
        <v>0</v>
      </c>
      <c r="AE27">
        <v>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55844.631364357891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9.5299999999999994</v>
      </c>
      <c r="AP27">
        <v>0.5</v>
      </c>
      <c r="AQ27" t="s">
        <v>194</v>
      </c>
      <c r="AR27">
        <v>1589542399.87097</v>
      </c>
      <c r="AS27">
        <v>409.92925806451598</v>
      </c>
      <c r="AT27">
        <v>409.88938709677399</v>
      </c>
      <c r="AU27">
        <v>7.7311577419354798</v>
      </c>
      <c r="AV27">
        <v>5.9483019354838698</v>
      </c>
      <c r="AW27">
        <v>500.00261290322601</v>
      </c>
      <c r="AX27">
        <v>101.40509677419401</v>
      </c>
      <c r="AY27">
        <v>9.9988238709677393E-2</v>
      </c>
      <c r="AZ27">
        <v>15.124903225806399</v>
      </c>
      <c r="BA27">
        <v>999.9</v>
      </c>
      <c r="BB27">
        <v>999.9</v>
      </c>
      <c r="BC27">
        <v>0</v>
      </c>
      <c r="BD27">
        <v>0</v>
      </c>
      <c r="BE27">
        <v>10002.7125806452</v>
      </c>
      <c r="BF27">
        <v>0</v>
      </c>
      <c r="BG27">
        <v>1.53549806451613E-3</v>
      </c>
      <c r="BH27">
        <v>1589542374.5</v>
      </c>
      <c r="BI27" t="s">
        <v>213</v>
      </c>
      <c r="BJ27">
        <v>2</v>
      </c>
      <c r="BK27">
        <v>8.6999999999999994E-2</v>
      </c>
      <c r="BL27">
        <v>-3.5999999999999997E-2</v>
      </c>
      <c r="BM27">
        <v>409</v>
      </c>
      <c r="BN27">
        <v>6</v>
      </c>
      <c r="BO27">
        <v>0.39</v>
      </c>
      <c r="BP27">
        <v>0.04</v>
      </c>
      <c r="BQ27">
        <v>1.39539936585366E-2</v>
      </c>
      <c r="BR27">
        <v>0.61321787728219701</v>
      </c>
      <c r="BS27">
        <v>6.3427394834492196E-2</v>
      </c>
      <c r="BT27">
        <v>0</v>
      </c>
      <c r="BU27">
        <v>1.78237195121951</v>
      </c>
      <c r="BV27">
        <v>1.0386271777004101E-2</v>
      </c>
      <c r="BW27">
        <v>1.2794782082651099E-3</v>
      </c>
      <c r="BX27">
        <v>1</v>
      </c>
      <c r="BY27">
        <v>1</v>
      </c>
      <c r="BZ27">
        <v>2</v>
      </c>
      <c r="CA27" t="s">
        <v>202</v>
      </c>
      <c r="CB27">
        <v>100</v>
      </c>
      <c r="CC27">
        <v>100</v>
      </c>
      <c r="CD27">
        <v>8.6999999999999994E-2</v>
      </c>
      <c r="CE27">
        <v>-3.5999999999999997E-2</v>
      </c>
      <c r="CF27">
        <v>2</v>
      </c>
      <c r="CG27">
        <v>495.59500000000003</v>
      </c>
      <c r="CH27">
        <v>531.41</v>
      </c>
      <c r="CI27">
        <v>13.9994</v>
      </c>
      <c r="CJ27">
        <v>19.6355</v>
      </c>
      <c r="CK27">
        <v>29.9998</v>
      </c>
      <c r="CL27">
        <v>19.552399999999999</v>
      </c>
      <c r="CM27">
        <v>19.533999999999999</v>
      </c>
      <c r="CN27">
        <v>20.3185</v>
      </c>
      <c r="CO27">
        <v>38.906399999999998</v>
      </c>
      <c r="CP27">
        <v>0</v>
      </c>
      <c r="CQ27">
        <v>14</v>
      </c>
      <c r="CR27">
        <v>410</v>
      </c>
      <c r="CS27">
        <v>6</v>
      </c>
      <c r="CT27">
        <v>102.629</v>
      </c>
      <c r="CU27">
        <v>102.422</v>
      </c>
    </row>
    <row r="28" spans="1:99" x14ac:dyDescent="0.25">
      <c r="A28">
        <v>12</v>
      </c>
      <c r="B28">
        <v>1589542413.5</v>
      </c>
      <c r="C28">
        <v>429</v>
      </c>
      <c r="D28" t="s">
        <v>222</v>
      </c>
      <c r="E28" t="s">
        <v>223</v>
      </c>
      <c r="F28">
        <v>1589542404.87097</v>
      </c>
      <c r="G28">
        <f t="shared" si="0"/>
        <v>9.429824072477328E-4</v>
      </c>
      <c r="H28">
        <f t="shared" si="1"/>
        <v>-0.44011816088632155</v>
      </c>
      <c r="I28">
        <f t="shared" si="2"/>
        <v>410.01319354838699</v>
      </c>
      <c r="J28">
        <f t="shared" si="3"/>
        <v>410.81956116005335</v>
      </c>
      <c r="K28">
        <f t="shared" si="4"/>
        <v>41.700346487907261</v>
      </c>
      <c r="L28">
        <f t="shared" si="5"/>
        <v>41.618495933595383</v>
      </c>
      <c r="M28">
        <f t="shared" si="6"/>
        <v>0.10806970585487412</v>
      </c>
      <c r="N28">
        <f t="shared" si="7"/>
        <v>2</v>
      </c>
      <c r="O28">
        <f t="shared" si="8"/>
        <v>0.10492724396879523</v>
      </c>
      <c r="P28">
        <f t="shared" si="9"/>
        <v>6.5854253849807809E-2</v>
      </c>
      <c r="Q28">
        <f t="shared" si="10"/>
        <v>0</v>
      </c>
      <c r="R28">
        <f t="shared" si="11"/>
        <v>14.765233667193993</v>
      </c>
      <c r="S28">
        <f t="shared" si="12"/>
        <v>14.765233667193993</v>
      </c>
      <c r="T28">
        <f t="shared" si="13"/>
        <v>1.6856850826345955</v>
      </c>
      <c r="U28">
        <f t="shared" si="14"/>
        <v>45.49902493004349</v>
      </c>
      <c r="V28">
        <f t="shared" si="15"/>
        <v>0.78455612776120998</v>
      </c>
      <c r="W28">
        <f t="shared" si="16"/>
        <v>1.7243361346039729</v>
      </c>
      <c r="X28">
        <f t="shared" si="17"/>
        <v>0.90112895487338551</v>
      </c>
      <c r="Y28">
        <f t="shared" si="18"/>
        <v>-41.585524159625017</v>
      </c>
      <c r="Z28">
        <f t="shared" si="19"/>
        <v>37.957374255568176</v>
      </c>
      <c r="AA28">
        <f t="shared" si="20"/>
        <v>3.6215058351319751</v>
      </c>
      <c r="AB28">
        <f t="shared" si="21"/>
        <v>-6.6440689248636886E-3</v>
      </c>
      <c r="AC28">
        <v>0</v>
      </c>
      <c r="AD28">
        <v>0</v>
      </c>
      <c r="AE28">
        <v>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55780.037764828448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9.5299999999999994</v>
      </c>
      <c r="AP28">
        <v>0.5</v>
      </c>
      <c r="AQ28" t="s">
        <v>194</v>
      </c>
      <c r="AR28">
        <v>1589542404.87097</v>
      </c>
      <c r="AS28">
        <v>410.01319354838699</v>
      </c>
      <c r="AT28">
        <v>409.91125806451601</v>
      </c>
      <c r="AU28">
        <v>7.7292164516129001</v>
      </c>
      <c r="AV28">
        <v>5.9458361290322603</v>
      </c>
      <c r="AW28">
        <v>500.01464516128999</v>
      </c>
      <c r="AX28">
        <v>101.405258064516</v>
      </c>
      <c r="AY28">
        <v>0.100002225806452</v>
      </c>
      <c r="AZ28">
        <v>15.117264516129</v>
      </c>
      <c r="BA28">
        <v>999.9</v>
      </c>
      <c r="BB28">
        <v>999.9</v>
      </c>
      <c r="BC28">
        <v>0</v>
      </c>
      <c r="BD28">
        <v>0</v>
      </c>
      <c r="BE28">
        <v>9990.3583870967705</v>
      </c>
      <c r="BF28">
        <v>0</v>
      </c>
      <c r="BG28">
        <v>1.5509751612903201E-3</v>
      </c>
      <c r="BH28">
        <v>1589542374.5</v>
      </c>
      <c r="BI28" t="s">
        <v>213</v>
      </c>
      <c r="BJ28">
        <v>2</v>
      </c>
      <c r="BK28">
        <v>8.6999999999999994E-2</v>
      </c>
      <c r="BL28">
        <v>-3.5999999999999997E-2</v>
      </c>
      <c r="BM28">
        <v>409</v>
      </c>
      <c r="BN28">
        <v>6</v>
      </c>
      <c r="BO28">
        <v>0.39</v>
      </c>
      <c r="BP28">
        <v>0.04</v>
      </c>
      <c r="BQ28">
        <v>7.6471071707317095E-2</v>
      </c>
      <c r="BR28">
        <v>0.69208144243909298</v>
      </c>
      <c r="BS28">
        <v>7.1158602708272498E-2</v>
      </c>
      <c r="BT28">
        <v>0</v>
      </c>
      <c r="BU28">
        <v>1.7830929268292699</v>
      </c>
      <c r="BV28">
        <v>3.6198606271753398E-3</v>
      </c>
      <c r="BW28">
        <v>6.9584566519308698E-4</v>
      </c>
      <c r="BX28">
        <v>1</v>
      </c>
      <c r="BY28">
        <v>1</v>
      </c>
      <c r="BZ28">
        <v>2</v>
      </c>
      <c r="CA28" t="s">
        <v>202</v>
      </c>
      <c r="CB28">
        <v>100</v>
      </c>
      <c r="CC28">
        <v>100</v>
      </c>
      <c r="CD28">
        <v>8.6999999999999994E-2</v>
      </c>
      <c r="CE28">
        <v>-3.5999999999999997E-2</v>
      </c>
      <c r="CF28">
        <v>2</v>
      </c>
      <c r="CG28">
        <v>495.59300000000002</v>
      </c>
      <c r="CH28">
        <v>531.55499999999995</v>
      </c>
      <c r="CI28">
        <v>13.9994</v>
      </c>
      <c r="CJ28">
        <v>19.629899999999999</v>
      </c>
      <c r="CK28">
        <v>29.9998</v>
      </c>
      <c r="CL28">
        <v>19.546199999999999</v>
      </c>
      <c r="CM28">
        <v>19.528300000000002</v>
      </c>
      <c r="CN28">
        <v>20.321899999999999</v>
      </c>
      <c r="CO28">
        <v>38.906399999999998</v>
      </c>
      <c r="CP28">
        <v>0</v>
      </c>
      <c r="CQ28">
        <v>14</v>
      </c>
      <c r="CR28">
        <v>410</v>
      </c>
      <c r="CS28">
        <v>6</v>
      </c>
      <c r="CT28">
        <v>102.63</v>
      </c>
      <c r="CU28">
        <v>102.42400000000001</v>
      </c>
    </row>
    <row r="29" spans="1:99" x14ac:dyDescent="0.25">
      <c r="A29">
        <v>13</v>
      </c>
      <c r="B29">
        <v>1589542741</v>
      </c>
      <c r="C29">
        <v>756.5</v>
      </c>
      <c r="D29" t="s">
        <v>226</v>
      </c>
      <c r="E29" t="s">
        <v>227</v>
      </c>
      <c r="F29">
        <v>1589542733</v>
      </c>
      <c r="G29">
        <f t="shared" si="0"/>
        <v>7.7831720248813395E-4</v>
      </c>
      <c r="H29">
        <f t="shared" si="1"/>
        <v>-0.46177077841883335</v>
      </c>
      <c r="I29">
        <f t="shared" si="2"/>
        <v>410.35819354838702</v>
      </c>
      <c r="J29">
        <f t="shared" si="3"/>
        <v>412.88584549361622</v>
      </c>
      <c r="K29">
        <f t="shared" si="4"/>
        <v>41.905468767018689</v>
      </c>
      <c r="L29">
        <f t="shared" si="5"/>
        <v>41.648927059908189</v>
      </c>
      <c r="M29">
        <f t="shared" si="6"/>
        <v>9.1448373575080052E-2</v>
      </c>
      <c r="N29">
        <f t="shared" si="7"/>
        <v>2</v>
      </c>
      <c r="O29">
        <f t="shared" si="8"/>
        <v>8.9187320535467532E-2</v>
      </c>
      <c r="P29">
        <f t="shared" si="9"/>
        <v>5.5940565697588984E-2</v>
      </c>
      <c r="Q29">
        <f t="shared" si="10"/>
        <v>0</v>
      </c>
      <c r="R29">
        <f t="shared" si="11"/>
        <v>14.600636598517605</v>
      </c>
      <c r="S29">
        <f t="shared" si="12"/>
        <v>14.600636598517605</v>
      </c>
      <c r="T29">
        <f t="shared" si="13"/>
        <v>1.6678759255141613</v>
      </c>
      <c r="U29">
        <f t="shared" si="14"/>
        <v>46.656603867103691</v>
      </c>
      <c r="V29">
        <f t="shared" si="15"/>
        <v>0.79289777624034896</v>
      </c>
      <c r="W29">
        <f t="shared" si="16"/>
        <v>1.6994331145465127</v>
      </c>
      <c r="X29">
        <f t="shared" si="17"/>
        <v>0.87497814927381234</v>
      </c>
      <c r="Y29">
        <f t="shared" si="18"/>
        <v>-34.323788629726707</v>
      </c>
      <c r="Z29">
        <f t="shared" si="19"/>
        <v>31.335621130472543</v>
      </c>
      <c r="AA29">
        <f t="shared" si="20"/>
        <v>2.9836458351618287</v>
      </c>
      <c r="AB29">
        <f t="shared" si="21"/>
        <v>-4.521664092333566E-3</v>
      </c>
      <c r="AC29">
        <v>0</v>
      </c>
      <c r="AD29">
        <v>0</v>
      </c>
      <c r="AE29">
        <v>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55799.968365272536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12.11</v>
      </c>
      <c r="AP29">
        <v>0.5</v>
      </c>
      <c r="AQ29" t="s">
        <v>194</v>
      </c>
      <c r="AR29">
        <v>1589542733</v>
      </c>
      <c r="AS29">
        <v>410.35819354838702</v>
      </c>
      <c r="AT29">
        <v>410.01338709677401</v>
      </c>
      <c r="AU29">
        <v>7.8122564516128996</v>
      </c>
      <c r="AV29">
        <v>5.9421299999999997</v>
      </c>
      <c r="AW29">
        <v>500.06177419354799</v>
      </c>
      <c r="AX29">
        <v>101.394322580645</v>
      </c>
      <c r="AY29">
        <v>9.9756774193548406E-2</v>
      </c>
      <c r="AZ29">
        <v>14.891254838709701</v>
      </c>
      <c r="BA29">
        <v>999.9</v>
      </c>
      <c r="BB29">
        <v>999.9</v>
      </c>
      <c r="BC29">
        <v>0</v>
      </c>
      <c r="BD29">
        <v>0</v>
      </c>
      <c r="BE29">
        <v>9987.0303225806492</v>
      </c>
      <c r="BF29">
        <v>0</v>
      </c>
      <c r="BG29">
        <v>1.57799709677419E-3</v>
      </c>
      <c r="BH29">
        <v>1589542725.5</v>
      </c>
      <c r="BI29" t="s">
        <v>228</v>
      </c>
      <c r="BJ29">
        <v>3</v>
      </c>
      <c r="BK29">
        <v>7.2999999999999995E-2</v>
      </c>
      <c r="BL29">
        <v>-3.6999999999999998E-2</v>
      </c>
      <c r="BM29">
        <v>410</v>
      </c>
      <c r="BN29">
        <v>6</v>
      </c>
      <c r="BO29">
        <v>0.25</v>
      </c>
      <c r="BP29">
        <v>0.04</v>
      </c>
      <c r="BQ29">
        <v>0.26007002878048802</v>
      </c>
      <c r="BR29">
        <v>2.0889805737281999</v>
      </c>
      <c r="BS29">
        <v>0.233955119915952</v>
      </c>
      <c r="BT29">
        <v>0</v>
      </c>
      <c r="BU29">
        <v>1.41413277761707</v>
      </c>
      <c r="BV29">
        <v>11.239509994189399</v>
      </c>
      <c r="BW29">
        <v>1.20162260930363</v>
      </c>
      <c r="BX29">
        <v>0</v>
      </c>
      <c r="BY29">
        <v>0</v>
      </c>
      <c r="BZ29">
        <v>2</v>
      </c>
      <c r="CA29" t="s">
        <v>196</v>
      </c>
      <c r="CB29">
        <v>100</v>
      </c>
      <c r="CC29">
        <v>100</v>
      </c>
      <c r="CD29">
        <v>7.2999999999999995E-2</v>
      </c>
      <c r="CE29">
        <v>-3.6999999999999998E-2</v>
      </c>
      <c r="CF29">
        <v>2</v>
      </c>
      <c r="CG29">
        <v>494.29</v>
      </c>
      <c r="CH29">
        <v>532.78800000000001</v>
      </c>
      <c r="CI29">
        <v>14</v>
      </c>
      <c r="CJ29">
        <v>19.2882</v>
      </c>
      <c r="CK29">
        <v>29.9999</v>
      </c>
      <c r="CL29">
        <v>19.2118</v>
      </c>
      <c r="CM29">
        <v>19.190999999999999</v>
      </c>
      <c r="CN29">
        <v>20.355499999999999</v>
      </c>
      <c r="CO29">
        <v>36.938400000000001</v>
      </c>
      <c r="CP29">
        <v>0</v>
      </c>
      <c r="CQ29">
        <v>14</v>
      </c>
      <c r="CR29">
        <v>410</v>
      </c>
      <c r="CS29">
        <v>6</v>
      </c>
      <c r="CT29">
        <v>102.691</v>
      </c>
      <c r="CU29">
        <v>102.49299999999999</v>
      </c>
    </row>
    <row r="30" spans="1:99" x14ac:dyDescent="0.25">
      <c r="A30">
        <v>14</v>
      </c>
      <c r="B30">
        <v>1589542746</v>
      </c>
      <c r="C30">
        <v>761.5</v>
      </c>
      <c r="D30" t="s">
        <v>229</v>
      </c>
      <c r="E30" t="s">
        <v>230</v>
      </c>
      <c r="F30">
        <v>1589542737.64516</v>
      </c>
      <c r="G30">
        <f t="shared" si="0"/>
        <v>1.0497883837727112E-3</v>
      </c>
      <c r="H30">
        <f t="shared" si="1"/>
        <v>-0.62973202666946426</v>
      </c>
      <c r="I30">
        <f t="shared" si="2"/>
        <v>410.47096774193602</v>
      </c>
      <c r="J30">
        <f t="shared" si="3"/>
        <v>412.8535698669578</v>
      </c>
      <c r="K30">
        <f t="shared" si="4"/>
        <v>41.902421481806797</v>
      </c>
      <c r="L30">
        <f t="shared" si="5"/>
        <v>41.6606001539731</v>
      </c>
      <c r="M30">
        <f t="shared" si="6"/>
        <v>0.13698963539970976</v>
      </c>
      <c r="N30">
        <f t="shared" si="7"/>
        <v>2</v>
      </c>
      <c r="O30">
        <f t="shared" si="8"/>
        <v>0.13198219676898873</v>
      </c>
      <c r="P30">
        <f t="shared" si="9"/>
        <v>8.292352162626937E-2</v>
      </c>
      <c r="Q30">
        <f t="shared" si="10"/>
        <v>0</v>
      </c>
      <c r="R30">
        <f t="shared" si="11"/>
        <v>14.494272592967828</v>
      </c>
      <c r="S30">
        <f t="shared" si="12"/>
        <v>14.494272592967828</v>
      </c>
      <c r="T30">
        <f t="shared" si="13"/>
        <v>1.6564556430770236</v>
      </c>
      <c r="U30">
        <f t="shared" si="14"/>
        <v>50.572575227826221</v>
      </c>
      <c r="V30">
        <f t="shared" si="15"/>
        <v>0.85917046681056375</v>
      </c>
      <c r="W30">
        <f t="shared" si="16"/>
        <v>1.6988861313469912</v>
      </c>
      <c r="X30">
        <f t="shared" si="17"/>
        <v>0.79728517626645989</v>
      </c>
      <c r="Y30">
        <f t="shared" si="18"/>
        <v>-46.295667724376564</v>
      </c>
      <c r="Z30">
        <f t="shared" si="19"/>
        <v>42.265441484220936</v>
      </c>
      <c r="AA30">
        <f t="shared" si="20"/>
        <v>4.0220023849838755</v>
      </c>
      <c r="AB30">
        <f t="shared" si="21"/>
        <v>-8.2238551717495056E-3</v>
      </c>
      <c r="AC30">
        <v>0</v>
      </c>
      <c r="AD30">
        <v>0</v>
      </c>
      <c r="AE30">
        <v>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55791.142802880247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12.11</v>
      </c>
      <c r="AP30">
        <v>0.5</v>
      </c>
      <c r="AQ30" t="s">
        <v>194</v>
      </c>
      <c r="AR30">
        <v>1589542737.64516</v>
      </c>
      <c r="AS30">
        <v>410.47096774193602</v>
      </c>
      <c r="AT30">
        <v>409.989451612903</v>
      </c>
      <c r="AU30">
        <v>8.4651812903225796</v>
      </c>
      <c r="AV30">
        <v>5.9443083870967701</v>
      </c>
      <c r="AW30">
        <v>500.03790322580602</v>
      </c>
      <c r="AX30">
        <v>101.39474193548401</v>
      </c>
      <c r="AY30">
        <v>9.98908838709677E-2</v>
      </c>
      <c r="AZ30">
        <v>14.886258064516101</v>
      </c>
      <c r="BA30">
        <v>999.9</v>
      </c>
      <c r="BB30">
        <v>999.9</v>
      </c>
      <c r="BC30">
        <v>0</v>
      </c>
      <c r="BD30">
        <v>0</v>
      </c>
      <c r="BE30">
        <v>9985.1603225806502</v>
      </c>
      <c r="BF30">
        <v>0</v>
      </c>
      <c r="BG30">
        <v>1.5546490322580599E-3</v>
      </c>
      <c r="BH30">
        <v>1589542725.5</v>
      </c>
      <c r="BI30" t="s">
        <v>228</v>
      </c>
      <c r="BJ30">
        <v>3</v>
      </c>
      <c r="BK30">
        <v>7.2999999999999995E-2</v>
      </c>
      <c r="BL30">
        <v>-3.6999999999999998E-2</v>
      </c>
      <c r="BM30">
        <v>410</v>
      </c>
      <c r="BN30">
        <v>6</v>
      </c>
      <c r="BO30">
        <v>0.25</v>
      </c>
      <c r="BP30">
        <v>0.04</v>
      </c>
      <c r="BQ30">
        <v>0.386120209512195</v>
      </c>
      <c r="BR30">
        <v>1.5131604788153401</v>
      </c>
      <c r="BS30">
        <v>0.19434151091613</v>
      </c>
      <c r="BT30">
        <v>0</v>
      </c>
      <c r="BU30">
        <v>2.0484441637317099</v>
      </c>
      <c r="BV30">
        <v>7.54383341393729</v>
      </c>
      <c r="BW30">
        <v>0.94758209141990002</v>
      </c>
      <c r="BX30">
        <v>0</v>
      </c>
      <c r="BY30">
        <v>0</v>
      </c>
      <c r="BZ30">
        <v>2</v>
      </c>
      <c r="CA30" t="s">
        <v>196</v>
      </c>
      <c r="CB30">
        <v>100</v>
      </c>
      <c r="CC30">
        <v>100</v>
      </c>
      <c r="CD30">
        <v>7.2999999999999995E-2</v>
      </c>
      <c r="CE30">
        <v>-3.6999999999999998E-2</v>
      </c>
      <c r="CF30">
        <v>2</v>
      </c>
      <c r="CG30">
        <v>494.56799999999998</v>
      </c>
      <c r="CH30">
        <v>532.97400000000005</v>
      </c>
      <c r="CI30">
        <v>13.9999</v>
      </c>
      <c r="CJ30">
        <v>19.284199999999998</v>
      </c>
      <c r="CK30">
        <v>30</v>
      </c>
      <c r="CL30">
        <v>19.204799999999999</v>
      </c>
      <c r="CM30">
        <v>19.186299999999999</v>
      </c>
      <c r="CN30">
        <v>20.356400000000001</v>
      </c>
      <c r="CO30">
        <v>36.938400000000001</v>
      </c>
      <c r="CP30">
        <v>0</v>
      </c>
      <c r="CQ30">
        <v>14</v>
      </c>
      <c r="CR30">
        <v>410</v>
      </c>
      <c r="CS30">
        <v>6</v>
      </c>
      <c r="CT30">
        <v>102.69199999999999</v>
      </c>
      <c r="CU30">
        <v>102.491</v>
      </c>
    </row>
    <row r="31" spans="1:99" x14ac:dyDescent="0.25">
      <c r="A31">
        <v>15</v>
      </c>
      <c r="B31">
        <v>1589542751</v>
      </c>
      <c r="C31">
        <v>766.5</v>
      </c>
      <c r="D31" t="s">
        <v>231</v>
      </c>
      <c r="E31" t="s">
        <v>232</v>
      </c>
      <c r="F31">
        <v>1589542742.4354801</v>
      </c>
      <c r="G31">
        <f t="shared" si="0"/>
        <v>1.0831183376919355E-3</v>
      </c>
      <c r="H31">
        <f t="shared" si="1"/>
        <v>-0.64661858156409624</v>
      </c>
      <c r="I31">
        <f t="shared" si="2"/>
        <v>410.478096774194</v>
      </c>
      <c r="J31">
        <f t="shared" si="3"/>
        <v>412.79206893281076</v>
      </c>
      <c r="K31">
        <f t="shared" si="4"/>
        <v>41.896065540461315</v>
      </c>
      <c r="L31">
        <f t="shared" si="5"/>
        <v>41.661210424502215</v>
      </c>
      <c r="M31">
        <f t="shared" si="6"/>
        <v>0.14354929347180861</v>
      </c>
      <c r="N31">
        <f t="shared" si="7"/>
        <v>2</v>
      </c>
      <c r="O31">
        <f t="shared" si="8"/>
        <v>0.13806115067510641</v>
      </c>
      <c r="P31">
        <f t="shared" si="9"/>
        <v>8.6763824767948861E-2</v>
      </c>
      <c r="Q31">
        <f t="shared" si="10"/>
        <v>0</v>
      </c>
      <c r="R31">
        <f t="shared" si="11"/>
        <v>14.476967516283322</v>
      </c>
      <c r="S31">
        <f t="shared" si="12"/>
        <v>14.476967516283322</v>
      </c>
      <c r="T31">
        <f t="shared" si="13"/>
        <v>1.6546041152626811</v>
      </c>
      <c r="U31">
        <f t="shared" si="14"/>
        <v>51.123369316259762</v>
      </c>
      <c r="V31">
        <f t="shared" si="15"/>
        <v>0.86825603343326785</v>
      </c>
      <c r="W31">
        <f t="shared" si="16"/>
        <v>1.6983544806330271</v>
      </c>
      <c r="X31">
        <f t="shared" si="17"/>
        <v>0.78634808182941329</v>
      </c>
      <c r="Y31">
        <f t="shared" si="18"/>
        <v>-47.765518692214357</v>
      </c>
      <c r="Z31">
        <f t="shared" si="19"/>
        <v>43.607528124267013</v>
      </c>
      <c r="AA31">
        <f t="shared" si="20"/>
        <v>4.1492366920025852</v>
      </c>
      <c r="AB31">
        <f t="shared" si="21"/>
        <v>-8.7538759447554071E-3</v>
      </c>
      <c r="AC31">
        <v>0</v>
      </c>
      <c r="AD31">
        <v>0</v>
      </c>
      <c r="AE31">
        <v>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55853.864559363661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12.11</v>
      </c>
      <c r="AP31">
        <v>0.5</v>
      </c>
      <c r="AQ31" t="s">
        <v>194</v>
      </c>
      <c r="AR31">
        <v>1589542742.4354801</v>
      </c>
      <c r="AS31">
        <v>410.478096774194</v>
      </c>
      <c r="AT31">
        <v>409.98880645161302</v>
      </c>
      <c r="AU31">
        <v>8.5547222580645208</v>
      </c>
      <c r="AV31">
        <v>5.9538912903225798</v>
      </c>
      <c r="AW31">
        <v>500.00767741935499</v>
      </c>
      <c r="AX31">
        <v>101.39435483871</v>
      </c>
      <c r="AY31">
        <v>0.100001990322581</v>
      </c>
      <c r="AZ31">
        <v>14.881399999999999</v>
      </c>
      <c r="BA31">
        <v>999.9</v>
      </c>
      <c r="BB31">
        <v>999.9</v>
      </c>
      <c r="BC31">
        <v>0</v>
      </c>
      <c r="BD31">
        <v>0</v>
      </c>
      <c r="BE31">
        <v>9996.72580645161</v>
      </c>
      <c r="BF31">
        <v>0</v>
      </c>
      <c r="BG31">
        <v>1.5289399999999999E-3</v>
      </c>
      <c r="BH31">
        <v>1589542725.5</v>
      </c>
      <c r="BI31" t="s">
        <v>228</v>
      </c>
      <c r="BJ31">
        <v>3</v>
      </c>
      <c r="BK31">
        <v>7.2999999999999995E-2</v>
      </c>
      <c r="BL31">
        <v>-3.6999999999999998E-2</v>
      </c>
      <c r="BM31">
        <v>410</v>
      </c>
      <c r="BN31">
        <v>6</v>
      </c>
      <c r="BO31">
        <v>0.25</v>
      </c>
      <c r="BP31">
        <v>0.04</v>
      </c>
      <c r="BQ31">
        <v>0.48566039024390201</v>
      </c>
      <c r="BR31">
        <v>3.9034724738670701E-2</v>
      </c>
      <c r="BS31">
        <v>5.4175958997613703E-2</v>
      </c>
      <c r="BT31">
        <v>1</v>
      </c>
      <c r="BU31">
        <v>2.5608056097561001</v>
      </c>
      <c r="BV31">
        <v>0.52329909407667496</v>
      </c>
      <c r="BW31">
        <v>0.16090880554735601</v>
      </c>
      <c r="BX31">
        <v>0</v>
      </c>
      <c r="BY31">
        <v>1</v>
      </c>
      <c r="BZ31">
        <v>2</v>
      </c>
      <c r="CA31" t="s">
        <v>202</v>
      </c>
      <c r="CB31">
        <v>100</v>
      </c>
      <c r="CC31">
        <v>100</v>
      </c>
      <c r="CD31">
        <v>7.2999999999999995E-2</v>
      </c>
      <c r="CE31">
        <v>-3.6999999999999998E-2</v>
      </c>
      <c r="CF31">
        <v>2</v>
      </c>
      <c r="CG31">
        <v>494.798</v>
      </c>
      <c r="CH31">
        <v>533.05700000000002</v>
      </c>
      <c r="CI31">
        <v>13.9998</v>
      </c>
      <c r="CJ31">
        <v>19.280200000000001</v>
      </c>
      <c r="CK31">
        <v>29.9999</v>
      </c>
      <c r="CL31">
        <v>19.199100000000001</v>
      </c>
      <c r="CM31">
        <v>19.181799999999999</v>
      </c>
      <c r="CN31">
        <v>20.3551</v>
      </c>
      <c r="CO31">
        <v>36.938400000000001</v>
      </c>
      <c r="CP31">
        <v>0</v>
      </c>
      <c r="CQ31">
        <v>14</v>
      </c>
      <c r="CR31">
        <v>410</v>
      </c>
      <c r="CS31">
        <v>6</v>
      </c>
      <c r="CT31">
        <v>102.693</v>
      </c>
      <c r="CU31">
        <v>102.49299999999999</v>
      </c>
    </row>
    <row r="32" spans="1:99" x14ac:dyDescent="0.25">
      <c r="A32">
        <v>16</v>
      </c>
      <c r="B32">
        <v>1589542756</v>
      </c>
      <c r="C32">
        <v>771.5</v>
      </c>
      <c r="D32" t="s">
        <v>233</v>
      </c>
      <c r="E32" t="s">
        <v>234</v>
      </c>
      <c r="F32">
        <v>1589542747.37097</v>
      </c>
      <c r="G32">
        <f t="shared" si="0"/>
        <v>1.0754421510692806E-3</v>
      </c>
      <c r="H32">
        <f t="shared" si="1"/>
        <v>-0.63982357681633295</v>
      </c>
      <c r="I32">
        <f t="shared" si="2"/>
        <v>410.47335483871001</v>
      </c>
      <c r="J32">
        <f t="shared" si="3"/>
        <v>412.76353966695564</v>
      </c>
      <c r="K32">
        <f t="shared" si="4"/>
        <v>41.892992826855682</v>
      </c>
      <c r="L32">
        <f t="shared" si="5"/>
        <v>41.660552973618458</v>
      </c>
      <c r="M32">
        <f t="shared" si="6"/>
        <v>0.14238924215587628</v>
      </c>
      <c r="N32">
        <f t="shared" si="7"/>
        <v>2</v>
      </c>
      <c r="O32">
        <f t="shared" si="8"/>
        <v>0.13698764750907116</v>
      </c>
      <c r="P32">
        <f t="shared" si="9"/>
        <v>8.6085518536062625E-2</v>
      </c>
      <c r="Q32">
        <f t="shared" si="10"/>
        <v>0</v>
      </c>
      <c r="R32">
        <f t="shared" si="11"/>
        <v>14.474909402889088</v>
      </c>
      <c r="S32">
        <f t="shared" si="12"/>
        <v>14.474909402889088</v>
      </c>
      <c r="T32">
        <f t="shared" si="13"/>
        <v>1.6543840319229963</v>
      </c>
      <c r="U32">
        <f t="shared" si="14"/>
        <v>51.094458372504235</v>
      </c>
      <c r="V32">
        <f t="shared" si="15"/>
        <v>0.86748984777290283</v>
      </c>
      <c r="W32">
        <f t="shared" si="16"/>
        <v>1.697815918604062</v>
      </c>
      <c r="X32">
        <f t="shared" si="17"/>
        <v>0.78689418415009349</v>
      </c>
      <c r="Y32">
        <f t="shared" si="18"/>
        <v>-47.426998862155273</v>
      </c>
      <c r="Z32">
        <f t="shared" si="19"/>
        <v>43.298669807398895</v>
      </c>
      <c r="AA32">
        <f t="shared" si="20"/>
        <v>4.1196989795624663</v>
      </c>
      <c r="AB32">
        <f t="shared" si="21"/>
        <v>-8.6300751939134557E-3</v>
      </c>
      <c r="AC32">
        <v>0</v>
      </c>
      <c r="AD32">
        <v>0</v>
      </c>
      <c r="AE32">
        <v>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55857.970183720354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12.11</v>
      </c>
      <c r="AP32">
        <v>0.5</v>
      </c>
      <c r="AQ32" t="s">
        <v>194</v>
      </c>
      <c r="AR32">
        <v>1589542747.37097</v>
      </c>
      <c r="AS32">
        <v>410.47335483871001</v>
      </c>
      <c r="AT32">
        <v>409.99287096774202</v>
      </c>
      <c r="AU32">
        <v>8.54720935483871</v>
      </c>
      <c r="AV32">
        <v>5.96475322580645</v>
      </c>
      <c r="AW32">
        <v>500.00032258064499</v>
      </c>
      <c r="AX32">
        <v>101.393935483871</v>
      </c>
      <c r="AY32">
        <v>9.9992154838709699E-2</v>
      </c>
      <c r="AZ32">
        <v>14.876477419354799</v>
      </c>
      <c r="BA32">
        <v>999.9</v>
      </c>
      <c r="BB32">
        <v>999.9</v>
      </c>
      <c r="BC32">
        <v>0</v>
      </c>
      <c r="BD32">
        <v>0</v>
      </c>
      <c r="BE32">
        <v>9997.3567741935494</v>
      </c>
      <c r="BF32">
        <v>0</v>
      </c>
      <c r="BG32">
        <v>1.5289399999999999E-3</v>
      </c>
      <c r="BH32">
        <v>1589542725.5</v>
      </c>
      <c r="BI32" t="s">
        <v>228</v>
      </c>
      <c r="BJ32">
        <v>3</v>
      </c>
      <c r="BK32">
        <v>7.2999999999999995E-2</v>
      </c>
      <c r="BL32">
        <v>-3.6999999999999998E-2</v>
      </c>
      <c r="BM32">
        <v>410</v>
      </c>
      <c r="BN32">
        <v>6</v>
      </c>
      <c r="BO32">
        <v>0.25</v>
      </c>
      <c r="BP32">
        <v>0.04</v>
      </c>
      <c r="BQ32">
        <v>0.48046195121951202</v>
      </c>
      <c r="BR32">
        <v>-9.79225296167337E-2</v>
      </c>
      <c r="BS32">
        <v>2.9317888060688899E-2</v>
      </c>
      <c r="BT32">
        <v>1</v>
      </c>
      <c r="BU32">
        <v>2.58989634146341</v>
      </c>
      <c r="BV32">
        <v>-0.24621658536586699</v>
      </c>
      <c r="BW32">
        <v>2.5022176384266698E-2</v>
      </c>
      <c r="BX32">
        <v>0</v>
      </c>
      <c r="BY32">
        <v>1</v>
      </c>
      <c r="BZ32">
        <v>2</v>
      </c>
      <c r="CA32" t="s">
        <v>202</v>
      </c>
      <c r="CB32">
        <v>100</v>
      </c>
      <c r="CC32">
        <v>100</v>
      </c>
      <c r="CD32">
        <v>7.2999999999999995E-2</v>
      </c>
      <c r="CE32">
        <v>-3.6999999999999998E-2</v>
      </c>
      <c r="CF32">
        <v>2</v>
      </c>
      <c r="CG32">
        <v>494.88900000000001</v>
      </c>
      <c r="CH32">
        <v>533.22</v>
      </c>
      <c r="CI32">
        <v>14</v>
      </c>
      <c r="CJ32">
        <v>19.276599999999998</v>
      </c>
      <c r="CK32">
        <v>29.9999</v>
      </c>
      <c r="CL32">
        <v>19.194500000000001</v>
      </c>
      <c r="CM32">
        <v>19.177600000000002</v>
      </c>
      <c r="CN32">
        <v>20.355</v>
      </c>
      <c r="CO32">
        <v>36.938400000000001</v>
      </c>
      <c r="CP32">
        <v>0</v>
      </c>
      <c r="CQ32">
        <v>14</v>
      </c>
      <c r="CR32">
        <v>410</v>
      </c>
      <c r="CS32">
        <v>6</v>
      </c>
      <c r="CT32">
        <v>102.693</v>
      </c>
      <c r="CU32">
        <v>102.491</v>
      </c>
    </row>
    <row r="33" spans="1:99" x14ac:dyDescent="0.25">
      <c r="A33">
        <v>17</v>
      </c>
      <c r="B33">
        <v>1589542761</v>
      </c>
      <c r="C33">
        <v>776.5</v>
      </c>
      <c r="D33" t="s">
        <v>235</v>
      </c>
      <c r="E33" t="s">
        <v>236</v>
      </c>
      <c r="F33">
        <v>1589542752.37097</v>
      </c>
      <c r="G33">
        <f t="shared" si="0"/>
        <v>1.0687416070776657E-3</v>
      </c>
      <c r="H33">
        <f t="shared" si="1"/>
        <v>-0.63896741167266324</v>
      </c>
      <c r="I33">
        <f t="shared" si="2"/>
        <v>410.47983870967698</v>
      </c>
      <c r="J33">
        <f t="shared" si="3"/>
        <v>412.80749196382499</v>
      </c>
      <c r="K33">
        <f t="shared" si="4"/>
        <v>41.897182867108526</v>
      </c>
      <c r="L33">
        <f t="shared" si="5"/>
        <v>41.660941723382372</v>
      </c>
      <c r="M33">
        <f t="shared" si="6"/>
        <v>0.14139743640892583</v>
      </c>
      <c r="N33">
        <f t="shared" si="7"/>
        <v>2</v>
      </c>
      <c r="O33">
        <f t="shared" si="8"/>
        <v>0.13606931442072243</v>
      </c>
      <c r="P33">
        <f t="shared" si="9"/>
        <v>8.5505304057916495E-2</v>
      </c>
      <c r="Q33">
        <f t="shared" si="10"/>
        <v>0</v>
      </c>
      <c r="R33">
        <f t="shared" si="11"/>
        <v>14.47285488549729</v>
      </c>
      <c r="S33">
        <f t="shared" si="12"/>
        <v>14.47285488549729</v>
      </c>
      <c r="T33">
        <f t="shared" si="13"/>
        <v>1.6541643587808115</v>
      </c>
      <c r="U33">
        <f t="shared" si="14"/>
        <v>51.074539772504338</v>
      </c>
      <c r="V33">
        <f t="shared" si="15"/>
        <v>0.86689721579685608</v>
      </c>
      <c r="W33">
        <f t="shared" si="16"/>
        <v>1.6973177235823962</v>
      </c>
      <c r="X33">
        <f t="shared" si="17"/>
        <v>0.78726714298395539</v>
      </c>
      <c r="Y33">
        <f t="shared" si="18"/>
        <v>-47.131504872125056</v>
      </c>
      <c r="Z33">
        <f t="shared" si="19"/>
        <v>43.029075161628199</v>
      </c>
      <c r="AA33">
        <f t="shared" si="20"/>
        <v>4.0939069897225364</v>
      </c>
      <c r="AB33">
        <f t="shared" si="21"/>
        <v>-8.5227207743230338E-3</v>
      </c>
      <c r="AC33">
        <v>0</v>
      </c>
      <c r="AD33">
        <v>0</v>
      </c>
      <c r="AE33">
        <v>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55917.23934296934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12.11</v>
      </c>
      <c r="AP33">
        <v>0.5</v>
      </c>
      <c r="AQ33" t="s">
        <v>194</v>
      </c>
      <c r="AR33">
        <v>1589542752.37097</v>
      </c>
      <c r="AS33">
        <v>410.47983870967698</v>
      </c>
      <c r="AT33">
        <v>409.99477419354798</v>
      </c>
      <c r="AU33">
        <v>8.5414254838709702</v>
      </c>
      <c r="AV33">
        <v>5.9749935483870997</v>
      </c>
      <c r="AW33">
        <v>499.99041935483899</v>
      </c>
      <c r="AX33">
        <v>101.393290322581</v>
      </c>
      <c r="AY33">
        <v>9.9981196774193606E-2</v>
      </c>
      <c r="AZ33">
        <v>14.871922580645199</v>
      </c>
      <c r="BA33">
        <v>999.9</v>
      </c>
      <c r="BB33">
        <v>999.9</v>
      </c>
      <c r="BC33">
        <v>0</v>
      </c>
      <c r="BD33">
        <v>0</v>
      </c>
      <c r="BE33">
        <v>10008.319032258099</v>
      </c>
      <c r="BF33">
        <v>0</v>
      </c>
      <c r="BG33">
        <v>1.54336774193548E-3</v>
      </c>
      <c r="BH33">
        <v>1589542725.5</v>
      </c>
      <c r="BI33" t="s">
        <v>228</v>
      </c>
      <c r="BJ33">
        <v>3</v>
      </c>
      <c r="BK33">
        <v>7.2999999999999995E-2</v>
      </c>
      <c r="BL33">
        <v>-3.6999999999999998E-2</v>
      </c>
      <c r="BM33">
        <v>410</v>
      </c>
      <c r="BN33">
        <v>6</v>
      </c>
      <c r="BO33">
        <v>0.25</v>
      </c>
      <c r="BP33">
        <v>0.04</v>
      </c>
      <c r="BQ33">
        <v>0.488925780487805</v>
      </c>
      <c r="BR33">
        <v>-5.2396933797900199E-3</v>
      </c>
      <c r="BS33">
        <v>2.8106311504116799E-2</v>
      </c>
      <c r="BT33">
        <v>1</v>
      </c>
      <c r="BU33">
        <v>2.5740487804878001</v>
      </c>
      <c r="BV33">
        <v>-0.17451324041812699</v>
      </c>
      <c r="BW33">
        <v>1.9047306985262701E-2</v>
      </c>
      <c r="BX33">
        <v>0</v>
      </c>
      <c r="BY33">
        <v>1</v>
      </c>
      <c r="BZ33">
        <v>2</v>
      </c>
      <c r="CA33" t="s">
        <v>202</v>
      </c>
      <c r="CB33">
        <v>100</v>
      </c>
      <c r="CC33">
        <v>100</v>
      </c>
      <c r="CD33">
        <v>7.2999999999999995E-2</v>
      </c>
      <c r="CE33">
        <v>-3.6999999999999998E-2</v>
      </c>
      <c r="CF33">
        <v>2</v>
      </c>
      <c r="CG33">
        <v>495.10500000000002</v>
      </c>
      <c r="CH33">
        <v>533.42200000000003</v>
      </c>
      <c r="CI33">
        <v>14</v>
      </c>
      <c r="CJ33">
        <v>19.273199999999999</v>
      </c>
      <c r="CK33">
        <v>29.9999</v>
      </c>
      <c r="CL33">
        <v>19.190000000000001</v>
      </c>
      <c r="CM33">
        <v>19.174199999999999</v>
      </c>
      <c r="CN33">
        <v>20.3567</v>
      </c>
      <c r="CO33">
        <v>36.938400000000001</v>
      </c>
      <c r="CP33">
        <v>0</v>
      </c>
      <c r="CQ33">
        <v>14</v>
      </c>
      <c r="CR33">
        <v>410</v>
      </c>
      <c r="CS33">
        <v>6</v>
      </c>
      <c r="CT33">
        <v>102.693</v>
      </c>
      <c r="CU33">
        <v>102.49299999999999</v>
      </c>
    </row>
    <row r="34" spans="1:99" x14ac:dyDescent="0.25">
      <c r="A34">
        <v>18</v>
      </c>
      <c r="B34">
        <v>1589542766</v>
      </c>
      <c r="C34">
        <v>781.5</v>
      </c>
      <c r="D34" t="s">
        <v>237</v>
      </c>
      <c r="E34" t="s">
        <v>238</v>
      </c>
      <c r="F34">
        <v>1589542757.37097</v>
      </c>
      <c r="G34">
        <f t="shared" si="0"/>
        <v>1.0653491912907822E-3</v>
      </c>
      <c r="H34">
        <f t="shared" si="1"/>
        <v>-0.63615458569289263</v>
      </c>
      <c r="I34">
        <f t="shared" si="2"/>
        <v>410.482741935484</v>
      </c>
      <c r="J34">
        <f t="shared" si="3"/>
        <v>412.8021130858001</v>
      </c>
      <c r="K34">
        <f t="shared" si="4"/>
        <v>41.89645520905264</v>
      </c>
      <c r="L34">
        <f t="shared" si="5"/>
        <v>41.661055664253823</v>
      </c>
      <c r="M34">
        <f t="shared" si="6"/>
        <v>0.14087664758369017</v>
      </c>
      <c r="N34">
        <f t="shared" si="7"/>
        <v>2</v>
      </c>
      <c r="O34">
        <f t="shared" si="8"/>
        <v>0.13558691222070737</v>
      </c>
      <c r="P34">
        <f t="shared" si="9"/>
        <v>8.5200533091275746E-2</v>
      </c>
      <c r="Q34">
        <f t="shared" si="10"/>
        <v>0</v>
      </c>
      <c r="R34">
        <f t="shared" si="11"/>
        <v>14.470468681668073</v>
      </c>
      <c r="S34">
        <f t="shared" si="12"/>
        <v>14.470468681668073</v>
      </c>
      <c r="T34">
        <f t="shared" si="13"/>
        <v>1.6539092532336637</v>
      </c>
      <c r="U34">
        <f t="shared" si="14"/>
        <v>51.054266985549482</v>
      </c>
      <c r="V34">
        <f t="shared" si="15"/>
        <v>0.86634925737963508</v>
      </c>
      <c r="W34">
        <f t="shared" si="16"/>
        <v>1.6969184135477817</v>
      </c>
      <c r="X34">
        <f t="shared" si="17"/>
        <v>0.78755999585402858</v>
      </c>
      <c r="Y34">
        <f t="shared" si="18"/>
        <v>-46.981899335923494</v>
      </c>
      <c r="Z34">
        <f t="shared" si="19"/>
        <v>42.892633693624262</v>
      </c>
      <c r="AA34">
        <f t="shared" si="20"/>
        <v>4.0807970755738348</v>
      </c>
      <c r="AB34">
        <f t="shared" si="21"/>
        <v>-8.4685667253978636E-3</v>
      </c>
      <c r="AC34">
        <v>0</v>
      </c>
      <c r="AD34">
        <v>0</v>
      </c>
      <c r="AE34">
        <v>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55876.603601143652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12.11</v>
      </c>
      <c r="AP34">
        <v>0.5</v>
      </c>
      <c r="AQ34" t="s">
        <v>194</v>
      </c>
      <c r="AR34">
        <v>1589542757.37097</v>
      </c>
      <c r="AS34">
        <v>410.482741935484</v>
      </c>
      <c r="AT34">
        <v>410.00112903225801</v>
      </c>
      <c r="AU34">
        <v>8.5360635483870997</v>
      </c>
      <c r="AV34">
        <v>5.9777858064516103</v>
      </c>
      <c r="AW34">
        <v>499.99464516129001</v>
      </c>
      <c r="AX34">
        <v>101.39283870967699</v>
      </c>
      <c r="AY34">
        <v>9.9992554838709696E-2</v>
      </c>
      <c r="AZ34">
        <v>14.8682709677419</v>
      </c>
      <c r="BA34">
        <v>999.9</v>
      </c>
      <c r="BB34">
        <v>999.9</v>
      </c>
      <c r="BC34">
        <v>0</v>
      </c>
      <c r="BD34">
        <v>0</v>
      </c>
      <c r="BE34">
        <v>10000.649354838701</v>
      </c>
      <c r="BF34">
        <v>0</v>
      </c>
      <c r="BG34">
        <v>1.5509751612903201E-3</v>
      </c>
      <c r="BH34">
        <v>1589542725.5</v>
      </c>
      <c r="BI34" t="s">
        <v>228</v>
      </c>
      <c r="BJ34">
        <v>3</v>
      </c>
      <c r="BK34">
        <v>7.2999999999999995E-2</v>
      </c>
      <c r="BL34">
        <v>-3.6999999999999998E-2</v>
      </c>
      <c r="BM34">
        <v>410</v>
      </c>
      <c r="BN34">
        <v>6</v>
      </c>
      <c r="BO34">
        <v>0.25</v>
      </c>
      <c r="BP34">
        <v>0.04</v>
      </c>
      <c r="BQ34">
        <v>0.48194773170731697</v>
      </c>
      <c r="BR34">
        <v>4.5548947735191601E-2</v>
      </c>
      <c r="BS34">
        <v>2.9096442267661098E-2</v>
      </c>
      <c r="BT34">
        <v>1</v>
      </c>
      <c r="BU34">
        <v>2.5611100000000002</v>
      </c>
      <c r="BV34">
        <v>-7.8520557491288806E-2</v>
      </c>
      <c r="BW34">
        <v>7.9648719616735898E-3</v>
      </c>
      <c r="BX34">
        <v>1</v>
      </c>
      <c r="BY34">
        <v>2</v>
      </c>
      <c r="BZ34">
        <v>2</v>
      </c>
      <c r="CA34" t="s">
        <v>199</v>
      </c>
      <c r="CB34">
        <v>100</v>
      </c>
      <c r="CC34">
        <v>100</v>
      </c>
      <c r="CD34">
        <v>7.2999999999999995E-2</v>
      </c>
      <c r="CE34">
        <v>-3.6999999999999998E-2</v>
      </c>
      <c r="CF34">
        <v>2</v>
      </c>
      <c r="CG34">
        <v>495.01400000000001</v>
      </c>
      <c r="CH34">
        <v>533.58699999999999</v>
      </c>
      <c r="CI34">
        <v>14</v>
      </c>
      <c r="CJ34">
        <v>19.269600000000001</v>
      </c>
      <c r="CK34">
        <v>30</v>
      </c>
      <c r="CL34">
        <v>19.186</v>
      </c>
      <c r="CM34">
        <v>19.170200000000001</v>
      </c>
      <c r="CN34">
        <v>20.354600000000001</v>
      </c>
      <c r="CO34">
        <v>36.938400000000001</v>
      </c>
      <c r="CP34">
        <v>0</v>
      </c>
      <c r="CQ34">
        <v>14</v>
      </c>
      <c r="CR34">
        <v>410</v>
      </c>
      <c r="CS34">
        <v>6</v>
      </c>
      <c r="CT34">
        <v>102.69199999999999</v>
      </c>
      <c r="CU34">
        <v>102.494</v>
      </c>
    </row>
    <row r="35" spans="1:99" x14ac:dyDescent="0.25">
      <c r="A35">
        <v>19</v>
      </c>
      <c r="B35">
        <v>1589543285.5999999</v>
      </c>
      <c r="C35">
        <v>1301.0999999046301</v>
      </c>
      <c r="D35" t="s">
        <v>241</v>
      </c>
      <c r="E35" t="s">
        <v>242</v>
      </c>
      <c r="F35">
        <v>1589543277.5999999</v>
      </c>
      <c r="G35">
        <f t="shared" si="0"/>
        <v>4.036611800994283E-4</v>
      </c>
      <c r="H35">
        <f t="shared" si="1"/>
        <v>-0.69205274058246868</v>
      </c>
      <c r="I35">
        <f t="shared" si="2"/>
        <v>410.78209677419397</v>
      </c>
      <c r="J35">
        <f t="shared" si="3"/>
        <v>431.49878001495057</v>
      </c>
      <c r="K35">
        <f t="shared" si="4"/>
        <v>43.791674949994267</v>
      </c>
      <c r="L35">
        <f t="shared" si="5"/>
        <v>41.689193319594814</v>
      </c>
      <c r="M35">
        <f t="shared" si="6"/>
        <v>4.0709659231149158E-2</v>
      </c>
      <c r="N35">
        <f t="shared" si="7"/>
        <v>2</v>
      </c>
      <c r="O35">
        <f t="shared" si="8"/>
        <v>4.0254855832704446E-2</v>
      </c>
      <c r="P35">
        <f t="shared" si="9"/>
        <v>2.5199723728239969E-2</v>
      </c>
      <c r="Q35">
        <f t="shared" si="10"/>
        <v>0</v>
      </c>
      <c r="R35">
        <f t="shared" si="11"/>
        <v>14.630034808689956</v>
      </c>
      <c r="S35">
        <f t="shared" si="12"/>
        <v>14.630034808689956</v>
      </c>
      <c r="T35">
        <f t="shared" si="13"/>
        <v>1.6710445854898315</v>
      </c>
      <c r="U35">
        <f t="shared" si="14"/>
        <v>39.414991178153251</v>
      </c>
      <c r="V35">
        <f t="shared" si="15"/>
        <v>0.66507876483647332</v>
      </c>
      <c r="W35">
        <f t="shared" si="16"/>
        <v>1.6873751457417805</v>
      </c>
      <c r="X35">
        <f t="shared" si="17"/>
        <v>1.0059658206533582</v>
      </c>
      <c r="Y35">
        <f t="shared" si="18"/>
        <v>-17.801458042384787</v>
      </c>
      <c r="Z35">
        <f t="shared" si="19"/>
        <v>16.253323432976817</v>
      </c>
      <c r="AA35">
        <f t="shared" si="20"/>
        <v>1.5469186662345076</v>
      </c>
      <c r="AB35">
        <f t="shared" si="21"/>
        <v>-1.2159431734630743E-3</v>
      </c>
      <c r="AC35">
        <v>0</v>
      </c>
      <c r="AD35">
        <v>0</v>
      </c>
      <c r="AE35">
        <v>2</v>
      </c>
      <c r="AF35">
        <v>1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55836.958379189695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7.4</v>
      </c>
      <c r="AP35">
        <v>0.5</v>
      </c>
      <c r="AQ35" t="s">
        <v>194</v>
      </c>
      <c r="AR35">
        <v>1589543277.5999999</v>
      </c>
      <c r="AS35">
        <v>410.78209677419397</v>
      </c>
      <c r="AT35">
        <v>410.00329032258099</v>
      </c>
      <c r="AU35">
        <v>6.5533158064516099</v>
      </c>
      <c r="AV35">
        <v>5.95982967741935</v>
      </c>
      <c r="AW35">
        <v>500.01461290322601</v>
      </c>
      <c r="AX35">
        <v>101.38738709677401</v>
      </c>
      <c r="AY35">
        <v>9.9979677419354804E-2</v>
      </c>
      <c r="AZ35">
        <v>14.7807741935484</v>
      </c>
      <c r="BA35">
        <v>999.9</v>
      </c>
      <c r="BB35">
        <v>999.9</v>
      </c>
      <c r="BC35">
        <v>0</v>
      </c>
      <c r="BD35">
        <v>0</v>
      </c>
      <c r="BE35">
        <v>9990.64580645161</v>
      </c>
      <c r="BF35">
        <v>0</v>
      </c>
      <c r="BG35">
        <v>1.5294645161290301E-3</v>
      </c>
      <c r="BH35">
        <v>1589543263.5999999</v>
      </c>
      <c r="BI35" t="s">
        <v>243</v>
      </c>
      <c r="BJ35">
        <v>4</v>
      </c>
      <c r="BK35">
        <v>6.6000000000000003E-2</v>
      </c>
      <c r="BL35">
        <v>-0.03</v>
      </c>
      <c r="BM35">
        <v>410</v>
      </c>
      <c r="BN35">
        <v>6</v>
      </c>
      <c r="BO35">
        <v>0.28000000000000003</v>
      </c>
      <c r="BP35">
        <v>0.15</v>
      </c>
      <c r="BQ35">
        <v>0.63676263170731695</v>
      </c>
      <c r="BR35">
        <v>2.0290707198604001</v>
      </c>
      <c r="BS35">
        <v>0.267497216436626</v>
      </c>
      <c r="BT35">
        <v>0</v>
      </c>
      <c r="BU35">
        <v>0.49475457695121899</v>
      </c>
      <c r="BV35">
        <v>1.39953971341445</v>
      </c>
      <c r="BW35">
        <v>0.18834957120238999</v>
      </c>
      <c r="BX35">
        <v>0</v>
      </c>
      <c r="BY35">
        <v>0</v>
      </c>
      <c r="BZ35">
        <v>2</v>
      </c>
      <c r="CA35" t="s">
        <v>196</v>
      </c>
      <c r="CB35">
        <v>100</v>
      </c>
      <c r="CC35">
        <v>100</v>
      </c>
      <c r="CD35">
        <v>6.6000000000000003E-2</v>
      </c>
      <c r="CE35">
        <v>-0.03</v>
      </c>
      <c r="CF35">
        <v>2</v>
      </c>
      <c r="CG35">
        <v>492.63099999999997</v>
      </c>
      <c r="CH35">
        <v>535.51</v>
      </c>
      <c r="CI35">
        <v>14.0002</v>
      </c>
      <c r="CJ35">
        <v>19.041799999999999</v>
      </c>
      <c r="CK35">
        <v>30.000299999999999</v>
      </c>
      <c r="CL35">
        <v>18.922999999999998</v>
      </c>
      <c r="CM35">
        <v>18.912299999999998</v>
      </c>
      <c r="CN35">
        <v>20.345800000000001</v>
      </c>
      <c r="CO35">
        <v>36.121400000000001</v>
      </c>
      <c r="CP35">
        <v>0</v>
      </c>
      <c r="CQ35">
        <v>14</v>
      </c>
      <c r="CR35">
        <v>410</v>
      </c>
      <c r="CS35">
        <v>6</v>
      </c>
      <c r="CT35">
        <v>102.711</v>
      </c>
      <c r="CU35">
        <v>102.535</v>
      </c>
    </row>
    <row r="36" spans="1:99" x14ac:dyDescent="0.25">
      <c r="A36">
        <v>20</v>
      </c>
      <c r="B36">
        <v>1589543290.5999999</v>
      </c>
      <c r="C36">
        <v>1306.0999999046301</v>
      </c>
      <c r="D36" t="s">
        <v>244</v>
      </c>
      <c r="E36" t="s">
        <v>245</v>
      </c>
      <c r="F36">
        <v>1589543282.2451601</v>
      </c>
      <c r="G36">
        <f t="shared" si="0"/>
        <v>4.0319736817348941E-4</v>
      </c>
      <c r="H36">
        <f t="shared" si="1"/>
        <v>-0.68772308717091091</v>
      </c>
      <c r="I36">
        <f t="shared" si="2"/>
        <v>410.766161290323</v>
      </c>
      <c r="J36">
        <f t="shared" si="3"/>
        <v>431.33933577518576</v>
      </c>
      <c r="K36">
        <f t="shared" si="4"/>
        <v>43.77535025138765</v>
      </c>
      <c r="L36">
        <f t="shared" si="5"/>
        <v>41.687439773111286</v>
      </c>
      <c r="M36">
        <f t="shared" si="6"/>
        <v>4.0671398804649747E-2</v>
      </c>
      <c r="N36">
        <f t="shared" si="7"/>
        <v>2</v>
      </c>
      <c r="O36">
        <f t="shared" si="8"/>
        <v>4.0217444744632007E-2</v>
      </c>
      <c r="P36">
        <f t="shared" si="9"/>
        <v>2.5176266671018042E-2</v>
      </c>
      <c r="Q36">
        <f t="shared" si="10"/>
        <v>0</v>
      </c>
      <c r="R36">
        <f t="shared" si="11"/>
        <v>14.627727026423216</v>
      </c>
      <c r="S36">
        <f t="shared" si="12"/>
        <v>14.627727026423216</v>
      </c>
      <c r="T36">
        <f t="shared" si="13"/>
        <v>1.6707956520270721</v>
      </c>
      <c r="U36">
        <f t="shared" si="14"/>
        <v>39.419766224709342</v>
      </c>
      <c r="V36">
        <f t="shared" si="15"/>
        <v>0.66505295372505391</v>
      </c>
      <c r="W36">
        <f t="shared" si="16"/>
        <v>1.6871052708277638</v>
      </c>
      <c r="X36">
        <f t="shared" si="17"/>
        <v>1.0057426983020181</v>
      </c>
      <c r="Y36">
        <f t="shared" si="18"/>
        <v>-17.781003936450883</v>
      </c>
      <c r="Z36">
        <f t="shared" si="19"/>
        <v>16.234684664233935</v>
      </c>
      <c r="AA36">
        <f t="shared" si="20"/>
        <v>1.5451061366838539</v>
      </c>
      <c r="AB36">
        <f t="shared" si="21"/>
        <v>-1.213135533095766E-3</v>
      </c>
      <c r="AC36">
        <v>0</v>
      </c>
      <c r="AD36">
        <v>0</v>
      </c>
      <c r="AE36">
        <v>2</v>
      </c>
      <c r="AF36">
        <v>1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55802.285622450574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7.4</v>
      </c>
      <c r="AP36">
        <v>0.5</v>
      </c>
      <c r="AQ36" t="s">
        <v>194</v>
      </c>
      <c r="AR36">
        <v>1589543282.2451601</v>
      </c>
      <c r="AS36">
        <v>410.766161290323</v>
      </c>
      <c r="AT36">
        <v>409.99348387096802</v>
      </c>
      <c r="AU36">
        <v>6.5530829032258104</v>
      </c>
      <c r="AV36">
        <v>5.96028838709677</v>
      </c>
      <c r="AW36">
        <v>500.02290322580598</v>
      </c>
      <c r="AX36">
        <v>101.38703225806501</v>
      </c>
      <c r="AY36">
        <v>0.10000270645161299</v>
      </c>
      <c r="AZ36">
        <v>14.778293548387101</v>
      </c>
      <c r="BA36">
        <v>999.9</v>
      </c>
      <c r="BB36">
        <v>999.9</v>
      </c>
      <c r="BC36">
        <v>0</v>
      </c>
      <c r="BD36">
        <v>0</v>
      </c>
      <c r="BE36">
        <v>9984.1264516128995</v>
      </c>
      <c r="BF36">
        <v>0</v>
      </c>
      <c r="BG36">
        <v>1.5289399999999999E-3</v>
      </c>
      <c r="BH36">
        <v>1589543263.5999999</v>
      </c>
      <c r="BI36" t="s">
        <v>243</v>
      </c>
      <c r="BJ36">
        <v>4</v>
      </c>
      <c r="BK36">
        <v>6.6000000000000003E-2</v>
      </c>
      <c r="BL36">
        <v>-0.03</v>
      </c>
      <c r="BM36">
        <v>410</v>
      </c>
      <c r="BN36">
        <v>6</v>
      </c>
      <c r="BO36">
        <v>0.28000000000000003</v>
      </c>
      <c r="BP36">
        <v>0.15</v>
      </c>
      <c r="BQ36">
        <v>0.77118958536585402</v>
      </c>
      <c r="BR36">
        <v>1.2989121951181201E-2</v>
      </c>
      <c r="BS36">
        <v>3.0097741610419702E-2</v>
      </c>
      <c r="BT36">
        <v>1</v>
      </c>
      <c r="BU36">
        <v>0.59141612195121995</v>
      </c>
      <c r="BV36">
        <v>1.8120480836217302E-2</v>
      </c>
      <c r="BW36">
        <v>1.02300176005264E-2</v>
      </c>
      <c r="BX36">
        <v>1</v>
      </c>
      <c r="BY36">
        <v>2</v>
      </c>
      <c r="BZ36">
        <v>2</v>
      </c>
      <c r="CA36" t="s">
        <v>199</v>
      </c>
      <c r="CB36">
        <v>100</v>
      </c>
      <c r="CC36">
        <v>100</v>
      </c>
      <c r="CD36">
        <v>6.6000000000000003E-2</v>
      </c>
      <c r="CE36">
        <v>-0.03</v>
      </c>
      <c r="CF36">
        <v>2</v>
      </c>
      <c r="CG36">
        <v>492.75599999999997</v>
      </c>
      <c r="CH36">
        <v>535.75400000000002</v>
      </c>
      <c r="CI36">
        <v>14</v>
      </c>
      <c r="CJ36">
        <v>19.043399999999998</v>
      </c>
      <c r="CK36">
        <v>30.0002</v>
      </c>
      <c r="CL36">
        <v>18.922999999999998</v>
      </c>
      <c r="CM36">
        <v>18.912299999999998</v>
      </c>
      <c r="CN36">
        <v>20.343800000000002</v>
      </c>
      <c r="CO36">
        <v>36.121400000000001</v>
      </c>
      <c r="CP36">
        <v>0</v>
      </c>
      <c r="CQ36">
        <v>14</v>
      </c>
      <c r="CR36">
        <v>410</v>
      </c>
      <c r="CS36">
        <v>6</v>
      </c>
      <c r="CT36">
        <v>102.709</v>
      </c>
      <c r="CU36">
        <v>102.535</v>
      </c>
    </row>
    <row r="37" spans="1:99" x14ac:dyDescent="0.25">
      <c r="A37">
        <v>21</v>
      </c>
      <c r="B37">
        <v>1589543295.5999999</v>
      </c>
      <c r="C37">
        <v>1311.0999999046301</v>
      </c>
      <c r="D37" t="s">
        <v>246</v>
      </c>
      <c r="E37" t="s">
        <v>247</v>
      </c>
      <c r="F37">
        <v>1589543287.03548</v>
      </c>
      <c r="G37">
        <f t="shared" si="0"/>
        <v>4.0216937808810918E-4</v>
      </c>
      <c r="H37">
        <f t="shared" si="1"/>
        <v>-0.67547723463351594</v>
      </c>
      <c r="I37">
        <f t="shared" si="2"/>
        <v>410.75345161290301</v>
      </c>
      <c r="J37">
        <f t="shared" si="3"/>
        <v>430.90984781134387</v>
      </c>
      <c r="K37">
        <f t="shared" si="4"/>
        <v>43.731509071665691</v>
      </c>
      <c r="L37">
        <f t="shared" si="5"/>
        <v>41.68590805400197</v>
      </c>
      <c r="M37">
        <f t="shared" si="6"/>
        <v>4.0571773705916817E-2</v>
      </c>
      <c r="N37">
        <f t="shared" si="7"/>
        <v>2</v>
      </c>
      <c r="O37">
        <f t="shared" si="8"/>
        <v>4.0120027531330545E-2</v>
      </c>
      <c r="P37">
        <f t="shared" si="9"/>
        <v>2.5115185611808654E-2</v>
      </c>
      <c r="Q37">
        <f t="shared" si="10"/>
        <v>0</v>
      </c>
      <c r="R37">
        <f t="shared" si="11"/>
        <v>14.625394411271273</v>
      </c>
      <c r="S37">
        <f t="shared" si="12"/>
        <v>14.625394411271273</v>
      </c>
      <c r="T37">
        <f t="shared" si="13"/>
        <v>1.6705440730333616</v>
      </c>
      <c r="U37">
        <f t="shared" si="14"/>
        <v>39.419606493380691</v>
      </c>
      <c r="V37">
        <f t="shared" si="15"/>
        <v>0.66493379357196736</v>
      </c>
      <c r="W37">
        <f t="shared" si="16"/>
        <v>1.6868098205993569</v>
      </c>
      <c r="X37">
        <f t="shared" si="17"/>
        <v>1.0056102794613944</v>
      </c>
      <c r="Y37">
        <f t="shared" si="18"/>
        <v>-17.735669573685616</v>
      </c>
      <c r="Z37">
        <f t="shared" si="19"/>
        <v>16.193332663598209</v>
      </c>
      <c r="AA37">
        <f t="shared" si="20"/>
        <v>1.5411299684481596</v>
      </c>
      <c r="AB37">
        <f t="shared" si="21"/>
        <v>-1.206941639246395E-3</v>
      </c>
      <c r="AC37">
        <v>0</v>
      </c>
      <c r="AD37">
        <v>0</v>
      </c>
      <c r="AE37">
        <v>2</v>
      </c>
      <c r="AF37">
        <v>1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55850.978294251159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7.4</v>
      </c>
      <c r="AP37">
        <v>0.5</v>
      </c>
      <c r="AQ37" t="s">
        <v>194</v>
      </c>
      <c r="AR37">
        <v>1589543287.03548</v>
      </c>
      <c r="AS37">
        <v>410.75345161290301</v>
      </c>
      <c r="AT37">
        <v>409.99825806451599</v>
      </c>
      <c r="AU37">
        <v>6.5519467741935502</v>
      </c>
      <c r="AV37">
        <v>5.9606577419354796</v>
      </c>
      <c r="AW37">
        <v>500.018483870968</v>
      </c>
      <c r="AX37">
        <v>101.386451612903</v>
      </c>
      <c r="AY37">
        <v>9.9994551612903201E-2</v>
      </c>
      <c r="AZ37">
        <v>14.7755774193548</v>
      </c>
      <c r="BA37">
        <v>999.9</v>
      </c>
      <c r="BB37">
        <v>999.9</v>
      </c>
      <c r="BC37">
        <v>0</v>
      </c>
      <c r="BD37">
        <v>0</v>
      </c>
      <c r="BE37">
        <v>9993.1687096774203</v>
      </c>
      <c r="BF37">
        <v>0</v>
      </c>
      <c r="BG37">
        <v>1.5289399999999999E-3</v>
      </c>
      <c r="BH37">
        <v>1589543263.5999999</v>
      </c>
      <c r="BI37" t="s">
        <v>243</v>
      </c>
      <c r="BJ37">
        <v>4</v>
      </c>
      <c r="BK37">
        <v>6.6000000000000003E-2</v>
      </c>
      <c r="BL37">
        <v>-0.03</v>
      </c>
      <c r="BM37">
        <v>410</v>
      </c>
      <c r="BN37">
        <v>6</v>
      </c>
      <c r="BO37">
        <v>0.28000000000000003</v>
      </c>
      <c r="BP37">
        <v>0.15</v>
      </c>
      <c r="BQ37">
        <v>0.75963385365853697</v>
      </c>
      <c r="BR37">
        <v>-0.24429418118468099</v>
      </c>
      <c r="BS37">
        <v>3.44416305388364E-2</v>
      </c>
      <c r="BT37">
        <v>0</v>
      </c>
      <c r="BU37">
        <v>0.59205317073170705</v>
      </c>
      <c r="BV37">
        <v>-1.8458048780487998E-2</v>
      </c>
      <c r="BW37">
        <v>1.86141834071316E-3</v>
      </c>
      <c r="BX37">
        <v>1</v>
      </c>
      <c r="BY37">
        <v>1</v>
      </c>
      <c r="BZ37">
        <v>2</v>
      </c>
      <c r="CA37" t="s">
        <v>202</v>
      </c>
      <c r="CB37">
        <v>100</v>
      </c>
      <c r="CC37">
        <v>100</v>
      </c>
      <c r="CD37">
        <v>6.6000000000000003E-2</v>
      </c>
      <c r="CE37">
        <v>-0.03</v>
      </c>
      <c r="CF37">
        <v>2</v>
      </c>
      <c r="CG37">
        <v>492.76799999999997</v>
      </c>
      <c r="CH37">
        <v>535.76900000000001</v>
      </c>
      <c r="CI37">
        <v>13.9998</v>
      </c>
      <c r="CJ37">
        <v>19.044499999999999</v>
      </c>
      <c r="CK37">
        <v>30.000299999999999</v>
      </c>
      <c r="CL37">
        <v>18.922999999999998</v>
      </c>
      <c r="CM37">
        <v>18.912299999999998</v>
      </c>
      <c r="CN37">
        <v>20.342500000000001</v>
      </c>
      <c r="CO37">
        <v>36.121400000000001</v>
      </c>
      <c r="CP37">
        <v>0</v>
      </c>
      <c r="CQ37">
        <v>14</v>
      </c>
      <c r="CR37">
        <v>410</v>
      </c>
      <c r="CS37">
        <v>6</v>
      </c>
      <c r="CT37">
        <v>102.709</v>
      </c>
      <c r="CU37">
        <v>102.535</v>
      </c>
    </row>
    <row r="38" spans="1:99" x14ac:dyDescent="0.25">
      <c r="A38">
        <v>22</v>
      </c>
      <c r="B38">
        <v>1589543300.5999999</v>
      </c>
      <c r="C38">
        <v>1316.0999999046301</v>
      </c>
      <c r="D38" t="s">
        <v>248</v>
      </c>
      <c r="E38" t="s">
        <v>249</v>
      </c>
      <c r="F38">
        <v>1589543291.9709699</v>
      </c>
      <c r="G38">
        <f t="shared" si="0"/>
        <v>4.0116702329325319E-4</v>
      </c>
      <c r="H38">
        <f t="shared" si="1"/>
        <v>-0.66307097288086669</v>
      </c>
      <c r="I38">
        <f t="shared" si="2"/>
        <v>410.74222580645198</v>
      </c>
      <c r="J38">
        <f t="shared" si="3"/>
        <v>430.4701268740007</v>
      </c>
      <c r="K38">
        <f t="shared" si="4"/>
        <v>43.68676065716997</v>
      </c>
      <c r="L38">
        <f t="shared" si="5"/>
        <v>41.684651710691114</v>
      </c>
      <c r="M38">
        <f t="shared" si="6"/>
        <v>4.0478167496432058E-2</v>
      </c>
      <c r="N38">
        <f t="shared" si="7"/>
        <v>2</v>
      </c>
      <c r="O38">
        <f t="shared" si="8"/>
        <v>4.0028490971553886E-2</v>
      </c>
      <c r="P38">
        <f t="shared" si="9"/>
        <v>2.5057792182101902E-2</v>
      </c>
      <c r="Q38">
        <f t="shared" si="10"/>
        <v>0</v>
      </c>
      <c r="R38">
        <f t="shared" si="11"/>
        <v>14.62242955975041</v>
      </c>
      <c r="S38">
        <f t="shared" si="12"/>
        <v>14.62242955975041</v>
      </c>
      <c r="T38">
        <f t="shared" si="13"/>
        <v>1.6702243536465553</v>
      </c>
      <c r="U38">
        <f t="shared" si="14"/>
        <v>39.421777167416828</v>
      </c>
      <c r="V38">
        <f t="shared" si="15"/>
        <v>0.66482726433880435</v>
      </c>
      <c r="W38">
        <f t="shared" si="16"/>
        <v>1.6864467106985279</v>
      </c>
      <c r="X38">
        <f t="shared" si="17"/>
        <v>1.0053970893077508</v>
      </c>
      <c r="Y38">
        <f t="shared" si="18"/>
        <v>-17.691465727232465</v>
      </c>
      <c r="Z38">
        <f t="shared" si="19"/>
        <v>16.153021781727702</v>
      </c>
      <c r="AA38">
        <f t="shared" si="20"/>
        <v>1.5372430322185096</v>
      </c>
      <c r="AB38">
        <f t="shared" si="21"/>
        <v>-1.2009132862544902E-3</v>
      </c>
      <c r="AC38">
        <v>0</v>
      </c>
      <c r="AD38">
        <v>0</v>
      </c>
      <c r="AE38">
        <v>2</v>
      </c>
      <c r="AF38">
        <v>1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55859.281781624566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7.4</v>
      </c>
      <c r="AP38">
        <v>0.5</v>
      </c>
      <c r="AQ38" t="s">
        <v>194</v>
      </c>
      <c r="AR38">
        <v>1589543291.9709699</v>
      </c>
      <c r="AS38">
        <v>410.74222580645198</v>
      </c>
      <c r="AT38">
        <v>410.00477419354797</v>
      </c>
      <c r="AU38">
        <v>6.5509154838709698</v>
      </c>
      <c r="AV38">
        <v>5.9610974193548403</v>
      </c>
      <c r="AW38">
        <v>500.01667741935501</v>
      </c>
      <c r="AX38">
        <v>101.386161290323</v>
      </c>
      <c r="AY38">
        <v>9.9999838709677394E-2</v>
      </c>
      <c r="AZ38">
        <v>14.772238709677399</v>
      </c>
      <c r="BA38">
        <v>999.9</v>
      </c>
      <c r="BB38">
        <v>999.9</v>
      </c>
      <c r="BC38">
        <v>0</v>
      </c>
      <c r="BD38">
        <v>0</v>
      </c>
      <c r="BE38">
        <v>9994.6264516128995</v>
      </c>
      <c r="BF38">
        <v>0</v>
      </c>
      <c r="BG38">
        <v>1.5289399999999999E-3</v>
      </c>
      <c r="BH38">
        <v>1589543263.5999999</v>
      </c>
      <c r="BI38" t="s">
        <v>243</v>
      </c>
      <c r="BJ38">
        <v>4</v>
      </c>
      <c r="BK38">
        <v>6.6000000000000003E-2</v>
      </c>
      <c r="BL38">
        <v>-0.03</v>
      </c>
      <c r="BM38">
        <v>410</v>
      </c>
      <c r="BN38">
        <v>6</v>
      </c>
      <c r="BO38">
        <v>0.28000000000000003</v>
      </c>
      <c r="BP38">
        <v>0.15</v>
      </c>
      <c r="BQ38">
        <v>0.749167853658537</v>
      </c>
      <c r="BR38">
        <v>-0.25895427177700397</v>
      </c>
      <c r="BS38">
        <v>3.4544023795420598E-2</v>
      </c>
      <c r="BT38">
        <v>0</v>
      </c>
      <c r="BU38">
        <v>0.59052380487804901</v>
      </c>
      <c r="BV38">
        <v>-1.8112160278745799E-2</v>
      </c>
      <c r="BW38">
        <v>1.8204889348544301E-3</v>
      </c>
      <c r="BX38">
        <v>1</v>
      </c>
      <c r="BY38">
        <v>1</v>
      </c>
      <c r="BZ38">
        <v>2</v>
      </c>
      <c r="CA38" t="s">
        <v>202</v>
      </c>
      <c r="CB38">
        <v>100</v>
      </c>
      <c r="CC38">
        <v>100</v>
      </c>
      <c r="CD38">
        <v>6.6000000000000003E-2</v>
      </c>
      <c r="CE38">
        <v>-0.03</v>
      </c>
      <c r="CF38">
        <v>2</v>
      </c>
      <c r="CG38">
        <v>493.11700000000002</v>
      </c>
      <c r="CH38">
        <v>535.70799999999997</v>
      </c>
      <c r="CI38">
        <v>13.999499999999999</v>
      </c>
      <c r="CJ38">
        <v>19.045500000000001</v>
      </c>
      <c r="CK38">
        <v>30</v>
      </c>
      <c r="CL38">
        <v>18.922999999999998</v>
      </c>
      <c r="CM38">
        <v>18.912299999999998</v>
      </c>
      <c r="CN38">
        <v>20.344100000000001</v>
      </c>
      <c r="CO38">
        <v>36.121400000000001</v>
      </c>
      <c r="CP38">
        <v>0</v>
      </c>
      <c r="CQ38">
        <v>14</v>
      </c>
      <c r="CR38">
        <v>410</v>
      </c>
      <c r="CS38">
        <v>6</v>
      </c>
      <c r="CT38">
        <v>102.709</v>
      </c>
      <c r="CU38">
        <v>102.535</v>
      </c>
    </row>
    <row r="39" spans="1:99" x14ac:dyDescent="0.25">
      <c r="A39">
        <v>23</v>
      </c>
      <c r="B39">
        <v>1589543305.5999999</v>
      </c>
      <c r="C39">
        <v>1321.0999999046301</v>
      </c>
      <c r="D39" t="s">
        <v>250</v>
      </c>
      <c r="E39" t="s">
        <v>251</v>
      </c>
      <c r="F39">
        <v>1589543296.9709699</v>
      </c>
      <c r="G39">
        <f t="shared" si="0"/>
        <v>4.0029229868025307E-4</v>
      </c>
      <c r="H39">
        <f t="shared" si="1"/>
        <v>-0.65857414369467149</v>
      </c>
      <c r="I39">
        <f t="shared" si="2"/>
        <v>410.73993548387102</v>
      </c>
      <c r="J39">
        <f t="shared" si="3"/>
        <v>430.34164319104707</v>
      </c>
      <c r="K39">
        <f t="shared" si="4"/>
        <v>43.673735621820626</v>
      </c>
      <c r="L39">
        <f t="shared" si="5"/>
        <v>41.684432904585428</v>
      </c>
      <c r="M39">
        <f t="shared" si="6"/>
        <v>4.0399907048758982E-2</v>
      </c>
      <c r="N39">
        <f t="shared" si="7"/>
        <v>2</v>
      </c>
      <c r="O39">
        <f t="shared" si="8"/>
        <v>3.9951957272625543E-2</v>
      </c>
      <c r="P39">
        <f t="shared" si="9"/>
        <v>2.5009805868215357E-2</v>
      </c>
      <c r="Q39">
        <f t="shared" si="10"/>
        <v>0</v>
      </c>
      <c r="R39">
        <f t="shared" si="11"/>
        <v>14.61874599032617</v>
      </c>
      <c r="S39">
        <f t="shared" si="12"/>
        <v>14.61874599032617</v>
      </c>
      <c r="T39">
        <f t="shared" si="13"/>
        <v>1.6698272051010816</v>
      </c>
      <c r="U39">
        <f t="shared" si="14"/>
        <v>39.424279572888494</v>
      </c>
      <c r="V39">
        <f t="shared" si="15"/>
        <v>0.66469757939481455</v>
      </c>
      <c r="W39">
        <f t="shared" si="16"/>
        <v>1.6860107187650868</v>
      </c>
      <c r="X39">
        <f t="shared" si="17"/>
        <v>1.005129625706267</v>
      </c>
      <c r="Y39">
        <f t="shared" si="18"/>
        <v>-17.65289037179916</v>
      </c>
      <c r="Z39">
        <f t="shared" si="19"/>
        <v>16.117859513268417</v>
      </c>
      <c r="AA39">
        <f t="shared" si="20"/>
        <v>1.5338352003274471</v>
      </c>
      <c r="AB39">
        <f t="shared" si="21"/>
        <v>-1.1956582032937035E-3</v>
      </c>
      <c r="AC39">
        <v>0</v>
      </c>
      <c r="AD39">
        <v>0</v>
      </c>
      <c r="AE39">
        <v>2</v>
      </c>
      <c r="AF39">
        <v>1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55896.064218782674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7.4</v>
      </c>
      <c r="AP39">
        <v>0.5</v>
      </c>
      <c r="AQ39" t="s">
        <v>194</v>
      </c>
      <c r="AR39">
        <v>1589543296.9709699</v>
      </c>
      <c r="AS39">
        <v>410.73993548387102</v>
      </c>
      <c r="AT39">
        <v>410.00861290322598</v>
      </c>
      <c r="AU39">
        <v>6.5496354838709703</v>
      </c>
      <c r="AV39">
        <v>5.9611083870967798</v>
      </c>
      <c r="AW39">
        <v>500.02148387096798</v>
      </c>
      <c r="AX39">
        <v>101.386193548387</v>
      </c>
      <c r="AY39">
        <v>0.10000076451612901</v>
      </c>
      <c r="AZ39">
        <v>14.7682290322581</v>
      </c>
      <c r="BA39">
        <v>999.9</v>
      </c>
      <c r="BB39">
        <v>999.9</v>
      </c>
      <c r="BC39">
        <v>0</v>
      </c>
      <c r="BD39">
        <v>0</v>
      </c>
      <c r="BE39">
        <v>10001.339354838699</v>
      </c>
      <c r="BF39">
        <v>0</v>
      </c>
      <c r="BG39">
        <v>1.5289399999999999E-3</v>
      </c>
      <c r="BH39">
        <v>1589543263.5999999</v>
      </c>
      <c r="BI39" t="s">
        <v>243</v>
      </c>
      <c r="BJ39">
        <v>4</v>
      </c>
      <c r="BK39">
        <v>6.6000000000000003E-2</v>
      </c>
      <c r="BL39">
        <v>-0.03</v>
      </c>
      <c r="BM39">
        <v>410</v>
      </c>
      <c r="BN39">
        <v>6</v>
      </c>
      <c r="BO39">
        <v>0.28000000000000003</v>
      </c>
      <c r="BP39">
        <v>0.15</v>
      </c>
      <c r="BQ39">
        <v>0.73548480487804901</v>
      </c>
      <c r="BR39">
        <v>-6.3675449477351403E-2</v>
      </c>
      <c r="BS39">
        <v>2.2405961506596801E-2</v>
      </c>
      <c r="BT39">
        <v>1</v>
      </c>
      <c r="BU39">
        <v>0.58920241463414602</v>
      </c>
      <c r="BV39">
        <v>-1.59164947735193E-2</v>
      </c>
      <c r="BW39">
        <v>1.6083271111223801E-3</v>
      </c>
      <c r="BX39">
        <v>1</v>
      </c>
      <c r="BY39">
        <v>2</v>
      </c>
      <c r="BZ39">
        <v>2</v>
      </c>
      <c r="CA39" t="s">
        <v>199</v>
      </c>
      <c r="CB39">
        <v>100</v>
      </c>
      <c r="CC39">
        <v>100</v>
      </c>
      <c r="CD39">
        <v>6.6000000000000003E-2</v>
      </c>
      <c r="CE39">
        <v>-0.03</v>
      </c>
      <c r="CF39">
        <v>2</v>
      </c>
      <c r="CG39">
        <v>492.87599999999998</v>
      </c>
      <c r="CH39">
        <v>535.78399999999999</v>
      </c>
      <c r="CI39">
        <v>13.9994</v>
      </c>
      <c r="CJ39">
        <v>19.046700000000001</v>
      </c>
      <c r="CK39">
        <v>30.0002</v>
      </c>
      <c r="CL39">
        <v>18.922599999999999</v>
      </c>
      <c r="CM39">
        <v>18.912299999999998</v>
      </c>
      <c r="CN39">
        <v>20.343</v>
      </c>
      <c r="CO39">
        <v>36.121400000000001</v>
      </c>
      <c r="CP39">
        <v>0</v>
      </c>
      <c r="CQ39">
        <v>14</v>
      </c>
      <c r="CR39">
        <v>410</v>
      </c>
      <c r="CS39">
        <v>6</v>
      </c>
      <c r="CT39">
        <v>102.709</v>
      </c>
      <c r="CU39">
        <v>102.536</v>
      </c>
    </row>
    <row r="40" spans="1:99" x14ac:dyDescent="0.25">
      <c r="A40">
        <v>24</v>
      </c>
      <c r="B40">
        <v>1589543310.5999999</v>
      </c>
      <c r="C40">
        <v>1326.0999999046301</v>
      </c>
      <c r="D40" t="s">
        <v>252</v>
      </c>
      <c r="E40" t="s">
        <v>253</v>
      </c>
      <c r="F40">
        <v>1589543301.9709699</v>
      </c>
      <c r="G40">
        <f t="shared" si="0"/>
        <v>3.9937890349456111E-4</v>
      </c>
      <c r="H40">
        <f t="shared" si="1"/>
        <v>-0.65612340653620915</v>
      </c>
      <c r="I40">
        <f t="shared" si="2"/>
        <v>410.740322580645</v>
      </c>
      <c r="J40">
        <f t="shared" si="3"/>
        <v>430.29738802707175</v>
      </c>
      <c r="K40">
        <f t="shared" si="4"/>
        <v>43.668755955831088</v>
      </c>
      <c r="L40">
        <f t="shared" si="5"/>
        <v>41.684006008572524</v>
      </c>
      <c r="M40">
        <f t="shared" si="6"/>
        <v>4.0321408368966749E-2</v>
      </c>
      <c r="N40">
        <f t="shared" si="7"/>
        <v>2</v>
      </c>
      <c r="O40">
        <f t="shared" si="8"/>
        <v>3.9875187300990253E-2</v>
      </c>
      <c r="P40">
        <f t="shared" si="9"/>
        <v>2.4961671705984852E-2</v>
      </c>
      <c r="Q40">
        <f t="shared" si="10"/>
        <v>0</v>
      </c>
      <c r="R40">
        <f t="shared" si="11"/>
        <v>14.613963810586863</v>
      </c>
      <c r="S40">
        <f t="shared" si="12"/>
        <v>14.613963810586863</v>
      </c>
      <c r="T40">
        <f t="shared" si="13"/>
        <v>1.6693117323475222</v>
      </c>
      <c r="U40">
        <f t="shared" si="14"/>
        <v>39.42872558912466</v>
      </c>
      <c r="V40">
        <f t="shared" si="15"/>
        <v>0.6645529771907529</v>
      </c>
      <c r="W40">
        <f t="shared" si="16"/>
        <v>1.6854538594928663</v>
      </c>
      <c r="X40">
        <f t="shared" si="17"/>
        <v>1.0047587551567694</v>
      </c>
      <c r="Y40">
        <f t="shared" si="18"/>
        <v>-17.612609644110144</v>
      </c>
      <c r="Z40">
        <f t="shared" si="19"/>
        <v>16.081156125991416</v>
      </c>
      <c r="AA40">
        <f t="shared" si="20"/>
        <v>1.5302633406330626</v>
      </c>
      <c r="AB40">
        <f t="shared" si="21"/>
        <v>-1.1901774856646341E-3</v>
      </c>
      <c r="AC40">
        <v>0</v>
      </c>
      <c r="AD40">
        <v>0</v>
      </c>
      <c r="AE40">
        <v>2</v>
      </c>
      <c r="AF40">
        <v>1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55915.466521283983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7.4</v>
      </c>
      <c r="AP40">
        <v>0.5</v>
      </c>
      <c r="AQ40" t="s">
        <v>194</v>
      </c>
      <c r="AR40">
        <v>1589543301.9709699</v>
      </c>
      <c r="AS40">
        <v>410.740322580645</v>
      </c>
      <c r="AT40">
        <v>410.01206451612899</v>
      </c>
      <c r="AU40">
        <v>6.5482838709677402</v>
      </c>
      <c r="AV40">
        <v>5.9610929032258104</v>
      </c>
      <c r="AW40">
        <v>500.016387096774</v>
      </c>
      <c r="AX40">
        <v>101.38506451612901</v>
      </c>
      <c r="AY40">
        <v>9.9994819354838699E-2</v>
      </c>
      <c r="AZ40">
        <v>14.7631064516129</v>
      </c>
      <c r="BA40">
        <v>999.9</v>
      </c>
      <c r="BB40">
        <v>999.9</v>
      </c>
      <c r="BC40">
        <v>0</v>
      </c>
      <c r="BD40">
        <v>0</v>
      </c>
      <c r="BE40">
        <v>10004.8896774194</v>
      </c>
      <c r="BF40">
        <v>0</v>
      </c>
      <c r="BG40">
        <v>1.5289399999999999E-3</v>
      </c>
      <c r="BH40">
        <v>1589543263.5999999</v>
      </c>
      <c r="BI40" t="s">
        <v>243</v>
      </c>
      <c r="BJ40">
        <v>4</v>
      </c>
      <c r="BK40">
        <v>6.6000000000000003E-2</v>
      </c>
      <c r="BL40">
        <v>-0.03</v>
      </c>
      <c r="BM40">
        <v>410</v>
      </c>
      <c r="BN40">
        <v>6</v>
      </c>
      <c r="BO40">
        <v>0.28000000000000003</v>
      </c>
      <c r="BP40">
        <v>0.15</v>
      </c>
      <c r="BQ40">
        <v>0.727555487804878</v>
      </c>
      <c r="BR40">
        <v>2.5703874564458998E-2</v>
      </c>
      <c r="BS40">
        <v>1.7526467689311601E-2</v>
      </c>
      <c r="BT40">
        <v>1</v>
      </c>
      <c r="BU40">
        <v>0.58783426829268304</v>
      </c>
      <c r="BV40">
        <v>-1.5234794425087199E-2</v>
      </c>
      <c r="BW40">
        <v>1.5378550793531301E-3</v>
      </c>
      <c r="BX40">
        <v>1</v>
      </c>
      <c r="BY40">
        <v>2</v>
      </c>
      <c r="BZ40">
        <v>2</v>
      </c>
      <c r="CA40" t="s">
        <v>199</v>
      </c>
      <c r="CB40">
        <v>100</v>
      </c>
      <c r="CC40">
        <v>100</v>
      </c>
      <c r="CD40">
        <v>6.6000000000000003E-2</v>
      </c>
      <c r="CE40">
        <v>-0.03</v>
      </c>
      <c r="CF40">
        <v>2</v>
      </c>
      <c r="CG40">
        <v>492.79700000000003</v>
      </c>
      <c r="CH40">
        <v>535.86699999999996</v>
      </c>
      <c r="CI40">
        <v>13.9993</v>
      </c>
      <c r="CJ40">
        <v>19.0471</v>
      </c>
      <c r="CK40">
        <v>30.0002</v>
      </c>
      <c r="CL40">
        <v>18.921399999999998</v>
      </c>
      <c r="CM40">
        <v>18.911300000000001</v>
      </c>
      <c r="CN40">
        <v>20.344000000000001</v>
      </c>
      <c r="CO40">
        <v>36.121400000000001</v>
      </c>
      <c r="CP40">
        <v>0</v>
      </c>
      <c r="CQ40">
        <v>14</v>
      </c>
      <c r="CR40">
        <v>410</v>
      </c>
      <c r="CS40">
        <v>6</v>
      </c>
      <c r="CT40">
        <v>102.71</v>
      </c>
      <c r="CU40">
        <v>102.536</v>
      </c>
    </row>
    <row r="41" spans="1:99" x14ac:dyDescent="0.25">
      <c r="A41">
        <v>25</v>
      </c>
      <c r="B41">
        <v>1589543590.5999999</v>
      </c>
      <c r="C41">
        <v>1606.0999999046301</v>
      </c>
      <c r="D41" t="s">
        <v>256</v>
      </c>
      <c r="E41" t="s">
        <v>257</v>
      </c>
      <c r="F41">
        <v>1589543582.5999999</v>
      </c>
      <c r="G41">
        <f t="shared" si="0"/>
        <v>1.3172919683307051E-4</v>
      </c>
      <c r="H41">
        <f t="shared" si="1"/>
        <v>-0.5343073796429163</v>
      </c>
      <c r="I41">
        <f t="shared" si="2"/>
        <v>411.37458064516102</v>
      </c>
      <c r="J41">
        <f t="shared" si="3"/>
        <v>470.84109262529296</v>
      </c>
      <c r="K41">
        <f t="shared" si="4"/>
        <v>47.780865787796806</v>
      </c>
      <c r="L41">
        <f t="shared" si="5"/>
        <v>41.746215303174978</v>
      </c>
      <c r="M41">
        <f t="shared" si="6"/>
        <v>1.2851760938377355E-2</v>
      </c>
      <c r="N41">
        <f t="shared" si="7"/>
        <v>2</v>
      </c>
      <c r="O41">
        <f t="shared" si="8"/>
        <v>1.2806057183915221E-2</v>
      </c>
      <c r="P41">
        <f t="shared" si="9"/>
        <v>8.0078784302211152E-3</v>
      </c>
      <c r="Q41">
        <f t="shared" si="10"/>
        <v>0</v>
      </c>
      <c r="R41">
        <f t="shared" si="11"/>
        <v>14.655353292230387</v>
      </c>
      <c r="S41">
        <f t="shared" si="12"/>
        <v>14.655353292230387</v>
      </c>
      <c r="T41">
        <f t="shared" si="13"/>
        <v>1.6737777544235504</v>
      </c>
      <c r="U41">
        <f t="shared" si="14"/>
        <v>38.223923890833042</v>
      </c>
      <c r="V41">
        <f t="shared" si="15"/>
        <v>0.64181778165645931</v>
      </c>
      <c r="W41">
        <f t="shared" si="16"/>
        <v>1.6790996745637141</v>
      </c>
      <c r="X41">
        <f t="shared" si="17"/>
        <v>1.0319599727670909</v>
      </c>
      <c r="Y41">
        <f t="shared" si="18"/>
        <v>-5.8092575803384099</v>
      </c>
      <c r="Z41">
        <f t="shared" si="19"/>
        <v>5.3044119088760731</v>
      </c>
      <c r="AA41">
        <f t="shared" si="20"/>
        <v>0.50471619957927905</v>
      </c>
      <c r="AB41">
        <f t="shared" si="21"/>
        <v>-1.2947188305822976E-4</v>
      </c>
      <c r="AC41">
        <v>0</v>
      </c>
      <c r="AD41">
        <v>0</v>
      </c>
      <c r="AE41">
        <v>2</v>
      </c>
      <c r="AF41">
        <v>2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55895.557446252264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14.17</v>
      </c>
      <c r="AP41">
        <v>0.5</v>
      </c>
      <c r="AQ41" t="s">
        <v>194</v>
      </c>
      <c r="AR41">
        <v>1589543582.5999999</v>
      </c>
      <c r="AS41">
        <v>411.37458064516102</v>
      </c>
      <c r="AT41">
        <v>410.014064516129</v>
      </c>
      <c r="AU41">
        <v>6.3245858064516103</v>
      </c>
      <c r="AV41">
        <v>5.9536635483870999</v>
      </c>
      <c r="AW41">
        <v>500.05012903225798</v>
      </c>
      <c r="AX41">
        <v>101.38</v>
      </c>
      <c r="AY41">
        <v>9.9812480645161294E-2</v>
      </c>
      <c r="AZ41">
        <v>14.7045483870968</v>
      </c>
      <c r="BA41">
        <v>999.9</v>
      </c>
      <c r="BB41">
        <v>999.9</v>
      </c>
      <c r="BC41">
        <v>0</v>
      </c>
      <c r="BD41">
        <v>0</v>
      </c>
      <c r="BE41">
        <v>9999.5741935483893</v>
      </c>
      <c r="BF41">
        <v>0</v>
      </c>
      <c r="BG41">
        <v>1.5496635483871E-3</v>
      </c>
      <c r="BH41">
        <v>1589543572.5999999</v>
      </c>
      <c r="BI41" t="s">
        <v>258</v>
      </c>
      <c r="BJ41">
        <v>5</v>
      </c>
      <c r="BK41">
        <v>7.8E-2</v>
      </c>
      <c r="BL41">
        <v>-2.9000000000000001E-2</v>
      </c>
      <c r="BM41">
        <v>410</v>
      </c>
      <c r="BN41">
        <v>6</v>
      </c>
      <c r="BO41">
        <v>0.34</v>
      </c>
      <c r="BP41">
        <v>0.17</v>
      </c>
      <c r="BQ41">
        <v>0.99389907170731695</v>
      </c>
      <c r="BR41">
        <v>6.0960701537977302</v>
      </c>
      <c r="BS41">
        <v>0.675097861694408</v>
      </c>
      <c r="BT41">
        <v>0</v>
      </c>
      <c r="BU41">
        <v>0.27020999665853701</v>
      </c>
      <c r="BV41">
        <v>1.69662208751912</v>
      </c>
      <c r="BW41">
        <v>0.18679577223982199</v>
      </c>
      <c r="BX41">
        <v>0</v>
      </c>
      <c r="BY41">
        <v>0</v>
      </c>
      <c r="BZ41">
        <v>2</v>
      </c>
      <c r="CA41" t="s">
        <v>196</v>
      </c>
      <c r="CB41">
        <v>100</v>
      </c>
      <c r="CC41">
        <v>100</v>
      </c>
      <c r="CD41">
        <v>7.8E-2</v>
      </c>
      <c r="CE41">
        <v>-2.9000000000000001E-2</v>
      </c>
      <c r="CF41">
        <v>2</v>
      </c>
      <c r="CG41">
        <v>492.09800000000001</v>
      </c>
      <c r="CH41">
        <v>536.71299999999997</v>
      </c>
      <c r="CI41">
        <v>13.9999</v>
      </c>
      <c r="CJ41">
        <v>18.9422</v>
      </c>
      <c r="CK41">
        <v>30</v>
      </c>
      <c r="CL41">
        <v>18.822500000000002</v>
      </c>
      <c r="CM41">
        <v>18.8063</v>
      </c>
      <c r="CN41">
        <v>20.338000000000001</v>
      </c>
      <c r="CO41">
        <v>35.294699999999999</v>
      </c>
      <c r="CP41">
        <v>0</v>
      </c>
      <c r="CQ41">
        <v>14</v>
      </c>
      <c r="CR41">
        <v>410</v>
      </c>
      <c r="CS41">
        <v>6</v>
      </c>
      <c r="CT41">
        <v>102.748</v>
      </c>
      <c r="CU41">
        <v>102.574</v>
      </c>
    </row>
    <row r="42" spans="1:99" x14ac:dyDescent="0.25">
      <c r="A42">
        <v>26</v>
      </c>
      <c r="B42">
        <v>1589543595.5999999</v>
      </c>
      <c r="C42">
        <v>1611.0999999046301</v>
      </c>
      <c r="D42" t="s">
        <v>259</v>
      </c>
      <c r="E42" t="s">
        <v>260</v>
      </c>
      <c r="F42">
        <v>1589543587.2451601</v>
      </c>
      <c r="G42">
        <f t="shared" si="0"/>
        <v>1.5074754821611816E-4</v>
      </c>
      <c r="H42">
        <f t="shared" si="1"/>
        <v>-0.6034691304009554</v>
      </c>
      <c r="I42">
        <f t="shared" si="2"/>
        <v>411.54019354838698</v>
      </c>
      <c r="J42">
        <f t="shared" si="3"/>
        <v>469.75978675347665</v>
      </c>
      <c r="K42">
        <f t="shared" si="4"/>
        <v>47.671260237428392</v>
      </c>
      <c r="L42">
        <f t="shared" si="5"/>
        <v>41.763131323759715</v>
      </c>
      <c r="M42">
        <f t="shared" si="6"/>
        <v>1.4811056937761252E-2</v>
      </c>
      <c r="N42">
        <f t="shared" si="7"/>
        <v>2</v>
      </c>
      <c r="O42">
        <f t="shared" si="8"/>
        <v>1.4750391045579949E-2</v>
      </c>
      <c r="P42">
        <f t="shared" si="9"/>
        <v>9.2244242049650243E-3</v>
      </c>
      <c r="Q42">
        <f t="shared" si="10"/>
        <v>0</v>
      </c>
      <c r="R42">
        <f t="shared" si="11"/>
        <v>14.643053730301997</v>
      </c>
      <c r="S42">
        <f t="shared" si="12"/>
        <v>14.643053730301997</v>
      </c>
      <c r="T42">
        <f t="shared" si="13"/>
        <v>1.6724495076763575</v>
      </c>
      <c r="U42">
        <f t="shared" si="14"/>
        <v>38.556574696451392</v>
      </c>
      <c r="V42">
        <f t="shared" si="15"/>
        <v>0.6471862899095755</v>
      </c>
      <c r="W42">
        <f t="shared" si="16"/>
        <v>1.678536786539651</v>
      </c>
      <c r="X42">
        <f t="shared" si="17"/>
        <v>1.025263217766782</v>
      </c>
      <c r="Y42">
        <f t="shared" si="18"/>
        <v>-6.6479668763308108</v>
      </c>
      <c r="Z42">
        <f t="shared" si="19"/>
        <v>6.070262893592167</v>
      </c>
      <c r="AA42">
        <f t="shared" si="20"/>
        <v>0.57753443455554676</v>
      </c>
      <c r="AB42">
        <f t="shared" si="21"/>
        <v>-1.6954818309677933E-4</v>
      </c>
      <c r="AC42">
        <v>0</v>
      </c>
      <c r="AD42">
        <v>0</v>
      </c>
      <c r="AE42">
        <v>2</v>
      </c>
      <c r="AF42">
        <v>2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55913.921666114424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14.17</v>
      </c>
      <c r="AP42">
        <v>0.5</v>
      </c>
      <c r="AQ42" t="s">
        <v>194</v>
      </c>
      <c r="AR42">
        <v>1589543587.2451601</v>
      </c>
      <c r="AS42">
        <v>411.54019354838698</v>
      </c>
      <c r="AT42">
        <v>410.00577419354801</v>
      </c>
      <c r="AU42">
        <v>6.3774712903225801</v>
      </c>
      <c r="AV42">
        <v>5.9529758064516098</v>
      </c>
      <c r="AW42">
        <v>499.99822580645201</v>
      </c>
      <c r="AX42">
        <v>101.380096774194</v>
      </c>
      <c r="AY42">
        <v>9.9982154838709703E-2</v>
      </c>
      <c r="AZ42">
        <v>14.6993516129032</v>
      </c>
      <c r="BA42">
        <v>999.9</v>
      </c>
      <c r="BB42">
        <v>999.9</v>
      </c>
      <c r="BC42">
        <v>0</v>
      </c>
      <c r="BD42">
        <v>0</v>
      </c>
      <c r="BE42">
        <v>10002.801290322601</v>
      </c>
      <c r="BF42">
        <v>0</v>
      </c>
      <c r="BG42">
        <v>1.5289399999999999E-3</v>
      </c>
      <c r="BH42">
        <v>1589543572.5999999</v>
      </c>
      <c r="BI42" t="s">
        <v>258</v>
      </c>
      <c r="BJ42">
        <v>5</v>
      </c>
      <c r="BK42">
        <v>7.8E-2</v>
      </c>
      <c r="BL42">
        <v>-2.9000000000000001E-2</v>
      </c>
      <c r="BM42">
        <v>410</v>
      </c>
      <c r="BN42">
        <v>6</v>
      </c>
      <c r="BO42">
        <v>0.34</v>
      </c>
      <c r="BP42">
        <v>0.17</v>
      </c>
      <c r="BQ42">
        <v>1.3623616487804899</v>
      </c>
      <c r="BR42">
        <v>2.4825356864111101</v>
      </c>
      <c r="BS42">
        <v>0.38310604698538497</v>
      </c>
      <c r="BT42">
        <v>0</v>
      </c>
      <c r="BU42">
        <v>0.37402447560975599</v>
      </c>
      <c r="BV42">
        <v>0.74812483902437499</v>
      </c>
      <c r="BW42">
        <v>0.10923236405245999</v>
      </c>
      <c r="BX42">
        <v>0</v>
      </c>
      <c r="BY42">
        <v>0</v>
      </c>
      <c r="BZ42">
        <v>2</v>
      </c>
      <c r="CA42" t="s">
        <v>196</v>
      </c>
      <c r="CB42">
        <v>100</v>
      </c>
      <c r="CC42">
        <v>100</v>
      </c>
      <c r="CD42">
        <v>7.8E-2</v>
      </c>
      <c r="CE42">
        <v>-2.9000000000000001E-2</v>
      </c>
      <c r="CF42">
        <v>2</v>
      </c>
      <c r="CG42">
        <v>492.24400000000003</v>
      </c>
      <c r="CH42">
        <v>536.91</v>
      </c>
      <c r="CI42">
        <v>13.9999</v>
      </c>
      <c r="CJ42">
        <v>18.939399999999999</v>
      </c>
      <c r="CK42">
        <v>30.0001</v>
      </c>
      <c r="CL42">
        <v>18.8186</v>
      </c>
      <c r="CM42">
        <v>18.803599999999999</v>
      </c>
      <c r="CN42">
        <v>20.337</v>
      </c>
      <c r="CO42">
        <v>35.294699999999999</v>
      </c>
      <c r="CP42">
        <v>0</v>
      </c>
      <c r="CQ42">
        <v>14</v>
      </c>
      <c r="CR42">
        <v>410</v>
      </c>
      <c r="CS42">
        <v>6</v>
      </c>
      <c r="CT42">
        <v>102.746</v>
      </c>
      <c r="CU42">
        <v>102.575</v>
      </c>
    </row>
    <row r="43" spans="1:99" x14ac:dyDescent="0.25">
      <c r="A43">
        <v>27</v>
      </c>
      <c r="B43">
        <v>1589543600.5999999</v>
      </c>
      <c r="C43">
        <v>1616.0999999046301</v>
      </c>
      <c r="D43" t="s">
        <v>261</v>
      </c>
      <c r="E43" t="s">
        <v>262</v>
      </c>
      <c r="F43">
        <v>1589543592.03548</v>
      </c>
      <c r="G43">
        <f t="shared" si="0"/>
        <v>1.5047153070118686E-4</v>
      </c>
      <c r="H43">
        <f t="shared" si="1"/>
        <v>-0.59948882786127999</v>
      </c>
      <c r="I43">
        <f t="shared" si="2"/>
        <v>411.52551612903198</v>
      </c>
      <c r="J43">
        <f t="shared" si="3"/>
        <v>469.41895552147344</v>
      </c>
      <c r="K43">
        <f t="shared" si="4"/>
        <v>47.636838649702838</v>
      </c>
      <c r="L43">
        <f t="shared" si="5"/>
        <v>41.761787378817537</v>
      </c>
      <c r="M43">
        <f t="shared" si="6"/>
        <v>1.4788141691215565E-2</v>
      </c>
      <c r="N43">
        <f t="shared" si="7"/>
        <v>2</v>
      </c>
      <c r="O43">
        <f t="shared" si="8"/>
        <v>1.4727662961159906E-2</v>
      </c>
      <c r="P43">
        <f t="shared" si="9"/>
        <v>9.2102024322793328E-3</v>
      </c>
      <c r="Q43">
        <f t="shared" si="10"/>
        <v>0</v>
      </c>
      <c r="R43">
        <f t="shared" si="11"/>
        <v>14.639079184281776</v>
      </c>
      <c r="S43">
        <f t="shared" si="12"/>
        <v>14.639079184281776</v>
      </c>
      <c r="T43">
        <f t="shared" si="13"/>
        <v>1.6720204890097763</v>
      </c>
      <c r="U43">
        <f t="shared" si="14"/>
        <v>38.558520180868108</v>
      </c>
      <c r="V43">
        <f t="shared" si="15"/>
        <v>0.6470486984825452</v>
      </c>
      <c r="W43">
        <f t="shared" si="16"/>
        <v>1.6780952574097916</v>
      </c>
      <c r="X43">
        <f t="shared" si="17"/>
        <v>1.0249717905272311</v>
      </c>
      <c r="Y43">
        <f t="shared" si="18"/>
        <v>-6.63579450392234</v>
      </c>
      <c r="Z43">
        <f t="shared" si="19"/>
        <v>6.0591706791644331</v>
      </c>
      <c r="AA43">
        <f t="shared" si="20"/>
        <v>0.57645490038814484</v>
      </c>
      <c r="AB43">
        <f t="shared" si="21"/>
        <v>-1.6892436976245762E-4</v>
      </c>
      <c r="AC43">
        <v>0</v>
      </c>
      <c r="AD43">
        <v>0</v>
      </c>
      <c r="AE43">
        <v>2</v>
      </c>
      <c r="AF43">
        <v>2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55857.735852693098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14.17</v>
      </c>
      <c r="AP43">
        <v>0.5</v>
      </c>
      <c r="AQ43" t="s">
        <v>194</v>
      </c>
      <c r="AR43">
        <v>1589543592.03548</v>
      </c>
      <c r="AS43">
        <v>411.52551612903198</v>
      </c>
      <c r="AT43">
        <v>410.002096774194</v>
      </c>
      <c r="AU43">
        <v>6.37609322580645</v>
      </c>
      <c r="AV43">
        <v>5.95238774193548</v>
      </c>
      <c r="AW43">
        <v>500.01396774193501</v>
      </c>
      <c r="AX43">
        <v>101.38041935483901</v>
      </c>
      <c r="AY43">
        <v>0.10001318709677399</v>
      </c>
      <c r="AZ43">
        <v>14.6952741935484</v>
      </c>
      <c r="BA43">
        <v>999.9</v>
      </c>
      <c r="BB43">
        <v>999.9</v>
      </c>
      <c r="BC43">
        <v>0</v>
      </c>
      <c r="BD43">
        <v>0</v>
      </c>
      <c r="BE43">
        <v>9992.1416129032295</v>
      </c>
      <c r="BF43">
        <v>0</v>
      </c>
      <c r="BG43">
        <v>1.5289399999999999E-3</v>
      </c>
      <c r="BH43">
        <v>1589543572.5999999</v>
      </c>
      <c r="BI43" t="s">
        <v>258</v>
      </c>
      <c r="BJ43">
        <v>5</v>
      </c>
      <c r="BK43">
        <v>7.8E-2</v>
      </c>
      <c r="BL43">
        <v>-2.9000000000000001E-2</v>
      </c>
      <c r="BM43">
        <v>410</v>
      </c>
      <c r="BN43">
        <v>6</v>
      </c>
      <c r="BO43">
        <v>0.34</v>
      </c>
      <c r="BP43">
        <v>0.17</v>
      </c>
      <c r="BQ43">
        <v>1.52993951219512</v>
      </c>
      <c r="BR43">
        <v>-0.179229825783982</v>
      </c>
      <c r="BS43">
        <v>2.43483777143986E-2</v>
      </c>
      <c r="BT43">
        <v>0</v>
      </c>
      <c r="BU43">
        <v>0.42395109756097599</v>
      </c>
      <c r="BV43">
        <v>-9.1242439024389992E-3</v>
      </c>
      <c r="BW43">
        <v>1.2346452992143501E-3</v>
      </c>
      <c r="BX43">
        <v>1</v>
      </c>
      <c r="BY43">
        <v>1</v>
      </c>
      <c r="BZ43">
        <v>2</v>
      </c>
      <c r="CA43" t="s">
        <v>202</v>
      </c>
      <c r="CB43">
        <v>100</v>
      </c>
      <c r="CC43">
        <v>100</v>
      </c>
      <c r="CD43">
        <v>7.8E-2</v>
      </c>
      <c r="CE43">
        <v>-2.9000000000000001E-2</v>
      </c>
      <c r="CF43">
        <v>2</v>
      </c>
      <c r="CG43">
        <v>492.28100000000001</v>
      </c>
      <c r="CH43">
        <v>537.11199999999997</v>
      </c>
      <c r="CI43">
        <v>14</v>
      </c>
      <c r="CJ43">
        <v>18.936599999999999</v>
      </c>
      <c r="CK43">
        <v>30.0001</v>
      </c>
      <c r="CL43">
        <v>18.815999999999999</v>
      </c>
      <c r="CM43">
        <v>18.801400000000001</v>
      </c>
      <c r="CN43">
        <v>20.338100000000001</v>
      </c>
      <c r="CO43">
        <v>35.294699999999999</v>
      </c>
      <c r="CP43">
        <v>0</v>
      </c>
      <c r="CQ43">
        <v>14</v>
      </c>
      <c r="CR43">
        <v>410</v>
      </c>
      <c r="CS43">
        <v>6</v>
      </c>
      <c r="CT43">
        <v>102.746</v>
      </c>
      <c r="CU43">
        <v>102.575</v>
      </c>
    </row>
    <row r="44" spans="1:99" x14ac:dyDescent="0.25">
      <c r="A44">
        <v>28</v>
      </c>
      <c r="B44">
        <v>1589543605.5999999</v>
      </c>
      <c r="C44">
        <v>1621.0999999046301</v>
      </c>
      <c r="D44" t="s">
        <v>263</v>
      </c>
      <c r="E44" t="s">
        <v>264</v>
      </c>
      <c r="F44">
        <v>1589543596.9709699</v>
      </c>
      <c r="G44">
        <f t="shared" si="0"/>
        <v>1.5025591179013554E-4</v>
      </c>
      <c r="H44">
        <f t="shared" si="1"/>
        <v>-0.59363358869872607</v>
      </c>
      <c r="I44">
        <f t="shared" si="2"/>
        <v>411.506129032258</v>
      </c>
      <c r="J44">
        <f t="shared" si="3"/>
        <v>468.85139857366812</v>
      </c>
      <c r="K44">
        <f t="shared" si="4"/>
        <v>47.579447145869466</v>
      </c>
      <c r="L44">
        <f t="shared" si="5"/>
        <v>41.759999385850783</v>
      </c>
      <c r="M44">
        <f t="shared" si="6"/>
        <v>1.4769388978045998E-2</v>
      </c>
      <c r="N44">
        <f t="shared" si="7"/>
        <v>2</v>
      </c>
      <c r="O44">
        <f t="shared" si="8"/>
        <v>1.4709063198099051E-2</v>
      </c>
      <c r="P44">
        <f t="shared" si="9"/>
        <v>9.1985639166268802E-3</v>
      </c>
      <c r="Q44">
        <f t="shared" si="10"/>
        <v>0</v>
      </c>
      <c r="R44">
        <f t="shared" si="11"/>
        <v>14.636404730410062</v>
      </c>
      <c r="S44">
        <f t="shared" si="12"/>
        <v>14.636404730410062</v>
      </c>
      <c r="T44">
        <f t="shared" si="13"/>
        <v>1.6717318587442775</v>
      </c>
      <c r="U44">
        <f t="shared" si="14"/>
        <v>38.558182577255721</v>
      </c>
      <c r="V44">
        <f t="shared" si="15"/>
        <v>0.64692803191353787</v>
      </c>
      <c r="W44">
        <f t="shared" si="16"/>
        <v>1.6777970035733498</v>
      </c>
      <c r="X44">
        <f t="shared" si="17"/>
        <v>1.0248038268307398</v>
      </c>
      <c r="Y44">
        <f t="shared" si="18"/>
        <v>-6.6262857099449777</v>
      </c>
      <c r="Z44">
        <f t="shared" si="19"/>
        <v>6.0505032643934298</v>
      </c>
      <c r="AA44">
        <f t="shared" si="20"/>
        <v>0.57561400731097812</v>
      </c>
      <c r="AB44">
        <f t="shared" si="21"/>
        <v>-1.6843824056955725E-4</v>
      </c>
      <c r="AC44">
        <v>0</v>
      </c>
      <c r="AD44">
        <v>0</v>
      </c>
      <c r="AE44">
        <v>2</v>
      </c>
      <c r="AF44">
        <v>2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55879.21193386583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14.17</v>
      </c>
      <c r="AP44">
        <v>0.5</v>
      </c>
      <c r="AQ44" t="s">
        <v>194</v>
      </c>
      <c r="AR44">
        <v>1589543596.9709699</v>
      </c>
      <c r="AS44">
        <v>411.506129032258</v>
      </c>
      <c r="AT44">
        <v>409.99903225806497</v>
      </c>
      <c r="AU44">
        <v>6.3748767741935497</v>
      </c>
      <c r="AV44">
        <v>5.9517748387096798</v>
      </c>
      <c r="AW44">
        <v>500.01032258064498</v>
      </c>
      <c r="AX44">
        <v>101.380870967742</v>
      </c>
      <c r="AY44">
        <v>9.9997577419354902E-2</v>
      </c>
      <c r="AZ44">
        <v>14.6925193548387</v>
      </c>
      <c r="BA44">
        <v>999.9</v>
      </c>
      <c r="BB44">
        <v>999.9</v>
      </c>
      <c r="BC44">
        <v>0</v>
      </c>
      <c r="BD44">
        <v>0</v>
      </c>
      <c r="BE44">
        <v>9996.0003225806504</v>
      </c>
      <c r="BF44">
        <v>0</v>
      </c>
      <c r="BG44">
        <v>1.5289399999999999E-3</v>
      </c>
      <c r="BH44">
        <v>1589543572.5999999</v>
      </c>
      <c r="BI44" t="s">
        <v>258</v>
      </c>
      <c r="BJ44">
        <v>5</v>
      </c>
      <c r="BK44">
        <v>7.8E-2</v>
      </c>
      <c r="BL44">
        <v>-2.9000000000000001E-2</v>
      </c>
      <c r="BM44">
        <v>410</v>
      </c>
      <c r="BN44">
        <v>6</v>
      </c>
      <c r="BO44">
        <v>0.34</v>
      </c>
      <c r="BP44">
        <v>0.17</v>
      </c>
      <c r="BQ44">
        <v>1.5164848780487801</v>
      </c>
      <c r="BR44">
        <v>-0.161719860627178</v>
      </c>
      <c r="BS44">
        <v>2.35466405994934E-2</v>
      </c>
      <c r="BT44">
        <v>0</v>
      </c>
      <c r="BU44">
        <v>0.42339163414634101</v>
      </c>
      <c r="BV44">
        <v>-1.10785505226485E-2</v>
      </c>
      <c r="BW44">
        <v>1.35046891144715E-3</v>
      </c>
      <c r="BX44">
        <v>1</v>
      </c>
      <c r="BY44">
        <v>1</v>
      </c>
      <c r="BZ44">
        <v>2</v>
      </c>
      <c r="CA44" t="s">
        <v>202</v>
      </c>
      <c r="CB44">
        <v>100</v>
      </c>
      <c r="CC44">
        <v>100</v>
      </c>
      <c r="CD44">
        <v>7.8E-2</v>
      </c>
      <c r="CE44">
        <v>-2.9000000000000001E-2</v>
      </c>
      <c r="CF44">
        <v>2</v>
      </c>
      <c r="CG44">
        <v>492.35399999999998</v>
      </c>
      <c r="CH44">
        <v>537.30100000000004</v>
      </c>
      <c r="CI44">
        <v>14</v>
      </c>
      <c r="CJ44">
        <v>18.934000000000001</v>
      </c>
      <c r="CK44">
        <v>30</v>
      </c>
      <c r="CL44">
        <v>18.813600000000001</v>
      </c>
      <c r="CM44">
        <v>18.799499999999998</v>
      </c>
      <c r="CN44">
        <v>20.338100000000001</v>
      </c>
      <c r="CO44">
        <v>35.294699999999999</v>
      </c>
      <c r="CP44">
        <v>0</v>
      </c>
      <c r="CQ44">
        <v>14</v>
      </c>
      <c r="CR44">
        <v>410</v>
      </c>
      <c r="CS44">
        <v>6</v>
      </c>
      <c r="CT44">
        <v>102.745</v>
      </c>
      <c r="CU44">
        <v>102.574</v>
      </c>
    </row>
    <row r="45" spans="1:99" x14ac:dyDescent="0.25">
      <c r="A45">
        <v>29</v>
      </c>
      <c r="B45">
        <v>1589543610.5999999</v>
      </c>
      <c r="C45">
        <v>1626.0999999046301</v>
      </c>
      <c r="D45" t="s">
        <v>265</v>
      </c>
      <c r="E45" t="s">
        <v>266</v>
      </c>
      <c r="F45">
        <v>1589543601.9709699</v>
      </c>
      <c r="G45">
        <f t="shared" si="0"/>
        <v>1.4999701792807644E-4</v>
      </c>
      <c r="H45">
        <f t="shared" si="1"/>
        <v>-0.59078009272170739</v>
      </c>
      <c r="I45">
        <f t="shared" si="2"/>
        <v>411.495580645161</v>
      </c>
      <c r="J45">
        <f t="shared" si="3"/>
        <v>468.64061017430572</v>
      </c>
      <c r="K45">
        <f t="shared" si="4"/>
        <v>47.558043987996008</v>
      </c>
      <c r="L45">
        <f t="shared" si="5"/>
        <v>41.758918242082579</v>
      </c>
      <c r="M45">
        <f t="shared" si="6"/>
        <v>1.4744548078109598E-2</v>
      </c>
      <c r="N45">
        <f t="shared" si="7"/>
        <v>2</v>
      </c>
      <c r="O45">
        <f t="shared" si="8"/>
        <v>1.4684424607644343E-2</v>
      </c>
      <c r="P45">
        <f t="shared" si="9"/>
        <v>9.1831467242014103E-3</v>
      </c>
      <c r="Q45">
        <f t="shared" si="10"/>
        <v>0</v>
      </c>
      <c r="R45">
        <f t="shared" si="11"/>
        <v>14.634652936083159</v>
      </c>
      <c r="S45">
        <f t="shared" si="12"/>
        <v>14.634652936083159</v>
      </c>
      <c r="T45">
        <f t="shared" si="13"/>
        <v>1.6715428267354728</v>
      </c>
      <c r="U45">
        <f t="shared" si="14"/>
        <v>38.55436326319829</v>
      </c>
      <c r="V45">
        <f t="shared" si="15"/>
        <v>0.64678680802175692</v>
      </c>
      <c r="W45">
        <f t="shared" si="16"/>
        <v>1.6775969132374215</v>
      </c>
      <c r="X45">
        <f t="shared" si="17"/>
        <v>1.0247560187137159</v>
      </c>
      <c r="Y45">
        <f t="shared" si="18"/>
        <v>-6.6148684906281714</v>
      </c>
      <c r="Z45">
        <f t="shared" si="19"/>
        <v>6.0400882455721234</v>
      </c>
      <c r="AA45">
        <f t="shared" si="20"/>
        <v>0.5746123883170372</v>
      </c>
      <c r="AB45">
        <f t="shared" si="21"/>
        <v>-1.6785673901065223E-4</v>
      </c>
      <c r="AC45">
        <v>0</v>
      </c>
      <c r="AD45">
        <v>0</v>
      </c>
      <c r="AE45">
        <v>2</v>
      </c>
      <c r="AF45">
        <v>1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55885.638353278511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14.17</v>
      </c>
      <c r="AP45">
        <v>0.5</v>
      </c>
      <c r="AQ45" t="s">
        <v>194</v>
      </c>
      <c r="AR45">
        <v>1589543601.9709699</v>
      </c>
      <c r="AS45">
        <v>411.495580645161</v>
      </c>
      <c r="AT45">
        <v>409.99629032258099</v>
      </c>
      <c r="AU45">
        <v>6.3734867741935499</v>
      </c>
      <c r="AV45">
        <v>5.9511206451612901</v>
      </c>
      <c r="AW45">
        <v>500.01906451612899</v>
      </c>
      <c r="AX45">
        <v>101.38083870967699</v>
      </c>
      <c r="AY45">
        <v>0.10000387096774201</v>
      </c>
      <c r="AZ45">
        <v>14.6906709677419</v>
      </c>
      <c r="BA45">
        <v>999.9</v>
      </c>
      <c r="BB45">
        <v>999.9</v>
      </c>
      <c r="BC45">
        <v>0</v>
      </c>
      <c r="BD45">
        <v>0</v>
      </c>
      <c r="BE45">
        <v>9997.1351612903309</v>
      </c>
      <c r="BF45">
        <v>0</v>
      </c>
      <c r="BG45">
        <v>1.5289399999999999E-3</v>
      </c>
      <c r="BH45">
        <v>1589543572.5999999</v>
      </c>
      <c r="BI45" t="s">
        <v>258</v>
      </c>
      <c r="BJ45">
        <v>5</v>
      </c>
      <c r="BK45">
        <v>7.8E-2</v>
      </c>
      <c r="BL45">
        <v>-2.9000000000000001E-2</v>
      </c>
      <c r="BM45">
        <v>410</v>
      </c>
      <c r="BN45">
        <v>6</v>
      </c>
      <c r="BO45">
        <v>0.34</v>
      </c>
      <c r="BP45">
        <v>0.17</v>
      </c>
      <c r="BQ45">
        <v>1.50483365853659</v>
      </c>
      <c r="BR45">
        <v>-9.8636864111497094E-2</v>
      </c>
      <c r="BS45">
        <v>2.0284569499642899E-2</v>
      </c>
      <c r="BT45">
        <v>1</v>
      </c>
      <c r="BU45">
        <v>0.42282773170731702</v>
      </c>
      <c r="BV45">
        <v>-7.2705365853659599E-3</v>
      </c>
      <c r="BW45">
        <v>1.12292929265904E-3</v>
      </c>
      <c r="BX45">
        <v>1</v>
      </c>
      <c r="BY45">
        <v>2</v>
      </c>
      <c r="BZ45">
        <v>2</v>
      </c>
      <c r="CA45" t="s">
        <v>199</v>
      </c>
      <c r="CB45">
        <v>100</v>
      </c>
      <c r="CC45">
        <v>100</v>
      </c>
      <c r="CD45">
        <v>7.8E-2</v>
      </c>
      <c r="CE45">
        <v>-2.9000000000000001E-2</v>
      </c>
      <c r="CF45">
        <v>2</v>
      </c>
      <c r="CG45">
        <v>492.53300000000002</v>
      </c>
      <c r="CH45">
        <v>537.30799999999999</v>
      </c>
      <c r="CI45">
        <v>14.0001</v>
      </c>
      <c r="CJ45">
        <v>18.9312</v>
      </c>
      <c r="CK45">
        <v>29.9999</v>
      </c>
      <c r="CL45">
        <v>18.811499999999999</v>
      </c>
      <c r="CM45">
        <v>18.797499999999999</v>
      </c>
      <c r="CN45">
        <v>20.3367</v>
      </c>
      <c r="CO45">
        <v>35.294699999999999</v>
      </c>
      <c r="CP45">
        <v>0</v>
      </c>
      <c r="CQ45">
        <v>14</v>
      </c>
      <c r="CR45">
        <v>410</v>
      </c>
      <c r="CS45">
        <v>6</v>
      </c>
      <c r="CT45">
        <v>102.747</v>
      </c>
      <c r="CU45">
        <v>102.57599999999999</v>
      </c>
    </row>
    <row r="46" spans="1:99" x14ac:dyDescent="0.25">
      <c r="A46">
        <v>30</v>
      </c>
      <c r="B46">
        <v>1589543615.5999999</v>
      </c>
      <c r="C46">
        <v>1631.0999999046301</v>
      </c>
      <c r="D46" t="s">
        <v>267</v>
      </c>
      <c r="E46" t="s">
        <v>268</v>
      </c>
      <c r="F46">
        <v>1589543606.9709699</v>
      </c>
      <c r="G46">
        <f t="shared" si="0"/>
        <v>1.4993731390884366E-4</v>
      </c>
      <c r="H46">
        <f t="shared" si="1"/>
        <v>-0.5850185119250858</v>
      </c>
      <c r="I46">
        <f t="shared" si="2"/>
        <v>411.48722580645199</v>
      </c>
      <c r="J46">
        <f t="shared" si="3"/>
        <v>468.03589664831259</v>
      </c>
      <c r="K46">
        <f t="shared" si="4"/>
        <v>47.496480703114486</v>
      </c>
      <c r="L46">
        <f t="shared" si="5"/>
        <v>41.75789767420337</v>
      </c>
      <c r="M46">
        <f t="shared" si="6"/>
        <v>1.473848203582705E-2</v>
      </c>
      <c r="N46">
        <f t="shared" si="7"/>
        <v>2</v>
      </c>
      <c r="O46">
        <f t="shared" si="8"/>
        <v>1.4678407917084609E-2</v>
      </c>
      <c r="P46">
        <f t="shared" si="9"/>
        <v>9.1793818837212788E-3</v>
      </c>
      <c r="Q46">
        <f t="shared" si="10"/>
        <v>0</v>
      </c>
      <c r="R46">
        <f t="shared" si="11"/>
        <v>14.633791317390829</v>
      </c>
      <c r="S46">
        <f t="shared" si="12"/>
        <v>14.633791317390829</v>
      </c>
      <c r="T46">
        <f t="shared" si="13"/>
        <v>1.671449858379042</v>
      </c>
      <c r="U46">
        <f t="shared" si="14"/>
        <v>38.550501471729824</v>
      </c>
      <c r="V46">
        <f t="shared" si="15"/>
        <v>0.64668514038917113</v>
      </c>
      <c r="W46">
        <f t="shared" si="16"/>
        <v>1.6775012404531331</v>
      </c>
      <c r="X46">
        <f t="shared" si="17"/>
        <v>1.0247647179898709</v>
      </c>
      <c r="Y46">
        <f t="shared" si="18"/>
        <v>-6.6122355433800051</v>
      </c>
      <c r="Z46">
        <f t="shared" si="19"/>
        <v>6.0376889162326401</v>
      </c>
      <c r="AA46">
        <f t="shared" si="20"/>
        <v>0.5743789047605864</v>
      </c>
      <c r="AB46">
        <f t="shared" si="21"/>
        <v>-1.6772238677820184E-4</v>
      </c>
      <c r="AC46">
        <v>0</v>
      </c>
      <c r="AD46">
        <v>0</v>
      </c>
      <c r="AE46">
        <v>2</v>
      </c>
      <c r="AF46">
        <v>1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55860.911750849358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14.17</v>
      </c>
      <c r="AP46">
        <v>0.5</v>
      </c>
      <c r="AQ46" t="s">
        <v>194</v>
      </c>
      <c r="AR46">
        <v>1589543606.9709699</v>
      </c>
      <c r="AS46">
        <v>411.48722580645199</v>
      </c>
      <c r="AT46">
        <v>410.00419354838698</v>
      </c>
      <c r="AU46">
        <v>6.3725112903225796</v>
      </c>
      <c r="AV46">
        <v>5.9503138709677401</v>
      </c>
      <c r="AW46">
        <v>500.02025806451599</v>
      </c>
      <c r="AX46">
        <v>101.38041935483901</v>
      </c>
      <c r="AY46">
        <v>0.1000035</v>
      </c>
      <c r="AZ46">
        <v>14.6897870967742</v>
      </c>
      <c r="BA46">
        <v>999.9</v>
      </c>
      <c r="BB46">
        <v>999.9</v>
      </c>
      <c r="BC46">
        <v>0</v>
      </c>
      <c r="BD46">
        <v>0</v>
      </c>
      <c r="BE46">
        <v>9992.5351612903196</v>
      </c>
      <c r="BF46">
        <v>0</v>
      </c>
      <c r="BG46">
        <v>1.5289399999999999E-3</v>
      </c>
      <c r="BH46">
        <v>1589543572.5999999</v>
      </c>
      <c r="BI46" t="s">
        <v>258</v>
      </c>
      <c r="BJ46">
        <v>5</v>
      </c>
      <c r="BK46">
        <v>7.8E-2</v>
      </c>
      <c r="BL46">
        <v>-2.9000000000000001E-2</v>
      </c>
      <c r="BM46">
        <v>410</v>
      </c>
      <c r="BN46">
        <v>6</v>
      </c>
      <c r="BO46">
        <v>0.34</v>
      </c>
      <c r="BP46">
        <v>0.17</v>
      </c>
      <c r="BQ46">
        <v>1.4882826829268301</v>
      </c>
      <c r="BR46">
        <v>-0.19977846689895201</v>
      </c>
      <c r="BS46">
        <v>2.8160230565193001E-2</v>
      </c>
      <c r="BT46">
        <v>0</v>
      </c>
      <c r="BU46">
        <v>0.42224070731707303</v>
      </c>
      <c r="BV46">
        <v>7.48850174215949E-5</v>
      </c>
      <c r="BW46">
        <v>4.8640714873108898E-4</v>
      </c>
      <c r="BX46">
        <v>1</v>
      </c>
      <c r="BY46">
        <v>1</v>
      </c>
      <c r="BZ46">
        <v>2</v>
      </c>
      <c r="CA46" t="s">
        <v>202</v>
      </c>
      <c r="CB46">
        <v>100</v>
      </c>
      <c r="CC46">
        <v>100</v>
      </c>
      <c r="CD46">
        <v>7.8E-2</v>
      </c>
      <c r="CE46">
        <v>-2.9000000000000001E-2</v>
      </c>
      <c r="CF46">
        <v>2</v>
      </c>
      <c r="CG46">
        <v>492.50700000000001</v>
      </c>
      <c r="CH46">
        <v>537.41899999999998</v>
      </c>
      <c r="CI46">
        <v>14.0002</v>
      </c>
      <c r="CJ46">
        <v>18.929099999999998</v>
      </c>
      <c r="CK46">
        <v>29.9999</v>
      </c>
      <c r="CL46">
        <v>18.809000000000001</v>
      </c>
      <c r="CM46">
        <v>18.795300000000001</v>
      </c>
      <c r="CN46">
        <v>20.338000000000001</v>
      </c>
      <c r="CO46">
        <v>35.294699999999999</v>
      </c>
      <c r="CP46">
        <v>0</v>
      </c>
      <c r="CQ46">
        <v>14</v>
      </c>
      <c r="CR46">
        <v>410</v>
      </c>
      <c r="CS46">
        <v>6</v>
      </c>
      <c r="CT46">
        <v>102.748</v>
      </c>
      <c r="CU46">
        <v>102.577</v>
      </c>
    </row>
    <row r="47" spans="1:99" x14ac:dyDescent="0.25">
      <c r="A47">
        <v>31</v>
      </c>
      <c r="B47">
        <v>1589543976.0999999</v>
      </c>
      <c r="C47">
        <v>1991.5999999046301</v>
      </c>
      <c r="D47" t="s">
        <v>271</v>
      </c>
      <c r="E47" t="s">
        <v>272</v>
      </c>
      <c r="F47">
        <v>1589543968.0999999</v>
      </c>
      <c r="G47">
        <f t="shared" si="0"/>
        <v>3.0919686359948405E-4</v>
      </c>
      <c r="H47">
        <f t="shared" si="1"/>
        <v>-0.60543203548613611</v>
      </c>
      <c r="I47">
        <f t="shared" si="2"/>
        <v>410.41864516128999</v>
      </c>
      <c r="J47">
        <f t="shared" si="3"/>
        <v>435.56784345836866</v>
      </c>
      <c r="K47">
        <f t="shared" si="4"/>
        <v>44.202373234045602</v>
      </c>
      <c r="L47">
        <f t="shared" si="5"/>
        <v>41.650177826693991</v>
      </c>
      <c r="M47">
        <f t="shared" si="6"/>
        <v>3.0415318225055121E-2</v>
      </c>
      <c r="N47">
        <f t="shared" si="7"/>
        <v>2</v>
      </c>
      <c r="O47">
        <f t="shared" si="8"/>
        <v>3.0160670854548904E-2</v>
      </c>
      <c r="P47">
        <f t="shared" si="9"/>
        <v>1.8873120543047385E-2</v>
      </c>
      <c r="Q47">
        <f t="shared" si="10"/>
        <v>0</v>
      </c>
      <c r="R47">
        <f t="shared" si="11"/>
        <v>14.569981332669409</v>
      </c>
      <c r="S47">
        <f t="shared" si="12"/>
        <v>14.569981332669409</v>
      </c>
      <c r="T47">
        <f t="shared" si="13"/>
        <v>1.6645773998435021</v>
      </c>
      <c r="U47">
        <f t="shared" si="14"/>
        <v>37.924688261611614</v>
      </c>
      <c r="V47">
        <f t="shared" si="15"/>
        <v>0.63600929968988607</v>
      </c>
      <c r="W47">
        <f t="shared" si="16"/>
        <v>1.677032373483401</v>
      </c>
      <c r="X47">
        <f t="shared" si="17"/>
        <v>1.028568100153616</v>
      </c>
      <c r="Y47">
        <f t="shared" si="18"/>
        <v>-13.635581684737247</v>
      </c>
      <c r="Z47">
        <f t="shared" si="19"/>
        <v>12.450815315288452</v>
      </c>
      <c r="AA47">
        <f t="shared" si="20"/>
        <v>1.1840532337020406</v>
      </c>
      <c r="AB47">
        <f t="shared" si="21"/>
        <v>-7.1313574675357927E-4</v>
      </c>
      <c r="AC47">
        <v>0</v>
      </c>
      <c r="AD47">
        <v>0</v>
      </c>
      <c r="AE47">
        <v>2</v>
      </c>
      <c r="AF47">
        <v>2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55913.401764537921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4.49</v>
      </c>
      <c r="AP47">
        <v>0.5</v>
      </c>
      <c r="AQ47" t="s">
        <v>194</v>
      </c>
      <c r="AR47">
        <v>1589543968.0999999</v>
      </c>
      <c r="AS47">
        <v>410.41864516128999</v>
      </c>
      <c r="AT47">
        <v>409.98893548387099</v>
      </c>
      <c r="AU47">
        <v>6.2672019354838699</v>
      </c>
      <c r="AV47">
        <v>5.9912909677419401</v>
      </c>
      <c r="AW47">
        <v>500.01390322580698</v>
      </c>
      <c r="AX47">
        <v>101.38219354838699</v>
      </c>
      <c r="AY47">
        <v>9.9984022580645204E-2</v>
      </c>
      <c r="AZ47">
        <v>14.685454838709701</v>
      </c>
      <c r="BA47">
        <v>999.9</v>
      </c>
      <c r="BB47">
        <v>999.9</v>
      </c>
      <c r="BC47">
        <v>0</v>
      </c>
      <c r="BD47">
        <v>0</v>
      </c>
      <c r="BE47">
        <v>10001.984838709701</v>
      </c>
      <c r="BF47">
        <v>0</v>
      </c>
      <c r="BG47">
        <v>1.55359838709677E-3</v>
      </c>
      <c r="BH47">
        <v>1589543953.0999999</v>
      </c>
      <c r="BI47" t="s">
        <v>273</v>
      </c>
      <c r="BJ47">
        <v>6</v>
      </c>
      <c r="BK47">
        <v>0.10100000000000001</v>
      </c>
      <c r="BL47">
        <v>-2.7E-2</v>
      </c>
      <c r="BM47">
        <v>410</v>
      </c>
      <c r="BN47">
        <v>6</v>
      </c>
      <c r="BO47">
        <v>0.27</v>
      </c>
      <c r="BP47">
        <v>0.1</v>
      </c>
      <c r="BQ47">
        <v>0.388162017073171</v>
      </c>
      <c r="BR47">
        <v>0.729676043205573</v>
      </c>
      <c r="BS47">
        <v>9.5806628485237105E-2</v>
      </c>
      <c r="BT47">
        <v>0</v>
      </c>
      <c r="BU47">
        <v>0.249992604878049</v>
      </c>
      <c r="BV47">
        <v>0.38490028850174202</v>
      </c>
      <c r="BW47">
        <v>6.0406637055190698E-2</v>
      </c>
      <c r="BX47">
        <v>0</v>
      </c>
      <c r="BY47">
        <v>0</v>
      </c>
      <c r="BZ47">
        <v>2</v>
      </c>
      <c r="CA47" t="s">
        <v>196</v>
      </c>
      <c r="CB47">
        <v>100</v>
      </c>
      <c r="CC47">
        <v>100</v>
      </c>
      <c r="CD47">
        <v>0.10100000000000001</v>
      </c>
      <c r="CE47">
        <v>-2.7E-2</v>
      </c>
      <c r="CF47">
        <v>2</v>
      </c>
      <c r="CG47">
        <v>491.95</v>
      </c>
      <c r="CH47">
        <v>538.87800000000004</v>
      </c>
      <c r="CI47">
        <v>14.000500000000001</v>
      </c>
      <c r="CJ47">
        <v>18.7913</v>
      </c>
      <c r="CK47">
        <v>30.000299999999999</v>
      </c>
      <c r="CL47">
        <v>18.678699999999999</v>
      </c>
      <c r="CM47">
        <v>18.666699999999999</v>
      </c>
      <c r="CN47">
        <v>20.3276</v>
      </c>
      <c r="CO47">
        <v>34.454099999999997</v>
      </c>
      <c r="CP47">
        <v>0</v>
      </c>
      <c r="CQ47">
        <v>14</v>
      </c>
      <c r="CR47">
        <v>410</v>
      </c>
      <c r="CS47">
        <v>6</v>
      </c>
      <c r="CT47">
        <v>102.774</v>
      </c>
      <c r="CU47">
        <v>102.60299999999999</v>
      </c>
    </row>
    <row r="48" spans="1:99" x14ac:dyDescent="0.25">
      <c r="A48">
        <v>32</v>
      </c>
      <c r="B48">
        <v>1589543981.0999999</v>
      </c>
      <c r="C48">
        <v>1996.5999999046301</v>
      </c>
      <c r="D48" t="s">
        <v>274</v>
      </c>
      <c r="E48" t="s">
        <v>275</v>
      </c>
      <c r="F48">
        <v>1589543972.7451601</v>
      </c>
      <c r="G48">
        <f t="shared" si="0"/>
        <v>3.0781484405881915E-4</v>
      </c>
      <c r="H48">
        <f t="shared" si="1"/>
        <v>-0.60455576407350786</v>
      </c>
      <c r="I48">
        <f t="shared" si="2"/>
        <v>410.40738709677402</v>
      </c>
      <c r="J48">
        <f t="shared" si="3"/>
        <v>435.64851040089741</v>
      </c>
      <c r="K48">
        <f t="shared" si="4"/>
        <v>44.210726498995996</v>
      </c>
      <c r="L48">
        <f t="shared" si="5"/>
        <v>41.649192665449497</v>
      </c>
      <c r="M48">
        <f t="shared" si="6"/>
        <v>3.0284308264693936E-2</v>
      </c>
      <c r="N48">
        <f t="shared" si="7"/>
        <v>2</v>
      </c>
      <c r="O48">
        <f t="shared" si="8"/>
        <v>3.0031840065034312E-2</v>
      </c>
      <c r="P48">
        <f t="shared" si="9"/>
        <v>1.8792407781605097E-2</v>
      </c>
      <c r="Q48">
        <f t="shared" si="10"/>
        <v>0</v>
      </c>
      <c r="R48">
        <f t="shared" si="11"/>
        <v>14.567513283701409</v>
      </c>
      <c r="S48">
        <f t="shared" si="12"/>
        <v>14.567513283701409</v>
      </c>
      <c r="T48">
        <f t="shared" si="13"/>
        <v>1.6643120857702201</v>
      </c>
      <c r="U48">
        <f t="shared" si="14"/>
        <v>37.928044045760053</v>
      </c>
      <c r="V48">
        <f t="shared" si="15"/>
        <v>0.63594311968267581</v>
      </c>
      <c r="W48">
        <f t="shared" si="16"/>
        <v>1.6767095052816663</v>
      </c>
      <c r="X48">
        <f t="shared" si="17"/>
        <v>1.0283689660875441</v>
      </c>
      <c r="Y48">
        <f t="shared" si="18"/>
        <v>-13.574634622993925</v>
      </c>
      <c r="Z48">
        <f t="shared" si="19"/>
        <v>12.395197323981844</v>
      </c>
      <c r="AA48">
        <f t="shared" si="20"/>
        <v>1.1787305340305443</v>
      </c>
      <c r="AB48">
        <f t="shared" si="21"/>
        <v>-7.0676498153687817E-4</v>
      </c>
      <c r="AC48">
        <v>0</v>
      </c>
      <c r="AD48">
        <v>0</v>
      </c>
      <c r="AE48">
        <v>2</v>
      </c>
      <c r="AF48">
        <v>2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55929.813438736666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4.49</v>
      </c>
      <c r="AP48">
        <v>0.5</v>
      </c>
      <c r="AQ48" t="s">
        <v>194</v>
      </c>
      <c r="AR48">
        <v>1589543972.7451601</v>
      </c>
      <c r="AS48">
        <v>410.40738709677402</v>
      </c>
      <c r="AT48">
        <v>409.977967741935</v>
      </c>
      <c r="AU48">
        <v>6.2665261290322603</v>
      </c>
      <c r="AV48">
        <v>5.9918583870967703</v>
      </c>
      <c r="AW48">
        <v>500.03241935483902</v>
      </c>
      <c r="AX48">
        <v>101.382548387097</v>
      </c>
      <c r="AY48">
        <v>0.100012538709677</v>
      </c>
      <c r="AZ48">
        <v>14.682470967741899</v>
      </c>
      <c r="BA48">
        <v>999.9</v>
      </c>
      <c r="BB48">
        <v>999.9</v>
      </c>
      <c r="BC48">
        <v>0</v>
      </c>
      <c r="BD48">
        <v>0</v>
      </c>
      <c r="BE48">
        <v>10004.901290322599</v>
      </c>
      <c r="BF48">
        <v>0</v>
      </c>
      <c r="BG48">
        <v>1.5339241935483901E-3</v>
      </c>
      <c r="BH48">
        <v>1589543953.0999999</v>
      </c>
      <c r="BI48" t="s">
        <v>273</v>
      </c>
      <c r="BJ48">
        <v>6</v>
      </c>
      <c r="BK48">
        <v>0.10100000000000001</v>
      </c>
      <c r="BL48">
        <v>-2.7E-2</v>
      </c>
      <c r="BM48">
        <v>410</v>
      </c>
      <c r="BN48">
        <v>6</v>
      </c>
      <c r="BO48">
        <v>0.27</v>
      </c>
      <c r="BP48">
        <v>0.1</v>
      </c>
      <c r="BQ48">
        <v>0.423014609756098</v>
      </c>
      <c r="BR48">
        <v>1.0403770034837801E-2</v>
      </c>
      <c r="BS48">
        <v>2.5846789604747799E-2</v>
      </c>
      <c r="BT48">
        <v>1</v>
      </c>
      <c r="BU48">
        <v>0.27528226829268299</v>
      </c>
      <c r="BV48">
        <v>-1.62021951219509E-2</v>
      </c>
      <c r="BW48">
        <v>1.6349999929050601E-3</v>
      </c>
      <c r="BX48">
        <v>1</v>
      </c>
      <c r="BY48">
        <v>2</v>
      </c>
      <c r="BZ48">
        <v>2</v>
      </c>
      <c r="CA48" t="s">
        <v>199</v>
      </c>
      <c r="CB48">
        <v>100</v>
      </c>
      <c r="CC48">
        <v>100</v>
      </c>
      <c r="CD48">
        <v>0.10100000000000001</v>
      </c>
      <c r="CE48">
        <v>-2.7E-2</v>
      </c>
      <c r="CF48">
        <v>2</v>
      </c>
      <c r="CG48">
        <v>491.85899999999998</v>
      </c>
      <c r="CH48">
        <v>539.09199999999998</v>
      </c>
      <c r="CI48">
        <v>14.0002</v>
      </c>
      <c r="CJ48">
        <v>18.791699999999999</v>
      </c>
      <c r="CK48">
        <v>30</v>
      </c>
      <c r="CL48">
        <v>18.677</v>
      </c>
      <c r="CM48">
        <v>18.666699999999999</v>
      </c>
      <c r="CN48">
        <v>20.3264</v>
      </c>
      <c r="CO48">
        <v>34.454099999999997</v>
      </c>
      <c r="CP48">
        <v>0</v>
      </c>
      <c r="CQ48">
        <v>14</v>
      </c>
      <c r="CR48">
        <v>410</v>
      </c>
      <c r="CS48">
        <v>6</v>
      </c>
      <c r="CT48">
        <v>102.77500000000001</v>
      </c>
      <c r="CU48">
        <v>102.601</v>
      </c>
    </row>
    <row r="49" spans="1:99" x14ac:dyDescent="0.25">
      <c r="A49">
        <v>33</v>
      </c>
      <c r="B49">
        <v>1589543986.0999999</v>
      </c>
      <c r="C49">
        <v>2001.5999999046301</v>
      </c>
      <c r="D49" t="s">
        <v>276</v>
      </c>
      <c r="E49" t="s">
        <v>277</v>
      </c>
      <c r="F49">
        <v>1589543977.53548</v>
      </c>
      <c r="G49">
        <f t="shared" si="0"/>
        <v>3.0621856173389413E-4</v>
      </c>
      <c r="H49">
        <f t="shared" si="1"/>
        <v>-0.60094584556673936</v>
      </c>
      <c r="I49">
        <f t="shared" si="2"/>
        <v>410.40196774193601</v>
      </c>
      <c r="J49">
        <f t="shared" si="3"/>
        <v>435.61272566602349</v>
      </c>
      <c r="K49">
        <f t="shared" si="4"/>
        <v>44.207075326324798</v>
      </c>
      <c r="L49">
        <f t="shared" si="5"/>
        <v>41.648624186313022</v>
      </c>
      <c r="M49">
        <f t="shared" si="6"/>
        <v>3.0132520894066407E-2</v>
      </c>
      <c r="N49">
        <f t="shared" si="7"/>
        <v>2</v>
      </c>
      <c r="O49">
        <f t="shared" si="8"/>
        <v>2.988256586414249E-2</v>
      </c>
      <c r="P49">
        <f t="shared" si="9"/>
        <v>1.8698888215723474E-2</v>
      </c>
      <c r="Q49">
        <f t="shared" si="10"/>
        <v>0</v>
      </c>
      <c r="R49">
        <f t="shared" si="11"/>
        <v>14.564857487449059</v>
      </c>
      <c r="S49">
        <f t="shared" si="12"/>
        <v>14.564857487449059</v>
      </c>
      <c r="T49">
        <f t="shared" si="13"/>
        <v>1.6640266304667146</v>
      </c>
      <c r="U49">
        <f t="shared" si="14"/>
        <v>37.932170417339798</v>
      </c>
      <c r="V49">
        <f t="shared" si="15"/>
        <v>0.63587887034107815</v>
      </c>
      <c r="W49">
        <f t="shared" si="16"/>
        <v>1.6763577284003794</v>
      </c>
      <c r="X49">
        <f t="shared" si="17"/>
        <v>1.0281477601256364</v>
      </c>
      <c r="Y49">
        <f t="shared" si="18"/>
        <v>-13.504238572464731</v>
      </c>
      <c r="Z49">
        <f t="shared" si="19"/>
        <v>12.330953989420717</v>
      </c>
      <c r="AA49">
        <f t="shared" si="20"/>
        <v>1.1725851401403005</v>
      </c>
      <c r="AB49">
        <f t="shared" si="21"/>
        <v>-6.9944290371282136E-4</v>
      </c>
      <c r="AC49">
        <v>0</v>
      </c>
      <c r="AD49">
        <v>0</v>
      </c>
      <c r="AE49">
        <v>2</v>
      </c>
      <c r="AF49">
        <v>2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55914.518336025314</v>
      </c>
      <c r="AK49">
        <f t="shared" si="25"/>
        <v>0</v>
      </c>
      <c r="AL49">
        <f t="shared" si="26"/>
        <v>0</v>
      </c>
      <c r="AM49">
        <f t="shared" si="27"/>
        <v>0.49</v>
      </c>
      <c r="AN49">
        <f t="shared" si="28"/>
        <v>0.39</v>
      </c>
      <c r="AO49">
        <v>4.49</v>
      </c>
      <c r="AP49">
        <v>0.5</v>
      </c>
      <c r="AQ49" t="s">
        <v>194</v>
      </c>
      <c r="AR49">
        <v>1589543977.53548</v>
      </c>
      <c r="AS49">
        <v>410.40196774193601</v>
      </c>
      <c r="AT49">
        <v>409.97519354838698</v>
      </c>
      <c r="AU49">
        <v>6.2658958064516099</v>
      </c>
      <c r="AV49">
        <v>5.9926480645161302</v>
      </c>
      <c r="AW49">
        <v>500.02470967741903</v>
      </c>
      <c r="AX49">
        <v>101.382516129032</v>
      </c>
      <c r="AY49">
        <v>9.9999696774193597E-2</v>
      </c>
      <c r="AZ49">
        <v>14.6792193548387</v>
      </c>
      <c r="BA49">
        <v>999.9</v>
      </c>
      <c r="BB49">
        <v>999.9</v>
      </c>
      <c r="BC49">
        <v>0</v>
      </c>
      <c r="BD49">
        <v>0</v>
      </c>
      <c r="BE49">
        <v>10001.933870967699</v>
      </c>
      <c r="BF49">
        <v>0</v>
      </c>
      <c r="BG49">
        <v>1.5289399999999999E-3</v>
      </c>
      <c r="BH49">
        <v>1589543953.0999999</v>
      </c>
      <c r="BI49" t="s">
        <v>273</v>
      </c>
      <c r="BJ49">
        <v>6</v>
      </c>
      <c r="BK49">
        <v>0.10100000000000001</v>
      </c>
      <c r="BL49">
        <v>-2.7E-2</v>
      </c>
      <c r="BM49">
        <v>410</v>
      </c>
      <c r="BN49">
        <v>6</v>
      </c>
      <c r="BO49">
        <v>0.27</v>
      </c>
      <c r="BP49">
        <v>0.1</v>
      </c>
      <c r="BQ49">
        <v>0.42766368292682899</v>
      </c>
      <c r="BR49">
        <v>-9.1389114982573405E-2</v>
      </c>
      <c r="BS49">
        <v>2.6327941821532499E-2</v>
      </c>
      <c r="BT49">
        <v>1</v>
      </c>
      <c r="BU49">
        <v>0.27378151219512198</v>
      </c>
      <c r="BV49">
        <v>-1.75925226480819E-2</v>
      </c>
      <c r="BW49">
        <v>1.7957808970860301E-3</v>
      </c>
      <c r="BX49">
        <v>1</v>
      </c>
      <c r="BY49">
        <v>2</v>
      </c>
      <c r="BZ49">
        <v>2</v>
      </c>
      <c r="CA49" t="s">
        <v>199</v>
      </c>
      <c r="CB49">
        <v>100</v>
      </c>
      <c r="CC49">
        <v>100</v>
      </c>
      <c r="CD49">
        <v>0.10100000000000001</v>
      </c>
      <c r="CE49">
        <v>-2.7E-2</v>
      </c>
      <c r="CF49">
        <v>2</v>
      </c>
      <c r="CG49">
        <v>491.983</v>
      </c>
      <c r="CH49">
        <v>539.21400000000006</v>
      </c>
      <c r="CI49">
        <v>14.0001</v>
      </c>
      <c r="CJ49">
        <v>18.791699999999999</v>
      </c>
      <c r="CK49">
        <v>30.0001</v>
      </c>
      <c r="CL49">
        <v>18.677</v>
      </c>
      <c r="CM49">
        <v>18.666699999999999</v>
      </c>
      <c r="CN49">
        <v>20.328099999999999</v>
      </c>
      <c r="CO49">
        <v>34.454099999999997</v>
      </c>
      <c r="CP49">
        <v>0</v>
      </c>
      <c r="CQ49">
        <v>14</v>
      </c>
      <c r="CR49">
        <v>410</v>
      </c>
      <c r="CS49">
        <v>6</v>
      </c>
      <c r="CT49">
        <v>102.77500000000001</v>
      </c>
      <c r="CU49">
        <v>102.602</v>
      </c>
    </row>
    <row r="50" spans="1:99" x14ac:dyDescent="0.25">
      <c r="A50">
        <v>34</v>
      </c>
      <c r="B50">
        <v>1589543991.0999999</v>
      </c>
      <c r="C50">
        <v>2006.5999999046301</v>
      </c>
      <c r="D50" t="s">
        <v>278</v>
      </c>
      <c r="E50" t="s">
        <v>279</v>
      </c>
      <c r="F50">
        <v>1589543982.4709699</v>
      </c>
      <c r="G50">
        <f t="shared" si="0"/>
        <v>3.0471385841277101E-4</v>
      </c>
      <c r="H50">
        <f t="shared" si="1"/>
        <v>-0.58430504061491417</v>
      </c>
      <c r="I50">
        <f t="shared" si="2"/>
        <v>410.40838709677399</v>
      </c>
      <c r="J50">
        <f t="shared" si="3"/>
        <v>434.88503120723561</v>
      </c>
      <c r="K50">
        <f t="shared" si="4"/>
        <v>44.133183816085527</v>
      </c>
      <c r="L50">
        <f t="shared" si="5"/>
        <v>41.649234826787833</v>
      </c>
      <c r="M50">
        <f t="shared" si="6"/>
        <v>2.9988816430352942E-2</v>
      </c>
      <c r="N50">
        <f t="shared" si="7"/>
        <v>2</v>
      </c>
      <c r="O50">
        <f t="shared" si="8"/>
        <v>2.9741229258600968E-2</v>
      </c>
      <c r="P50">
        <f t="shared" si="9"/>
        <v>1.8610342539933947E-2</v>
      </c>
      <c r="Q50">
        <f t="shared" si="10"/>
        <v>0</v>
      </c>
      <c r="R50">
        <f t="shared" si="11"/>
        <v>14.562506237676025</v>
      </c>
      <c r="S50">
        <f t="shared" si="12"/>
        <v>14.562506237676025</v>
      </c>
      <c r="T50">
        <f t="shared" si="13"/>
        <v>1.6637739449123401</v>
      </c>
      <c r="U50">
        <f t="shared" si="14"/>
        <v>37.935535453942123</v>
      </c>
      <c r="V50">
        <f t="shared" si="15"/>
        <v>0.63581575372154087</v>
      </c>
      <c r="W50">
        <f t="shared" si="16"/>
        <v>1.6760426500200334</v>
      </c>
      <c r="X50">
        <f t="shared" si="17"/>
        <v>1.0279581911907991</v>
      </c>
      <c r="Y50">
        <f t="shared" si="18"/>
        <v>-13.437881156003202</v>
      </c>
      <c r="Z50">
        <f t="shared" si="19"/>
        <v>12.270394267529587</v>
      </c>
      <c r="AA50">
        <f t="shared" si="20"/>
        <v>1.166794312026634</v>
      </c>
      <c r="AB50">
        <f t="shared" si="21"/>
        <v>-6.9257644698161869E-4</v>
      </c>
      <c r="AC50">
        <v>0</v>
      </c>
      <c r="AD50">
        <v>0</v>
      </c>
      <c r="AE50">
        <v>2</v>
      </c>
      <c r="AF50">
        <v>2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55877.07699359976</v>
      </c>
      <c r="AK50">
        <f t="shared" si="25"/>
        <v>0</v>
      </c>
      <c r="AL50">
        <f t="shared" si="26"/>
        <v>0</v>
      </c>
      <c r="AM50">
        <f t="shared" si="27"/>
        <v>0.49</v>
      </c>
      <c r="AN50">
        <f t="shared" si="28"/>
        <v>0.39</v>
      </c>
      <c r="AO50">
        <v>4.49</v>
      </c>
      <c r="AP50">
        <v>0.5</v>
      </c>
      <c r="AQ50" t="s">
        <v>194</v>
      </c>
      <c r="AR50">
        <v>1589543982.4709699</v>
      </c>
      <c r="AS50">
        <v>410.40838709677399</v>
      </c>
      <c r="AT50">
        <v>409.99599999999998</v>
      </c>
      <c r="AU50">
        <v>6.2652799999999997</v>
      </c>
      <c r="AV50">
        <v>5.9933729032258096</v>
      </c>
      <c r="AW50">
        <v>500.02125806451602</v>
      </c>
      <c r="AX50">
        <v>101.382419354839</v>
      </c>
      <c r="AY50">
        <v>9.99970290322581E-2</v>
      </c>
      <c r="AZ50">
        <v>14.6763064516129</v>
      </c>
      <c r="BA50">
        <v>999.9</v>
      </c>
      <c r="BB50">
        <v>999.9</v>
      </c>
      <c r="BC50">
        <v>0</v>
      </c>
      <c r="BD50">
        <v>0</v>
      </c>
      <c r="BE50">
        <v>9994.8558064516092</v>
      </c>
      <c r="BF50">
        <v>0</v>
      </c>
      <c r="BG50">
        <v>1.5289399999999999E-3</v>
      </c>
      <c r="BH50">
        <v>1589543953.0999999</v>
      </c>
      <c r="BI50" t="s">
        <v>273</v>
      </c>
      <c r="BJ50">
        <v>6</v>
      </c>
      <c r="BK50">
        <v>0.10100000000000001</v>
      </c>
      <c r="BL50">
        <v>-2.7E-2</v>
      </c>
      <c r="BM50">
        <v>410</v>
      </c>
      <c r="BN50">
        <v>6</v>
      </c>
      <c r="BO50">
        <v>0.27</v>
      </c>
      <c r="BP50">
        <v>0.1</v>
      </c>
      <c r="BQ50">
        <v>0.41961895121951198</v>
      </c>
      <c r="BR50">
        <v>-0.15578903832753099</v>
      </c>
      <c r="BS50">
        <v>2.95025949780124E-2</v>
      </c>
      <c r="BT50">
        <v>0</v>
      </c>
      <c r="BU50">
        <v>0.272427853658537</v>
      </c>
      <c r="BV50">
        <v>-1.67172334494778E-2</v>
      </c>
      <c r="BW50">
        <v>1.7189865925636E-3</v>
      </c>
      <c r="BX50">
        <v>1</v>
      </c>
      <c r="BY50">
        <v>1</v>
      </c>
      <c r="BZ50">
        <v>2</v>
      </c>
      <c r="CA50" t="s">
        <v>202</v>
      </c>
      <c r="CB50">
        <v>100</v>
      </c>
      <c r="CC50">
        <v>100</v>
      </c>
      <c r="CD50">
        <v>0.10100000000000001</v>
      </c>
      <c r="CE50">
        <v>-2.7E-2</v>
      </c>
      <c r="CF50">
        <v>2</v>
      </c>
      <c r="CG50">
        <v>492.21899999999999</v>
      </c>
      <c r="CH50">
        <v>539.077</v>
      </c>
      <c r="CI50">
        <v>14.0001</v>
      </c>
      <c r="CJ50">
        <v>18.791699999999999</v>
      </c>
      <c r="CK50">
        <v>30.0002</v>
      </c>
      <c r="CL50">
        <v>18.677</v>
      </c>
      <c r="CM50">
        <v>18.666699999999999</v>
      </c>
      <c r="CN50">
        <v>20.3249</v>
      </c>
      <c r="CO50">
        <v>34.454099999999997</v>
      </c>
      <c r="CP50">
        <v>0</v>
      </c>
      <c r="CQ50">
        <v>14</v>
      </c>
      <c r="CR50">
        <v>410</v>
      </c>
      <c r="CS50">
        <v>6</v>
      </c>
      <c r="CT50">
        <v>102.774</v>
      </c>
      <c r="CU50">
        <v>102.6</v>
      </c>
    </row>
    <row r="51" spans="1:99" x14ac:dyDescent="0.25">
      <c r="A51">
        <v>35</v>
      </c>
      <c r="B51">
        <v>1589543996.0999999</v>
      </c>
      <c r="C51">
        <v>2011.5999999046301</v>
      </c>
      <c r="D51" t="s">
        <v>280</v>
      </c>
      <c r="E51" t="s">
        <v>281</v>
      </c>
      <c r="F51">
        <v>1589543987.4709699</v>
      </c>
      <c r="G51">
        <f t="shared" si="0"/>
        <v>3.0320737132700766E-4</v>
      </c>
      <c r="H51">
        <f t="shared" si="1"/>
        <v>-0.56019755677190364</v>
      </c>
      <c r="I51">
        <f t="shared" si="2"/>
        <v>410.40493548387099</v>
      </c>
      <c r="J51">
        <f t="shared" si="3"/>
        <v>433.74335642370301</v>
      </c>
      <c r="K51">
        <f t="shared" si="4"/>
        <v>44.017559806343691</v>
      </c>
      <c r="L51">
        <f t="shared" si="5"/>
        <v>41.64910776139488</v>
      </c>
      <c r="M51">
        <f t="shared" si="6"/>
        <v>2.9841789204949704E-2</v>
      </c>
      <c r="N51">
        <f t="shared" si="7"/>
        <v>2</v>
      </c>
      <c r="O51">
        <f t="shared" si="8"/>
        <v>2.9596613082195328E-2</v>
      </c>
      <c r="P51">
        <f t="shared" si="9"/>
        <v>1.8519743284537496E-2</v>
      </c>
      <c r="Q51">
        <f t="shared" si="10"/>
        <v>0</v>
      </c>
      <c r="R51">
        <f t="shared" si="11"/>
        <v>14.56106865393509</v>
      </c>
      <c r="S51">
        <f t="shared" si="12"/>
        <v>14.56106865393509</v>
      </c>
      <c r="T51">
        <f t="shared" si="13"/>
        <v>1.6636194663923185</v>
      </c>
      <c r="U51">
        <f t="shared" si="14"/>
        <v>37.935831683266649</v>
      </c>
      <c r="V51">
        <f t="shared" si="15"/>
        <v>0.63573866240327903</v>
      </c>
      <c r="W51">
        <f t="shared" si="16"/>
        <v>1.6758263472676174</v>
      </c>
      <c r="X51">
        <f t="shared" si="17"/>
        <v>1.0278808039890395</v>
      </c>
      <c r="Y51">
        <f t="shared" si="18"/>
        <v>-13.371445075521038</v>
      </c>
      <c r="Z51">
        <f t="shared" si="19"/>
        <v>12.209752296812169</v>
      </c>
      <c r="AA51">
        <f t="shared" si="20"/>
        <v>1.1610070396032734</v>
      </c>
      <c r="AB51">
        <f t="shared" si="21"/>
        <v>-6.8573910559521778E-4</v>
      </c>
      <c r="AC51">
        <v>0</v>
      </c>
      <c r="AD51">
        <v>0</v>
      </c>
      <c r="AE51">
        <v>2</v>
      </c>
      <c r="AF51">
        <v>2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55854.465090945952</v>
      </c>
      <c r="AK51">
        <f t="shared" si="25"/>
        <v>0</v>
      </c>
      <c r="AL51">
        <f t="shared" si="26"/>
        <v>0</v>
      </c>
      <c r="AM51">
        <f t="shared" si="27"/>
        <v>0.49</v>
      </c>
      <c r="AN51">
        <f t="shared" si="28"/>
        <v>0.39</v>
      </c>
      <c r="AO51">
        <v>4.49</v>
      </c>
      <c r="AP51">
        <v>0.5</v>
      </c>
      <c r="AQ51" t="s">
        <v>194</v>
      </c>
      <c r="AR51">
        <v>1589543987.4709699</v>
      </c>
      <c r="AS51">
        <v>410.40493548387099</v>
      </c>
      <c r="AT51">
        <v>410.01364516129001</v>
      </c>
      <c r="AU51">
        <v>6.2644867741935499</v>
      </c>
      <c r="AV51">
        <v>5.99392741935484</v>
      </c>
      <c r="AW51">
        <v>500.02803225806502</v>
      </c>
      <c r="AX51">
        <v>101.38293548387099</v>
      </c>
      <c r="AY51">
        <v>0.100024783870968</v>
      </c>
      <c r="AZ51">
        <v>14.6743064516129</v>
      </c>
      <c r="BA51">
        <v>999.9</v>
      </c>
      <c r="BB51">
        <v>999.9</v>
      </c>
      <c r="BC51">
        <v>0</v>
      </c>
      <c r="BD51">
        <v>0</v>
      </c>
      <c r="BE51">
        <v>9990.5141935483898</v>
      </c>
      <c r="BF51">
        <v>0</v>
      </c>
      <c r="BG51">
        <v>1.5289399999999999E-3</v>
      </c>
      <c r="BH51">
        <v>1589543953.0999999</v>
      </c>
      <c r="BI51" t="s">
        <v>273</v>
      </c>
      <c r="BJ51">
        <v>6</v>
      </c>
      <c r="BK51">
        <v>0.10100000000000001</v>
      </c>
      <c r="BL51">
        <v>-2.7E-2</v>
      </c>
      <c r="BM51">
        <v>410</v>
      </c>
      <c r="BN51">
        <v>6</v>
      </c>
      <c r="BO51">
        <v>0.27</v>
      </c>
      <c r="BP51">
        <v>0.1</v>
      </c>
      <c r="BQ51">
        <v>0.39605863414634102</v>
      </c>
      <c r="BR51">
        <v>-0.19254194425086599</v>
      </c>
      <c r="BS51">
        <v>3.1641169424101397E-2</v>
      </c>
      <c r="BT51">
        <v>0</v>
      </c>
      <c r="BU51">
        <v>0.27114375609756097</v>
      </c>
      <c r="BV51">
        <v>-1.5855240418118002E-2</v>
      </c>
      <c r="BW51">
        <v>1.6383251528207801E-3</v>
      </c>
      <c r="BX51">
        <v>1</v>
      </c>
      <c r="BY51">
        <v>1</v>
      </c>
      <c r="BZ51">
        <v>2</v>
      </c>
      <c r="CA51" t="s">
        <v>202</v>
      </c>
      <c r="CB51">
        <v>100</v>
      </c>
      <c r="CC51">
        <v>100</v>
      </c>
      <c r="CD51">
        <v>0.10100000000000001</v>
      </c>
      <c r="CE51">
        <v>-2.7E-2</v>
      </c>
      <c r="CF51">
        <v>2</v>
      </c>
      <c r="CG51">
        <v>492.25599999999997</v>
      </c>
      <c r="CH51">
        <v>539.18399999999997</v>
      </c>
      <c r="CI51">
        <v>14.0002</v>
      </c>
      <c r="CJ51">
        <v>18.793399999999998</v>
      </c>
      <c r="CK51">
        <v>30.000299999999999</v>
      </c>
      <c r="CL51">
        <v>18.677</v>
      </c>
      <c r="CM51">
        <v>18.666699999999999</v>
      </c>
      <c r="CN51">
        <v>20.3245</v>
      </c>
      <c r="CO51">
        <v>34.454099999999997</v>
      </c>
      <c r="CP51">
        <v>0</v>
      </c>
      <c r="CQ51">
        <v>14</v>
      </c>
      <c r="CR51">
        <v>410</v>
      </c>
      <c r="CS51">
        <v>6</v>
      </c>
      <c r="CT51">
        <v>102.77200000000001</v>
      </c>
      <c r="CU51">
        <v>102.6</v>
      </c>
    </row>
    <row r="52" spans="1:99" x14ac:dyDescent="0.25">
      <c r="A52">
        <v>36</v>
      </c>
      <c r="B52">
        <v>1589544001.0999999</v>
      </c>
      <c r="C52">
        <v>2016.5999999046301</v>
      </c>
      <c r="D52" t="s">
        <v>282</v>
      </c>
      <c r="E52" t="s">
        <v>283</v>
      </c>
      <c r="F52">
        <v>1589543992.4709699</v>
      </c>
      <c r="G52">
        <f t="shared" si="0"/>
        <v>3.0197937778570475E-4</v>
      </c>
      <c r="H52">
        <f t="shared" si="1"/>
        <v>-0.54739227528169232</v>
      </c>
      <c r="I52">
        <f t="shared" si="2"/>
        <v>410.39848387096799</v>
      </c>
      <c r="J52">
        <f t="shared" si="3"/>
        <v>433.17081123065094</v>
      </c>
      <c r="K52">
        <f t="shared" si="4"/>
        <v>43.959600459967383</v>
      </c>
      <c r="L52">
        <f t="shared" si="5"/>
        <v>41.648589684723326</v>
      </c>
      <c r="M52">
        <f t="shared" si="6"/>
        <v>2.9719534372139061E-2</v>
      </c>
      <c r="N52">
        <f t="shared" si="7"/>
        <v>2</v>
      </c>
      <c r="O52">
        <f t="shared" si="8"/>
        <v>2.9476354160818192E-2</v>
      </c>
      <c r="P52">
        <f t="shared" si="9"/>
        <v>1.8444404176200274E-2</v>
      </c>
      <c r="Q52">
        <f t="shared" si="10"/>
        <v>0</v>
      </c>
      <c r="R52">
        <f t="shared" si="11"/>
        <v>14.560536844622204</v>
      </c>
      <c r="S52">
        <f t="shared" si="12"/>
        <v>14.560536844622204</v>
      </c>
      <c r="T52">
        <f t="shared" si="13"/>
        <v>1.6635623229220027</v>
      </c>
      <c r="U52">
        <f t="shared" si="14"/>
        <v>37.933785826750096</v>
      </c>
      <c r="V52">
        <f t="shared" si="15"/>
        <v>0.63566375195903357</v>
      </c>
      <c r="W52">
        <f t="shared" si="16"/>
        <v>1.6757192515986028</v>
      </c>
      <c r="X52">
        <f t="shared" si="17"/>
        <v>1.0278985709629691</v>
      </c>
      <c r="Y52">
        <f t="shared" si="18"/>
        <v>-13.31729056034958</v>
      </c>
      <c r="Z52">
        <f t="shared" si="19"/>
        <v>12.160313562234109</v>
      </c>
      <c r="AA52">
        <f t="shared" si="20"/>
        <v>1.1562968050057763</v>
      </c>
      <c r="AB52">
        <f t="shared" si="21"/>
        <v>-6.8019310969447133E-4</v>
      </c>
      <c r="AC52">
        <v>0</v>
      </c>
      <c r="AD52">
        <v>0</v>
      </c>
      <c r="AE52">
        <v>2</v>
      </c>
      <c r="AF52">
        <v>2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55908.31453994655</v>
      </c>
      <c r="AK52">
        <f t="shared" si="25"/>
        <v>0</v>
      </c>
      <c r="AL52">
        <f t="shared" si="26"/>
        <v>0</v>
      </c>
      <c r="AM52">
        <f t="shared" si="27"/>
        <v>0.49</v>
      </c>
      <c r="AN52">
        <f t="shared" si="28"/>
        <v>0.39</v>
      </c>
      <c r="AO52">
        <v>4.49</v>
      </c>
      <c r="AP52">
        <v>0.5</v>
      </c>
      <c r="AQ52" t="s">
        <v>194</v>
      </c>
      <c r="AR52">
        <v>1589543992.4709699</v>
      </c>
      <c r="AS52">
        <v>410.39848387096799</v>
      </c>
      <c r="AT52">
        <v>410.01822580645199</v>
      </c>
      <c r="AU52">
        <v>6.2637280645161297</v>
      </c>
      <c r="AV52">
        <v>5.9942558064516103</v>
      </c>
      <c r="AW52">
        <v>500.01232258064499</v>
      </c>
      <c r="AX52">
        <v>101.383290322581</v>
      </c>
      <c r="AY52">
        <v>0.100002919354839</v>
      </c>
      <c r="AZ52">
        <v>14.673316129032299</v>
      </c>
      <c r="BA52">
        <v>999.9</v>
      </c>
      <c r="BB52">
        <v>999.9</v>
      </c>
      <c r="BC52">
        <v>0</v>
      </c>
      <c r="BD52">
        <v>0</v>
      </c>
      <c r="BE52">
        <v>10000.4832258065</v>
      </c>
      <c r="BF52">
        <v>0</v>
      </c>
      <c r="BG52">
        <v>1.5289399999999999E-3</v>
      </c>
      <c r="BH52">
        <v>1589543953.0999999</v>
      </c>
      <c r="BI52" t="s">
        <v>273</v>
      </c>
      <c r="BJ52">
        <v>6</v>
      </c>
      <c r="BK52">
        <v>0.10100000000000001</v>
      </c>
      <c r="BL52">
        <v>-2.7E-2</v>
      </c>
      <c r="BM52">
        <v>410</v>
      </c>
      <c r="BN52">
        <v>6</v>
      </c>
      <c r="BO52">
        <v>0.27</v>
      </c>
      <c r="BP52">
        <v>0.1</v>
      </c>
      <c r="BQ52">
        <v>0.38456768292682902</v>
      </c>
      <c r="BR52">
        <v>-0.22076487804877901</v>
      </c>
      <c r="BS52">
        <v>3.3205094559484997E-2</v>
      </c>
      <c r="BT52">
        <v>0</v>
      </c>
      <c r="BU52">
        <v>0.26980219512195103</v>
      </c>
      <c r="BV52">
        <v>-1.2985944250871099E-2</v>
      </c>
      <c r="BW52">
        <v>1.3312841997349799E-3</v>
      </c>
      <c r="BX52">
        <v>1</v>
      </c>
      <c r="BY52">
        <v>1</v>
      </c>
      <c r="BZ52">
        <v>2</v>
      </c>
      <c r="CA52" t="s">
        <v>202</v>
      </c>
      <c r="CB52">
        <v>100</v>
      </c>
      <c r="CC52">
        <v>100</v>
      </c>
      <c r="CD52">
        <v>0.10100000000000001</v>
      </c>
      <c r="CE52">
        <v>-2.7E-2</v>
      </c>
      <c r="CF52">
        <v>2</v>
      </c>
      <c r="CG52">
        <v>492.10700000000003</v>
      </c>
      <c r="CH52">
        <v>539.29100000000005</v>
      </c>
      <c r="CI52">
        <v>14.0002</v>
      </c>
      <c r="CJ52">
        <v>18.793399999999998</v>
      </c>
      <c r="CK52">
        <v>30.000299999999999</v>
      </c>
      <c r="CL52">
        <v>18.677</v>
      </c>
      <c r="CM52">
        <v>18.666699999999999</v>
      </c>
      <c r="CN52">
        <v>20.323699999999999</v>
      </c>
      <c r="CO52">
        <v>34.454099999999997</v>
      </c>
      <c r="CP52">
        <v>0</v>
      </c>
      <c r="CQ52">
        <v>14</v>
      </c>
      <c r="CR52">
        <v>410</v>
      </c>
      <c r="CS52">
        <v>6</v>
      </c>
      <c r="CT52">
        <v>102.77200000000001</v>
      </c>
      <c r="CU52">
        <v>102.601</v>
      </c>
    </row>
    <row r="53" spans="1:99" x14ac:dyDescent="0.25">
      <c r="A53">
        <v>37</v>
      </c>
      <c r="B53">
        <v>1589544228.0999999</v>
      </c>
      <c r="C53">
        <v>2243.5999999046298</v>
      </c>
      <c r="D53" t="s">
        <v>286</v>
      </c>
      <c r="E53" t="s">
        <v>287</v>
      </c>
      <c r="F53">
        <v>1589544220.0999999</v>
      </c>
      <c r="G53">
        <f t="shared" si="0"/>
        <v>3.2370029753077666E-4</v>
      </c>
      <c r="H53">
        <f t="shared" si="1"/>
        <v>-0.70575378832931723</v>
      </c>
      <c r="I53">
        <f t="shared" si="2"/>
        <v>410.97570967741899</v>
      </c>
      <c r="J53">
        <f t="shared" si="3"/>
        <v>439.2617233144847</v>
      </c>
      <c r="K53">
        <f t="shared" si="4"/>
        <v>44.58502452276209</v>
      </c>
      <c r="L53">
        <f t="shared" si="5"/>
        <v>41.713996739727001</v>
      </c>
      <c r="M53">
        <f t="shared" si="6"/>
        <v>3.2384411833850858E-2</v>
      </c>
      <c r="N53">
        <f t="shared" si="7"/>
        <v>2</v>
      </c>
      <c r="O53">
        <f t="shared" si="8"/>
        <v>3.2095894060700771E-2</v>
      </c>
      <c r="P53">
        <f t="shared" si="9"/>
        <v>2.008564163913111E-2</v>
      </c>
      <c r="Q53">
        <f t="shared" si="10"/>
        <v>0</v>
      </c>
      <c r="R53">
        <f t="shared" si="11"/>
        <v>14.719723776305187</v>
      </c>
      <c r="S53">
        <f t="shared" si="12"/>
        <v>14.719723776305187</v>
      </c>
      <c r="T53">
        <f t="shared" si="13"/>
        <v>1.6807443447106716</v>
      </c>
      <c r="U53">
        <f t="shared" si="14"/>
        <v>39.490331349877309</v>
      </c>
      <c r="V53">
        <f t="shared" si="15"/>
        <v>0.6689246992824156</v>
      </c>
      <c r="W53">
        <f t="shared" si="16"/>
        <v>1.6938948760795696</v>
      </c>
      <c r="X53">
        <f t="shared" si="17"/>
        <v>1.011819645428256</v>
      </c>
      <c r="Y53">
        <f t="shared" si="18"/>
        <v>-14.275183121107251</v>
      </c>
      <c r="Z53">
        <f t="shared" si="19"/>
        <v>13.033010124309435</v>
      </c>
      <c r="AA53">
        <f t="shared" si="20"/>
        <v>1.2413907766398449</v>
      </c>
      <c r="AB53">
        <f t="shared" si="21"/>
        <v>-7.8222015797102529E-4</v>
      </c>
      <c r="AC53">
        <v>0</v>
      </c>
      <c r="AD53">
        <v>0</v>
      </c>
      <c r="AE53">
        <v>2</v>
      </c>
      <c r="AF53">
        <v>2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55927.747581437477</v>
      </c>
      <c r="AK53">
        <f t="shared" si="25"/>
        <v>0</v>
      </c>
      <c r="AL53">
        <f t="shared" si="26"/>
        <v>0</v>
      </c>
      <c r="AM53">
        <f t="shared" si="27"/>
        <v>0.49</v>
      </c>
      <c r="AN53">
        <f t="shared" si="28"/>
        <v>0.39</v>
      </c>
      <c r="AO53">
        <v>8.32</v>
      </c>
      <c r="AP53">
        <v>0.5</v>
      </c>
      <c r="AQ53" t="s">
        <v>194</v>
      </c>
      <c r="AR53">
        <v>1589544220.0999999</v>
      </c>
      <c r="AS53">
        <v>410.97570967741899</v>
      </c>
      <c r="AT53">
        <v>410.02274193548402</v>
      </c>
      <c r="AU53">
        <v>6.5903970967741898</v>
      </c>
      <c r="AV53">
        <v>6.0553319354838697</v>
      </c>
      <c r="AW53">
        <v>500.02083870967698</v>
      </c>
      <c r="AX53">
        <v>101.399967741935</v>
      </c>
      <c r="AY53">
        <v>9.9940299999999996E-2</v>
      </c>
      <c r="AZ53">
        <v>14.8405967741935</v>
      </c>
      <c r="BA53">
        <v>999.9</v>
      </c>
      <c r="BB53">
        <v>999.9</v>
      </c>
      <c r="BC53">
        <v>0</v>
      </c>
      <c r="BD53">
        <v>0</v>
      </c>
      <c r="BE53">
        <v>10008.4570967742</v>
      </c>
      <c r="BF53">
        <v>0</v>
      </c>
      <c r="BG53">
        <v>1.53890870967742E-3</v>
      </c>
      <c r="BH53">
        <v>1589544207.0999999</v>
      </c>
      <c r="BI53" t="s">
        <v>288</v>
      </c>
      <c r="BJ53">
        <v>7</v>
      </c>
      <c r="BK53">
        <v>6.0999999999999999E-2</v>
      </c>
      <c r="BL53">
        <v>-3.1E-2</v>
      </c>
      <c r="BM53">
        <v>410</v>
      </c>
      <c r="BN53">
        <v>6</v>
      </c>
      <c r="BO53">
        <v>0.47</v>
      </c>
      <c r="BP53">
        <v>0.11</v>
      </c>
      <c r="BQ53">
        <v>0.78011612512195105</v>
      </c>
      <c r="BR53">
        <v>2.5237065595817101</v>
      </c>
      <c r="BS53">
        <v>0.32876701301950401</v>
      </c>
      <c r="BT53">
        <v>0</v>
      </c>
      <c r="BU53">
        <v>0.43861486219512202</v>
      </c>
      <c r="BV53">
        <v>1.3274784635539001</v>
      </c>
      <c r="BW53">
        <v>0.18387967462240101</v>
      </c>
      <c r="BX53">
        <v>0</v>
      </c>
      <c r="BY53">
        <v>0</v>
      </c>
      <c r="BZ53">
        <v>2</v>
      </c>
      <c r="CA53" t="s">
        <v>196</v>
      </c>
      <c r="CB53">
        <v>100</v>
      </c>
      <c r="CC53">
        <v>100</v>
      </c>
      <c r="CD53">
        <v>6.0999999999999999E-2</v>
      </c>
      <c r="CE53">
        <v>-3.1E-2</v>
      </c>
      <c r="CF53">
        <v>2</v>
      </c>
      <c r="CG53">
        <v>492.04300000000001</v>
      </c>
      <c r="CH53">
        <v>539.1</v>
      </c>
      <c r="CI53">
        <v>14.000999999999999</v>
      </c>
      <c r="CJ53">
        <v>18.930800000000001</v>
      </c>
      <c r="CK53">
        <v>30.000499999999999</v>
      </c>
      <c r="CL53">
        <v>18.7773</v>
      </c>
      <c r="CM53">
        <v>18.771599999999999</v>
      </c>
      <c r="CN53">
        <v>20.314900000000002</v>
      </c>
      <c r="CO53">
        <v>34.454099999999997</v>
      </c>
      <c r="CP53">
        <v>0</v>
      </c>
      <c r="CQ53">
        <v>14</v>
      </c>
      <c r="CR53">
        <v>410</v>
      </c>
      <c r="CS53">
        <v>6</v>
      </c>
      <c r="CT53">
        <v>102.71299999999999</v>
      </c>
      <c r="CU53">
        <v>102.565</v>
      </c>
    </row>
    <row r="54" spans="1:99" x14ac:dyDescent="0.25">
      <c r="A54">
        <v>38</v>
      </c>
      <c r="B54">
        <v>1589544233.0999999</v>
      </c>
      <c r="C54">
        <v>2248.5999999046298</v>
      </c>
      <c r="D54" t="s">
        <v>289</v>
      </c>
      <c r="E54" t="s">
        <v>290</v>
      </c>
      <c r="F54">
        <v>1589544224.7451601</v>
      </c>
      <c r="G54">
        <f t="shared" si="0"/>
        <v>3.1813868500396E-4</v>
      </c>
      <c r="H54">
        <f t="shared" si="1"/>
        <v>-0.71515092711308248</v>
      </c>
      <c r="I54">
        <f t="shared" si="2"/>
        <v>410.987741935484</v>
      </c>
      <c r="J54">
        <f t="shared" si="3"/>
        <v>440.3945048305203</v>
      </c>
      <c r="K54">
        <f t="shared" si="4"/>
        <v>44.700170643708674</v>
      </c>
      <c r="L54">
        <f t="shared" si="5"/>
        <v>41.715375635893885</v>
      </c>
      <c r="M54">
        <f t="shared" si="6"/>
        <v>3.1780528776078988E-2</v>
      </c>
      <c r="N54">
        <f t="shared" si="7"/>
        <v>2</v>
      </c>
      <c r="O54">
        <f t="shared" si="8"/>
        <v>3.1502621039216361E-2</v>
      </c>
      <c r="P54">
        <f t="shared" si="9"/>
        <v>1.9713904416184792E-2</v>
      </c>
      <c r="Q54">
        <f t="shared" si="10"/>
        <v>0</v>
      </c>
      <c r="R54">
        <f t="shared" si="11"/>
        <v>14.725539651723464</v>
      </c>
      <c r="S54">
        <f t="shared" si="12"/>
        <v>14.725539651723464</v>
      </c>
      <c r="T54">
        <f t="shared" si="13"/>
        <v>1.6813750296415215</v>
      </c>
      <c r="U54">
        <f t="shared" si="14"/>
        <v>39.438506035261533</v>
      </c>
      <c r="V54">
        <f t="shared" si="15"/>
        <v>0.66820781897553794</v>
      </c>
      <c r="W54">
        <f t="shared" si="16"/>
        <v>1.6943030711612166</v>
      </c>
      <c r="X54">
        <f t="shared" si="17"/>
        <v>1.0131672106659835</v>
      </c>
      <c r="Y54">
        <f t="shared" si="18"/>
        <v>-14.029916008674636</v>
      </c>
      <c r="Z54">
        <f t="shared" si="19"/>
        <v>12.809041805475848</v>
      </c>
      <c r="AA54">
        <f t="shared" si="20"/>
        <v>1.2201186132057167</v>
      </c>
      <c r="AB54">
        <f t="shared" si="21"/>
        <v>-7.5558999307112629E-4</v>
      </c>
      <c r="AC54">
        <v>0</v>
      </c>
      <c r="AD54">
        <v>0</v>
      </c>
      <c r="AE54">
        <v>2</v>
      </c>
      <c r="AF54">
        <v>2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55859.031992041491</v>
      </c>
      <c r="AK54">
        <f t="shared" si="25"/>
        <v>0</v>
      </c>
      <c r="AL54">
        <f t="shared" si="26"/>
        <v>0</v>
      </c>
      <c r="AM54">
        <f t="shared" si="27"/>
        <v>0.49</v>
      </c>
      <c r="AN54">
        <f t="shared" si="28"/>
        <v>0.39</v>
      </c>
      <c r="AO54">
        <v>8.32</v>
      </c>
      <c r="AP54">
        <v>0.5</v>
      </c>
      <c r="AQ54" t="s">
        <v>194</v>
      </c>
      <c r="AR54">
        <v>1589544224.7451601</v>
      </c>
      <c r="AS54">
        <v>410.987741935484</v>
      </c>
      <c r="AT54">
        <v>410.01532258064498</v>
      </c>
      <c r="AU54">
        <v>6.5833093548387103</v>
      </c>
      <c r="AV54">
        <v>6.0574235483871002</v>
      </c>
      <c r="AW54">
        <v>500.01129032258098</v>
      </c>
      <c r="AX54">
        <v>101.400290322581</v>
      </c>
      <c r="AY54">
        <v>0.100001241935484</v>
      </c>
      <c r="AZ54">
        <v>14.844335483870999</v>
      </c>
      <c r="BA54">
        <v>999.9</v>
      </c>
      <c r="BB54">
        <v>999.9</v>
      </c>
      <c r="BC54">
        <v>0</v>
      </c>
      <c r="BD54">
        <v>0</v>
      </c>
      <c r="BE54">
        <v>9995.7380645161302</v>
      </c>
      <c r="BF54">
        <v>0</v>
      </c>
      <c r="BG54">
        <v>1.5289399999999999E-3</v>
      </c>
      <c r="BH54">
        <v>1589544207.0999999</v>
      </c>
      <c r="BI54" t="s">
        <v>288</v>
      </c>
      <c r="BJ54">
        <v>7</v>
      </c>
      <c r="BK54">
        <v>6.0999999999999999E-2</v>
      </c>
      <c r="BL54">
        <v>-3.1E-2</v>
      </c>
      <c r="BM54">
        <v>410</v>
      </c>
      <c r="BN54">
        <v>6</v>
      </c>
      <c r="BO54">
        <v>0.47</v>
      </c>
      <c r="BP54">
        <v>0.11</v>
      </c>
      <c r="BQ54">
        <v>0.96158990243902398</v>
      </c>
      <c r="BR54">
        <v>0.20313673170723501</v>
      </c>
      <c r="BS54">
        <v>4.7992127421883302E-2</v>
      </c>
      <c r="BT54">
        <v>0</v>
      </c>
      <c r="BU54">
        <v>0.52845729268292696</v>
      </c>
      <c r="BV54">
        <v>-0.123073756097634</v>
      </c>
      <c r="BW54">
        <v>2.3586852163599702E-2</v>
      </c>
      <c r="BX54">
        <v>0</v>
      </c>
      <c r="BY54">
        <v>0</v>
      </c>
      <c r="BZ54">
        <v>2</v>
      </c>
      <c r="CA54" t="s">
        <v>196</v>
      </c>
      <c r="CB54">
        <v>100</v>
      </c>
      <c r="CC54">
        <v>100</v>
      </c>
      <c r="CD54">
        <v>6.0999999999999999E-2</v>
      </c>
      <c r="CE54">
        <v>-3.1E-2</v>
      </c>
      <c r="CF54">
        <v>2</v>
      </c>
      <c r="CG54">
        <v>492.20699999999999</v>
      </c>
      <c r="CH54">
        <v>539.27200000000005</v>
      </c>
      <c r="CI54">
        <v>14.001200000000001</v>
      </c>
      <c r="CJ54">
        <v>18.9373</v>
      </c>
      <c r="CK54">
        <v>30.000599999999999</v>
      </c>
      <c r="CL54">
        <v>18.782399999999999</v>
      </c>
      <c r="CM54">
        <v>18.776900000000001</v>
      </c>
      <c r="CN54">
        <v>20.3157</v>
      </c>
      <c r="CO54">
        <v>34.735100000000003</v>
      </c>
      <c r="CP54">
        <v>0</v>
      </c>
      <c r="CQ54">
        <v>14</v>
      </c>
      <c r="CR54">
        <v>410</v>
      </c>
      <c r="CS54">
        <v>6</v>
      </c>
      <c r="CT54">
        <v>102.711</v>
      </c>
      <c r="CU54">
        <v>102.56100000000001</v>
      </c>
    </row>
    <row r="55" spans="1:99" x14ac:dyDescent="0.25">
      <c r="A55">
        <v>39</v>
      </c>
      <c r="B55">
        <v>1589544238.0999999</v>
      </c>
      <c r="C55">
        <v>2253.5999999046298</v>
      </c>
      <c r="D55" t="s">
        <v>291</v>
      </c>
      <c r="E55" t="s">
        <v>292</v>
      </c>
      <c r="F55">
        <v>1589544229.53548</v>
      </c>
      <c r="G55">
        <f t="shared" si="0"/>
        <v>3.1083102407107127E-4</v>
      </c>
      <c r="H55">
        <f t="shared" si="1"/>
        <v>-0.711891066840589</v>
      </c>
      <c r="I55">
        <f t="shared" si="2"/>
        <v>410.99806451612898</v>
      </c>
      <c r="J55">
        <f t="shared" si="3"/>
        <v>441.14671651465051</v>
      </c>
      <c r="K55">
        <f t="shared" si="4"/>
        <v>44.776357884591668</v>
      </c>
      <c r="L55">
        <f t="shared" si="5"/>
        <v>41.716272019532354</v>
      </c>
      <c r="M55">
        <f t="shared" si="6"/>
        <v>3.0978315325834931E-2</v>
      </c>
      <c r="N55">
        <f t="shared" si="7"/>
        <v>2</v>
      </c>
      <c r="O55">
        <f t="shared" si="8"/>
        <v>3.071419766553703E-2</v>
      </c>
      <c r="P55">
        <f t="shared" si="9"/>
        <v>1.9219915683019513E-2</v>
      </c>
      <c r="Q55">
        <f t="shared" si="10"/>
        <v>0</v>
      </c>
      <c r="R55">
        <f t="shared" si="11"/>
        <v>14.733036641538568</v>
      </c>
      <c r="S55">
        <f t="shared" si="12"/>
        <v>14.733036641538568</v>
      </c>
      <c r="T55">
        <f t="shared" si="13"/>
        <v>1.6821883247275291</v>
      </c>
      <c r="U55">
        <f t="shared" si="14"/>
        <v>39.348309267036477</v>
      </c>
      <c r="V55">
        <f t="shared" si="15"/>
        <v>0.66688448758646202</v>
      </c>
      <c r="W55">
        <f t="shared" si="16"/>
        <v>1.6948237421350545</v>
      </c>
      <c r="X55">
        <f t="shared" si="17"/>
        <v>1.015303837141067</v>
      </c>
      <c r="Y55">
        <f t="shared" si="18"/>
        <v>-13.707648161534243</v>
      </c>
      <c r="Z55">
        <f t="shared" si="19"/>
        <v>12.514763382105482</v>
      </c>
      <c r="AA55">
        <f t="shared" si="20"/>
        <v>1.1921634804275196</v>
      </c>
      <c r="AB55">
        <f t="shared" si="21"/>
        <v>-7.2129900124195956E-4</v>
      </c>
      <c r="AC55">
        <v>0</v>
      </c>
      <c r="AD55">
        <v>0</v>
      </c>
      <c r="AE55">
        <v>2</v>
      </c>
      <c r="AF55">
        <v>2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55830.242942349076</v>
      </c>
      <c r="AK55">
        <f t="shared" si="25"/>
        <v>0</v>
      </c>
      <c r="AL55">
        <f t="shared" si="26"/>
        <v>0</v>
      </c>
      <c r="AM55">
        <f t="shared" si="27"/>
        <v>0.49</v>
      </c>
      <c r="AN55">
        <f t="shared" si="28"/>
        <v>0.39</v>
      </c>
      <c r="AO55">
        <v>8.32</v>
      </c>
      <c r="AP55">
        <v>0.5</v>
      </c>
      <c r="AQ55" t="s">
        <v>194</v>
      </c>
      <c r="AR55">
        <v>1589544229.53548</v>
      </c>
      <c r="AS55">
        <v>410.99806451612898</v>
      </c>
      <c r="AT55">
        <v>410.026064516129</v>
      </c>
      <c r="AU55">
        <v>6.5702954838709697</v>
      </c>
      <c r="AV55">
        <v>6.0564758064516102</v>
      </c>
      <c r="AW55">
        <v>500.00470967741899</v>
      </c>
      <c r="AX55">
        <v>101.399935483871</v>
      </c>
      <c r="AY55">
        <v>9.9987803225806401E-2</v>
      </c>
      <c r="AZ55">
        <v>14.8491032258065</v>
      </c>
      <c r="BA55">
        <v>999.9</v>
      </c>
      <c r="BB55">
        <v>999.9</v>
      </c>
      <c r="BC55">
        <v>0</v>
      </c>
      <c r="BD55">
        <v>0</v>
      </c>
      <c r="BE55">
        <v>9990.5767741935506</v>
      </c>
      <c r="BF55">
        <v>0</v>
      </c>
      <c r="BG55">
        <v>1.5289399999999999E-3</v>
      </c>
      <c r="BH55">
        <v>1589544207.0999999</v>
      </c>
      <c r="BI55" t="s">
        <v>288</v>
      </c>
      <c r="BJ55">
        <v>7</v>
      </c>
      <c r="BK55">
        <v>6.0999999999999999E-2</v>
      </c>
      <c r="BL55">
        <v>-3.1E-2</v>
      </c>
      <c r="BM55">
        <v>410</v>
      </c>
      <c r="BN55">
        <v>6</v>
      </c>
      <c r="BO55">
        <v>0.47</v>
      </c>
      <c r="BP55">
        <v>0.11</v>
      </c>
      <c r="BQ55">
        <v>0.97482880487804902</v>
      </c>
      <c r="BR55">
        <v>6.41121742160361E-2</v>
      </c>
      <c r="BS55">
        <v>2.19313169582427E-2</v>
      </c>
      <c r="BT55">
        <v>1</v>
      </c>
      <c r="BU55">
        <v>0.51967124390243902</v>
      </c>
      <c r="BV55">
        <v>-0.15189102439023999</v>
      </c>
      <c r="BW55">
        <v>1.5638737689656301E-2</v>
      </c>
      <c r="BX55">
        <v>0</v>
      </c>
      <c r="BY55">
        <v>1</v>
      </c>
      <c r="BZ55">
        <v>2</v>
      </c>
      <c r="CA55" t="s">
        <v>202</v>
      </c>
      <c r="CB55">
        <v>100</v>
      </c>
      <c r="CC55">
        <v>100</v>
      </c>
      <c r="CD55">
        <v>6.0999999999999999E-2</v>
      </c>
      <c r="CE55">
        <v>-3.1E-2</v>
      </c>
      <c r="CF55">
        <v>2</v>
      </c>
      <c r="CG55">
        <v>492.09899999999999</v>
      </c>
      <c r="CH55">
        <v>539.33900000000006</v>
      </c>
      <c r="CI55">
        <v>14.001200000000001</v>
      </c>
      <c r="CJ55">
        <v>18.943899999999999</v>
      </c>
      <c r="CK55">
        <v>30.000499999999999</v>
      </c>
      <c r="CL55">
        <v>18.787600000000001</v>
      </c>
      <c r="CM55">
        <v>18.782399999999999</v>
      </c>
      <c r="CN55">
        <v>20.314</v>
      </c>
      <c r="CO55">
        <v>34.735100000000003</v>
      </c>
      <c r="CP55">
        <v>0</v>
      </c>
      <c r="CQ55">
        <v>14</v>
      </c>
      <c r="CR55">
        <v>410</v>
      </c>
      <c r="CS55">
        <v>6</v>
      </c>
      <c r="CT55">
        <v>102.708</v>
      </c>
      <c r="CU55">
        <v>102.55800000000001</v>
      </c>
    </row>
    <row r="56" spans="1:99" x14ac:dyDescent="0.25">
      <c r="A56">
        <v>40</v>
      </c>
      <c r="B56">
        <v>1589544243.0999999</v>
      </c>
      <c r="C56">
        <v>2258.5999999046298</v>
      </c>
      <c r="D56" t="s">
        <v>293</v>
      </c>
      <c r="E56" t="s">
        <v>294</v>
      </c>
      <c r="F56">
        <v>1589544234.4709699</v>
      </c>
      <c r="G56">
        <f t="shared" si="0"/>
        <v>3.0487114486224759E-4</v>
      </c>
      <c r="H56">
        <f t="shared" si="1"/>
        <v>-0.72110908071959323</v>
      </c>
      <c r="I56">
        <f t="shared" si="2"/>
        <v>411.00638709677401</v>
      </c>
      <c r="J56">
        <f t="shared" si="3"/>
        <v>442.42147401975149</v>
      </c>
      <c r="K56">
        <f t="shared" si="4"/>
        <v>44.905635677600522</v>
      </c>
      <c r="L56">
        <f t="shared" si="5"/>
        <v>41.717014575360807</v>
      </c>
      <c r="M56">
        <f t="shared" si="6"/>
        <v>3.0317953462461755E-2</v>
      </c>
      <c r="N56">
        <f t="shared" si="7"/>
        <v>2</v>
      </c>
      <c r="O56">
        <f t="shared" si="8"/>
        <v>3.0064926506704191E-2</v>
      </c>
      <c r="P56">
        <f t="shared" si="9"/>
        <v>1.8813136428069192E-2</v>
      </c>
      <c r="Q56">
        <f t="shared" si="10"/>
        <v>0</v>
      </c>
      <c r="R56">
        <f t="shared" si="11"/>
        <v>14.740530389987994</v>
      </c>
      <c r="S56">
        <f t="shared" si="12"/>
        <v>14.740530389987994</v>
      </c>
      <c r="T56">
        <f t="shared" si="13"/>
        <v>1.6830016136308552</v>
      </c>
      <c r="U56">
        <f t="shared" si="14"/>
        <v>39.262726707812398</v>
      </c>
      <c r="V56">
        <f t="shared" si="15"/>
        <v>0.66565994669208872</v>
      </c>
      <c r="W56">
        <f t="shared" si="16"/>
        <v>1.6953991801074715</v>
      </c>
      <c r="X56">
        <f t="shared" si="17"/>
        <v>1.0173416669387665</v>
      </c>
      <c r="Y56">
        <f t="shared" si="18"/>
        <v>-13.444817488425119</v>
      </c>
      <c r="Z56">
        <f t="shared" si="19"/>
        <v>12.274746455737233</v>
      </c>
      <c r="AA56">
        <f t="shared" si="20"/>
        <v>1.1693771065554213</v>
      </c>
      <c r="AB56">
        <f t="shared" si="21"/>
        <v>-6.9392613246499479E-4</v>
      </c>
      <c r="AC56">
        <v>0</v>
      </c>
      <c r="AD56">
        <v>0</v>
      </c>
      <c r="AE56">
        <v>2</v>
      </c>
      <c r="AF56">
        <v>2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55844.803624624801</v>
      </c>
      <c r="AK56">
        <f t="shared" si="25"/>
        <v>0</v>
      </c>
      <c r="AL56">
        <f t="shared" si="26"/>
        <v>0</v>
      </c>
      <c r="AM56">
        <f t="shared" si="27"/>
        <v>0.49</v>
      </c>
      <c r="AN56">
        <f t="shared" si="28"/>
        <v>0.39</v>
      </c>
      <c r="AO56">
        <v>8.32</v>
      </c>
      <c r="AP56">
        <v>0.5</v>
      </c>
      <c r="AQ56" t="s">
        <v>194</v>
      </c>
      <c r="AR56">
        <v>1589544234.4709699</v>
      </c>
      <c r="AS56">
        <v>411.00638709677401</v>
      </c>
      <c r="AT56">
        <v>410.01496774193498</v>
      </c>
      <c r="AU56">
        <v>6.5582470967741902</v>
      </c>
      <c r="AV56">
        <v>6.0542687096774204</v>
      </c>
      <c r="AW56">
        <v>500.00016129032298</v>
      </c>
      <c r="AX56">
        <v>101.399677419355</v>
      </c>
      <c r="AY56">
        <v>9.9997245161290299E-2</v>
      </c>
      <c r="AZ56">
        <v>14.8543709677419</v>
      </c>
      <c r="BA56">
        <v>999.9</v>
      </c>
      <c r="BB56">
        <v>999.9</v>
      </c>
      <c r="BC56">
        <v>0</v>
      </c>
      <c r="BD56">
        <v>0</v>
      </c>
      <c r="BE56">
        <v>9993.51</v>
      </c>
      <c r="BF56">
        <v>0</v>
      </c>
      <c r="BG56">
        <v>1.54861419354839E-3</v>
      </c>
      <c r="BH56">
        <v>1589544207.0999999</v>
      </c>
      <c r="BI56" t="s">
        <v>288</v>
      </c>
      <c r="BJ56">
        <v>7</v>
      </c>
      <c r="BK56">
        <v>6.0999999999999999E-2</v>
      </c>
      <c r="BL56">
        <v>-3.1E-2</v>
      </c>
      <c r="BM56">
        <v>410</v>
      </c>
      <c r="BN56">
        <v>6</v>
      </c>
      <c r="BO56">
        <v>0.47</v>
      </c>
      <c r="BP56">
        <v>0.11</v>
      </c>
      <c r="BQ56">
        <v>0.98274443902439002</v>
      </c>
      <c r="BR56">
        <v>0.19072191637630501</v>
      </c>
      <c r="BS56">
        <v>2.48745931100917E-2</v>
      </c>
      <c r="BT56">
        <v>0</v>
      </c>
      <c r="BU56">
        <v>0.50795395121951203</v>
      </c>
      <c r="BV56">
        <v>-0.10596750522648</v>
      </c>
      <c r="BW56">
        <v>1.08530965098113E-2</v>
      </c>
      <c r="BX56">
        <v>0</v>
      </c>
      <c r="BY56">
        <v>0</v>
      </c>
      <c r="BZ56">
        <v>2</v>
      </c>
      <c r="CA56" t="s">
        <v>196</v>
      </c>
      <c r="CB56">
        <v>100</v>
      </c>
      <c r="CC56">
        <v>100</v>
      </c>
      <c r="CD56">
        <v>6.0999999999999999E-2</v>
      </c>
      <c r="CE56">
        <v>-3.1E-2</v>
      </c>
      <c r="CF56">
        <v>2</v>
      </c>
      <c r="CG56">
        <v>492.17700000000002</v>
      </c>
      <c r="CH56">
        <v>539.404</v>
      </c>
      <c r="CI56">
        <v>14.0009</v>
      </c>
      <c r="CJ56">
        <v>18.950800000000001</v>
      </c>
      <c r="CK56">
        <v>30.000599999999999</v>
      </c>
      <c r="CL56">
        <v>18.7928</v>
      </c>
      <c r="CM56">
        <v>18.787800000000001</v>
      </c>
      <c r="CN56">
        <v>20.314900000000002</v>
      </c>
      <c r="CO56">
        <v>34.735100000000003</v>
      </c>
      <c r="CP56">
        <v>0</v>
      </c>
      <c r="CQ56">
        <v>14</v>
      </c>
      <c r="CR56">
        <v>410</v>
      </c>
      <c r="CS56">
        <v>6</v>
      </c>
      <c r="CT56">
        <v>102.70699999999999</v>
      </c>
      <c r="CU56">
        <v>102.559</v>
      </c>
    </row>
    <row r="57" spans="1:99" x14ac:dyDescent="0.25">
      <c r="A57">
        <v>41</v>
      </c>
      <c r="B57">
        <v>1589544248.0999999</v>
      </c>
      <c r="C57">
        <v>2263.5999999046298</v>
      </c>
      <c r="D57" t="s">
        <v>295</v>
      </c>
      <c r="E57" t="s">
        <v>296</v>
      </c>
      <c r="F57">
        <v>1589544239.4709699</v>
      </c>
      <c r="G57">
        <f t="shared" si="0"/>
        <v>2.9953023037269997E-4</v>
      </c>
      <c r="H57">
        <f t="shared" si="1"/>
        <v>-0.72299756845075036</v>
      </c>
      <c r="I57">
        <f t="shared" si="2"/>
        <v>411.00751612903201</v>
      </c>
      <c r="J57">
        <f t="shared" si="3"/>
        <v>443.26009543122075</v>
      </c>
      <c r="K57">
        <f t="shared" si="4"/>
        <v>44.99089778882972</v>
      </c>
      <c r="L57">
        <f t="shared" si="5"/>
        <v>41.717261127719418</v>
      </c>
      <c r="M57">
        <f t="shared" si="6"/>
        <v>2.9728513654362614E-2</v>
      </c>
      <c r="N57">
        <f t="shared" si="7"/>
        <v>2</v>
      </c>
      <c r="O57">
        <f t="shared" si="8"/>
        <v>2.9485187123928384E-2</v>
      </c>
      <c r="P57">
        <f t="shared" si="9"/>
        <v>1.8449937774901559E-2</v>
      </c>
      <c r="Q57">
        <f t="shared" si="10"/>
        <v>0</v>
      </c>
      <c r="R57">
        <f t="shared" si="11"/>
        <v>14.747005816806391</v>
      </c>
      <c r="S57">
        <f t="shared" si="12"/>
        <v>14.747005816806391</v>
      </c>
      <c r="T57">
        <f t="shared" si="13"/>
        <v>1.6837046633835282</v>
      </c>
      <c r="U57">
        <f t="shared" si="14"/>
        <v>39.184606835875122</v>
      </c>
      <c r="V57">
        <f t="shared" si="15"/>
        <v>0.66452734778077738</v>
      </c>
      <c r="W57">
        <f t="shared" si="16"/>
        <v>1.695888772252208</v>
      </c>
      <c r="X57">
        <f t="shared" si="17"/>
        <v>1.0191773156027508</v>
      </c>
      <c r="Y57">
        <f t="shared" si="18"/>
        <v>-13.209283159436069</v>
      </c>
      <c r="Z57">
        <f t="shared" si="19"/>
        <v>12.0596611183423</v>
      </c>
      <c r="AA57">
        <f t="shared" si="20"/>
        <v>1.1489521967128609</v>
      </c>
      <c r="AB57">
        <f t="shared" si="21"/>
        <v>-6.6984438090855747E-4</v>
      </c>
      <c r="AC57">
        <v>0</v>
      </c>
      <c r="AD57">
        <v>0</v>
      </c>
      <c r="AE57">
        <v>2</v>
      </c>
      <c r="AF57">
        <v>2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55900.198640268332</v>
      </c>
      <c r="AK57">
        <f t="shared" si="25"/>
        <v>0</v>
      </c>
      <c r="AL57">
        <f t="shared" si="26"/>
        <v>0</v>
      </c>
      <c r="AM57">
        <f t="shared" si="27"/>
        <v>0.49</v>
      </c>
      <c r="AN57">
        <f t="shared" si="28"/>
        <v>0.39</v>
      </c>
      <c r="AO57">
        <v>8.32</v>
      </c>
      <c r="AP57">
        <v>0.5</v>
      </c>
      <c r="AQ57" t="s">
        <v>194</v>
      </c>
      <c r="AR57">
        <v>1589544239.4709699</v>
      </c>
      <c r="AS57">
        <v>411.00751612903201</v>
      </c>
      <c r="AT57">
        <v>410.00932258064501</v>
      </c>
      <c r="AU57">
        <v>6.5470677419354804</v>
      </c>
      <c r="AV57">
        <v>6.0519229032258099</v>
      </c>
      <c r="AW57">
        <v>500.01038709677402</v>
      </c>
      <c r="AX57">
        <v>101.4</v>
      </c>
      <c r="AY57">
        <v>9.9995719354838697E-2</v>
      </c>
      <c r="AZ57">
        <v>14.8588516129032</v>
      </c>
      <c r="BA57">
        <v>999.9</v>
      </c>
      <c r="BB57">
        <v>999.9</v>
      </c>
      <c r="BC57">
        <v>0</v>
      </c>
      <c r="BD57">
        <v>0</v>
      </c>
      <c r="BE57">
        <v>10003.974516128999</v>
      </c>
      <c r="BF57">
        <v>0</v>
      </c>
      <c r="BG57">
        <v>1.5509751612903201E-3</v>
      </c>
      <c r="BH57">
        <v>1589544207.0999999</v>
      </c>
      <c r="BI57" t="s">
        <v>288</v>
      </c>
      <c r="BJ57">
        <v>7</v>
      </c>
      <c r="BK57">
        <v>6.0999999999999999E-2</v>
      </c>
      <c r="BL57">
        <v>-3.1E-2</v>
      </c>
      <c r="BM57">
        <v>410</v>
      </c>
      <c r="BN57">
        <v>6</v>
      </c>
      <c r="BO57">
        <v>0.47</v>
      </c>
      <c r="BP57">
        <v>0.11</v>
      </c>
      <c r="BQ57">
        <v>0.99615946341463402</v>
      </c>
      <c r="BR57">
        <v>9.6164006968670904E-2</v>
      </c>
      <c r="BS57">
        <v>1.7618693292121099E-2</v>
      </c>
      <c r="BT57">
        <v>1</v>
      </c>
      <c r="BU57">
        <v>0.49799943902438998</v>
      </c>
      <c r="BV57">
        <v>-0.102051595818825</v>
      </c>
      <c r="BW57">
        <v>1.0369111028172799E-2</v>
      </c>
      <c r="BX57">
        <v>0</v>
      </c>
      <c r="BY57">
        <v>1</v>
      </c>
      <c r="BZ57">
        <v>2</v>
      </c>
      <c r="CA57" t="s">
        <v>202</v>
      </c>
      <c r="CB57">
        <v>100</v>
      </c>
      <c r="CC57">
        <v>100</v>
      </c>
      <c r="CD57">
        <v>6.0999999999999999E-2</v>
      </c>
      <c r="CE57">
        <v>-3.1E-2</v>
      </c>
      <c r="CF57">
        <v>2</v>
      </c>
      <c r="CG57">
        <v>492.26799999999997</v>
      </c>
      <c r="CH57">
        <v>539.65200000000004</v>
      </c>
      <c r="CI57">
        <v>14.0008</v>
      </c>
      <c r="CJ57">
        <v>18.957699999999999</v>
      </c>
      <c r="CK57">
        <v>30.000599999999999</v>
      </c>
      <c r="CL57">
        <v>18.797999999999998</v>
      </c>
      <c r="CM57">
        <v>18.792999999999999</v>
      </c>
      <c r="CN57">
        <v>20.313700000000001</v>
      </c>
      <c r="CO57">
        <v>34.735100000000003</v>
      </c>
      <c r="CP57">
        <v>0</v>
      </c>
      <c r="CQ57">
        <v>14</v>
      </c>
      <c r="CR57">
        <v>410</v>
      </c>
      <c r="CS57">
        <v>6</v>
      </c>
      <c r="CT57">
        <v>102.70399999999999</v>
      </c>
      <c r="CU57">
        <v>102.557</v>
      </c>
    </row>
    <row r="58" spans="1:99" x14ac:dyDescent="0.25">
      <c r="A58">
        <v>42</v>
      </c>
      <c r="B58">
        <v>1589544253.0999999</v>
      </c>
      <c r="C58">
        <v>2268.5999999046298</v>
      </c>
      <c r="D58" t="s">
        <v>297</v>
      </c>
      <c r="E58" t="s">
        <v>298</v>
      </c>
      <c r="F58">
        <v>1589544244.4709699</v>
      </c>
      <c r="G58">
        <f t="shared" si="0"/>
        <v>2.9355451364265409E-4</v>
      </c>
      <c r="H58">
        <f t="shared" si="1"/>
        <v>-0.72358166018712322</v>
      </c>
      <c r="I58">
        <f t="shared" si="2"/>
        <v>411.01061290322599</v>
      </c>
      <c r="J58">
        <f t="shared" si="3"/>
        <v>444.14230189940463</v>
      </c>
      <c r="K58">
        <f t="shared" si="4"/>
        <v>45.080593252840252</v>
      </c>
      <c r="L58">
        <f t="shared" si="5"/>
        <v>41.717715659265245</v>
      </c>
      <c r="M58">
        <f t="shared" si="6"/>
        <v>2.9081483562179166E-2</v>
      </c>
      <c r="N58">
        <f t="shared" si="7"/>
        <v>2</v>
      </c>
      <c r="O58">
        <f t="shared" si="8"/>
        <v>2.8848588823031939E-2</v>
      </c>
      <c r="P58">
        <f t="shared" si="9"/>
        <v>1.8051137123091202E-2</v>
      </c>
      <c r="Q58">
        <f t="shared" si="10"/>
        <v>0</v>
      </c>
      <c r="R58">
        <f t="shared" si="11"/>
        <v>14.753105300015267</v>
      </c>
      <c r="S58">
        <f t="shared" si="12"/>
        <v>14.753105300015267</v>
      </c>
      <c r="T58">
        <f t="shared" si="13"/>
        <v>1.6843671322248233</v>
      </c>
      <c r="U58">
        <f t="shared" si="14"/>
        <v>39.112856294082235</v>
      </c>
      <c r="V58">
        <f t="shared" si="15"/>
        <v>0.66347587673208264</v>
      </c>
      <c r="W58">
        <f t="shared" si="16"/>
        <v>1.6963114934474024</v>
      </c>
      <c r="X58">
        <f t="shared" si="17"/>
        <v>1.0208912554927405</v>
      </c>
      <c r="Y58">
        <f t="shared" si="18"/>
        <v>-12.945754051641046</v>
      </c>
      <c r="Z58">
        <f t="shared" si="19"/>
        <v>11.819025847281889</v>
      </c>
      <c r="AA58">
        <f t="shared" si="20"/>
        <v>1.1260848044548928</v>
      </c>
      <c r="AB58">
        <f t="shared" si="21"/>
        <v>-6.4339990426454108E-4</v>
      </c>
      <c r="AC58">
        <v>0</v>
      </c>
      <c r="AD58">
        <v>0</v>
      </c>
      <c r="AE58">
        <v>2</v>
      </c>
      <c r="AF58">
        <v>2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55872.333136774236</v>
      </c>
      <c r="AK58">
        <f t="shared" si="25"/>
        <v>0</v>
      </c>
      <c r="AL58">
        <f t="shared" si="26"/>
        <v>0</v>
      </c>
      <c r="AM58">
        <f t="shared" si="27"/>
        <v>0.49</v>
      </c>
      <c r="AN58">
        <f t="shared" si="28"/>
        <v>0.39</v>
      </c>
      <c r="AO58">
        <v>8.32</v>
      </c>
      <c r="AP58">
        <v>0.5</v>
      </c>
      <c r="AQ58" t="s">
        <v>194</v>
      </c>
      <c r="AR58">
        <v>1589544244.4709699</v>
      </c>
      <c r="AS58">
        <v>411.01061290322599</v>
      </c>
      <c r="AT58">
        <v>410.00735483871</v>
      </c>
      <c r="AU58">
        <v>6.5366864516129004</v>
      </c>
      <c r="AV58">
        <v>6.0514112903225801</v>
      </c>
      <c r="AW58">
        <v>500.006741935484</v>
      </c>
      <c r="AX58">
        <v>101.400322580645</v>
      </c>
      <c r="AY58">
        <v>0.100014270967742</v>
      </c>
      <c r="AZ58">
        <v>14.862719354838701</v>
      </c>
      <c r="BA58">
        <v>999.9</v>
      </c>
      <c r="BB58">
        <v>999.9</v>
      </c>
      <c r="BC58">
        <v>0</v>
      </c>
      <c r="BD58">
        <v>0</v>
      </c>
      <c r="BE58">
        <v>9998.8819354838706</v>
      </c>
      <c r="BF58">
        <v>0</v>
      </c>
      <c r="BG58">
        <v>1.5509751612903201E-3</v>
      </c>
      <c r="BH58">
        <v>1589544207.0999999</v>
      </c>
      <c r="BI58" t="s">
        <v>288</v>
      </c>
      <c r="BJ58">
        <v>7</v>
      </c>
      <c r="BK58">
        <v>6.0999999999999999E-2</v>
      </c>
      <c r="BL58">
        <v>-3.1E-2</v>
      </c>
      <c r="BM58">
        <v>410</v>
      </c>
      <c r="BN58">
        <v>6</v>
      </c>
      <c r="BO58">
        <v>0.47</v>
      </c>
      <c r="BP58">
        <v>0.11</v>
      </c>
      <c r="BQ58">
        <v>1.0007488780487801</v>
      </c>
      <c r="BR58">
        <v>6.1473972125438599E-2</v>
      </c>
      <c r="BS58">
        <v>1.60709650175366E-2</v>
      </c>
      <c r="BT58">
        <v>1</v>
      </c>
      <c r="BU58">
        <v>0.48886109756097601</v>
      </c>
      <c r="BV58">
        <v>-0.12864545644599301</v>
      </c>
      <c r="BW58">
        <v>1.2808749118882801E-2</v>
      </c>
      <c r="BX58">
        <v>0</v>
      </c>
      <c r="BY58">
        <v>1</v>
      </c>
      <c r="BZ58">
        <v>2</v>
      </c>
      <c r="CA58" t="s">
        <v>202</v>
      </c>
      <c r="CB58">
        <v>100</v>
      </c>
      <c r="CC58">
        <v>100</v>
      </c>
      <c r="CD58">
        <v>6.0999999999999999E-2</v>
      </c>
      <c r="CE58">
        <v>-3.1E-2</v>
      </c>
      <c r="CF58">
        <v>2</v>
      </c>
      <c r="CG58">
        <v>492.25200000000001</v>
      </c>
      <c r="CH58">
        <v>539.649</v>
      </c>
      <c r="CI58">
        <v>14.000999999999999</v>
      </c>
      <c r="CJ58">
        <v>18.964500000000001</v>
      </c>
      <c r="CK58">
        <v>30.000599999999999</v>
      </c>
      <c r="CL58">
        <v>18.803799999999999</v>
      </c>
      <c r="CM58">
        <v>18.799099999999999</v>
      </c>
      <c r="CN58">
        <v>20.3141</v>
      </c>
      <c r="CO58">
        <v>34.735100000000003</v>
      </c>
      <c r="CP58">
        <v>0</v>
      </c>
      <c r="CQ58">
        <v>14</v>
      </c>
      <c r="CR58">
        <v>410</v>
      </c>
      <c r="CS58">
        <v>6</v>
      </c>
      <c r="CT58">
        <v>102.702</v>
      </c>
      <c r="CU58">
        <v>102.557</v>
      </c>
    </row>
    <row r="59" spans="1:99" x14ac:dyDescent="0.25">
      <c r="A59">
        <v>43</v>
      </c>
      <c r="B59">
        <v>1589545548</v>
      </c>
      <c r="C59">
        <v>3563.5</v>
      </c>
      <c r="D59" t="s">
        <v>301</v>
      </c>
      <c r="E59" t="s">
        <v>302</v>
      </c>
      <c r="F59">
        <v>1589545540</v>
      </c>
      <c r="G59">
        <f t="shared" si="0"/>
        <v>3.9555261409671903E-4</v>
      </c>
      <c r="H59">
        <f t="shared" si="1"/>
        <v>-1.5269286779631599</v>
      </c>
      <c r="I59">
        <f t="shared" si="2"/>
        <v>411.67254838709698</v>
      </c>
      <c r="J59">
        <f t="shared" si="3"/>
        <v>500.1248280472816</v>
      </c>
      <c r="K59">
        <f t="shared" si="4"/>
        <v>50.775127965895422</v>
      </c>
      <c r="L59">
        <f t="shared" si="5"/>
        <v>41.795018267769315</v>
      </c>
      <c r="M59">
        <f t="shared" si="6"/>
        <v>2.450026476092948E-2</v>
      </c>
      <c r="N59">
        <f t="shared" si="7"/>
        <v>2</v>
      </c>
      <c r="O59">
        <f t="shared" si="8"/>
        <v>2.4334741217860962E-2</v>
      </c>
      <c r="P59">
        <f t="shared" si="9"/>
        <v>1.522399157205369E-2</v>
      </c>
      <c r="Q59">
        <f t="shared" si="10"/>
        <v>0</v>
      </c>
      <c r="R59">
        <f t="shared" si="11"/>
        <v>19.593848364071476</v>
      </c>
      <c r="S59">
        <f t="shared" si="12"/>
        <v>19.593848364071476</v>
      </c>
      <c r="T59">
        <f t="shared" si="13"/>
        <v>2.2882394139271458</v>
      </c>
      <c r="U59">
        <f t="shared" si="14"/>
        <v>28.666134433585221</v>
      </c>
      <c r="V59">
        <f t="shared" si="15"/>
        <v>0.66196517194792803</v>
      </c>
      <c r="W59">
        <f t="shared" si="16"/>
        <v>2.3092237060479635</v>
      </c>
      <c r="X59">
        <f t="shared" si="17"/>
        <v>1.6262742419792178</v>
      </c>
      <c r="Y59">
        <f t="shared" si="18"/>
        <v>-17.443870281665308</v>
      </c>
      <c r="Z59">
        <f t="shared" si="19"/>
        <v>15.854304314938281</v>
      </c>
      <c r="AA59">
        <f t="shared" si="20"/>
        <v>1.588368750072739</v>
      </c>
      <c r="AB59">
        <f t="shared" si="21"/>
        <v>-1.1972166542886242E-3</v>
      </c>
      <c r="AC59">
        <v>0</v>
      </c>
      <c r="AD59">
        <v>0</v>
      </c>
      <c r="AE59">
        <v>2</v>
      </c>
      <c r="AF59">
        <v>0</v>
      </c>
      <c r="AG59">
        <v>0</v>
      </c>
      <c r="AH59">
        <f t="shared" si="22"/>
        <v>1</v>
      </c>
      <c r="AI59">
        <f t="shared" si="23"/>
        <v>0</v>
      </c>
      <c r="AJ59">
        <f t="shared" si="24"/>
        <v>54997.479264555339</v>
      </c>
      <c r="AK59">
        <f t="shared" si="25"/>
        <v>0</v>
      </c>
      <c r="AL59">
        <f t="shared" si="26"/>
        <v>0</v>
      </c>
      <c r="AM59">
        <f t="shared" si="27"/>
        <v>0.49</v>
      </c>
      <c r="AN59">
        <f t="shared" si="28"/>
        <v>0.39</v>
      </c>
      <c r="AO59">
        <v>6.15</v>
      </c>
      <c r="AP59">
        <v>0.5</v>
      </c>
      <c r="AQ59" t="s">
        <v>194</v>
      </c>
      <c r="AR59">
        <v>1589545540</v>
      </c>
      <c r="AS59">
        <v>411.67254838709698</v>
      </c>
      <c r="AT59">
        <v>409.99477419354798</v>
      </c>
      <c r="AU59">
        <v>6.5202241935483896</v>
      </c>
      <c r="AV59">
        <v>6.0368832258064504</v>
      </c>
      <c r="AW59">
        <v>500.017032258065</v>
      </c>
      <c r="AX59">
        <v>101.42490322580601</v>
      </c>
      <c r="AY59">
        <v>0.100006393548387</v>
      </c>
      <c r="AZ59">
        <v>19.740887096774198</v>
      </c>
      <c r="BA59">
        <v>999.9</v>
      </c>
      <c r="BB59">
        <v>999.9</v>
      </c>
      <c r="BC59">
        <v>0</v>
      </c>
      <c r="BD59">
        <v>0</v>
      </c>
      <c r="BE59">
        <v>10007.015483871</v>
      </c>
      <c r="BF59">
        <v>0</v>
      </c>
      <c r="BG59">
        <v>1.5370719354838699E-3</v>
      </c>
      <c r="BH59">
        <v>1589545522</v>
      </c>
      <c r="BI59" t="s">
        <v>303</v>
      </c>
      <c r="BJ59">
        <v>8</v>
      </c>
      <c r="BK59">
        <v>-0.28599999999999998</v>
      </c>
      <c r="BL59">
        <v>-3.1E-2</v>
      </c>
      <c r="BM59">
        <v>410</v>
      </c>
      <c r="BN59">
        <v>6</v>
      </c>
      <c r="BO59">
        <v>0.16</v>
      </c>
      <c r="BP59">
        <v>0.13</v>
      </c>
      <c r="BQ59">
        <v>1.6757719512195099</v>
      </c>
      <c r="BR59">
        <v>0.13506146341463399</v>
      </c>
      <c r="BS59">
        <v>8.4595940403651204E-2</v>
      </c>
      <c r="BT59">
        <v>0</v>
      </c>
      <c r="BU59">
        <v>0.477685853658537</v>
      </c>
      <c r="BV59">
        <v>0.11825293379790799</v>
      </c>
      <c r="BW59">
        <v>2.29182549409758E-2</v>
      </c>
      <c r="BX59">
        <v>0</v>
      </c>
      <c r="BY59">
        <v>0</v>
      </c>
      <c r="BZ59">
        <v>2</v>
      </c>
      <c r="CA59" t="s">
        <v>196</v>
      </c>
      <c r="CB59">
        <v>100</v>
      </c>
      <c r="CC59">
        <v>100</v>
      </c>
      <c r="CD59">
        <v>-0.28599999999999998</v>
      </c>
      <c r="CE59">
        <v>-3.1E-2</v>
      </c>
      <c r="CF59">
        <v>2</v>
      </c>
      <c r="CG59">
        <v>501.17099999999999</v>
      </c>
      <c r="CH59">
        <v>532.57500000000005</v>
      </c>
      <c r="CI59">
        <v>20.0016</v>
      </c>
      <c r="CJ59">
        <v>23.120100000000001</v>
      </c>
      <c r="CK59">
        <v>30.000800000000002</v>
      </c>
      <c r="CL59">
        <v>22.839200000000002</v>
      </c>
      <c r="CM59">
        <v>22.838999999999999</v>
      </c>
      <c r="CN59">
        <v>20.2102</v>
      </c>
      <c r="CO59">
        <v>48.235700000000001</v>
      </c>
      <c r="CP59">
        <v>0</v>
      </c>
      <c r="CQ59">
        <v>20</v>
      </c>
      <c r="CR59">
        <v>410</v>
      </c>
      <c r="CS59">
        <v>6</v>
      </c>
      <c r="CT59">
        <v>101.767</v>
      </c>
      <c r="CU59">
        <v>101.854</v>
      </c>
    </row>
    <row r="60" spans="1:99" x14ac:dyDescent="0.25">
      <c r="A60">
        <v>44</v>
      </c>
      <c r="B60">
        <v>1589545553</v>
      </c>
      <c r="C60">
        <v>3568.5</v>
      </c>
      <c r="D60" t="s">
        <v>304</v>
      </c>
      <c r="E60" t="s">
        <v>305</v>
      </c>
      <c r="F60">
        <v>1589545544.64516</v>
      </c>
      <c r="G60">
        <f t="shared" si="0"/>
        <v>3.9433081078116305E-4</v>
      </c>
      <c r="H60">
        <f t="shared" si="1"/>
        <v>-1.5278954362480357</v>
      </c>
      <c r="I60">
        <f t="shared" si="2"/>
        <v>411.67538709677399</v>
      </c>
      <c r="J60">
        <f t="shared" si="3"/>
        <v>500.5909886787768</v>
      </c>
      <c r="K60">
        <f t="shared" si="4"/>
        <v>50.822632331692859</v>
      </c>
      <c r="L60">
        <f t="shared" si="5"/>
        <v>41.795452398469656</v>
      </c>
      <c r="M60">
        <f t="shared" si="6"/>
        <v>2.4397914468640269E-2</v>
      </c>
      <c r="N60">
        <f t="shared" si="7"/>
        <v>2</v>
      </c>
      <c r="O60">
        <f t="shared" si="8"/>
        <v>2.4233765992176051E-2</v>
      </c>
      <c r="P60">
        <f t="shared" si="9"/>
        <v>1.5160759669390837E-2</v>
      </c>
      <c r="Q60">
        <f t="shared" si="10"/>
        <v>0</v>
      </c>
      <c r="R60">
        <f t="shared" si="11"/>
        <v>19.597060986954254</v>
      </c>
      <c r="S60">
        <f t="shared" si="12"/>
        <v>19.597060986954254</v>
      </c>
      <c r="T60">
        <f t="shared" si="13"/>
        <v>2.2886961039544502</v>
      </c>
      <c r="U60">
        <f t="shared" si="14"/>
        <v>28.605470479142266</v>
      </c>
      <c r="V60">
        <f t="shared" si="15"/>
        <v>0.66067735913517933</v>
      </c>
      <c r="W60">
        <f t="shared" si="16"/>
        <v>2.3096189227753254</v>
      </c>
      <c r="X60">
        <f t="shared" si="17"/>
        <v>1.6280187448192709</v>
      </c>
      <c r="Y60">
        <f t="shared" si="18"/>
        <v>-17.389988755449291</v>
      </c>
      <c r="Z60">
        <f t="shared" si="19"/>
        <v>15.805292013609716</v>
      </c>
      <c r="AA60">
        <f t="shared" si="20"/>
        <v>1.5835068922858664</v>
      </c>
      <c r="AB60">
        <f t="shared" si="21"/>
        <v>-1.1898495537092657E-3</v>
      </c>
      <c r="AC60">
        <v>0</v>
      </c>
      <c r="AD60">
        <v>0</v>
      </c>
      <c r="AE60">
        <v>2</v>
      </c>
      <c r="AF60">
        <v>0</v>
      </c>
      <c r="AG60">
        <v>0</v>
      </c>
      <c r="AH60">
        <f t="shared" si="22"/>
        <v>1</v>
      </c>
      <c r="AI60">
        <f t="shared" si="23"/>
        <v>0</v>
      </c>
      <c r="AJ60">
        <f t="shared" si="24"/>
        <v>54959.892045789056</v>
      </c>
      <c r="AK60">
        <f t="shared" si="25"/>
        <v>0</v>
      </c>
      <c r="AL60">
        <f t="shared" si="26"/>
        <v>0</v>
      </c>
      <c r="AM60">
        <f t="shared" si="27"/>
        <v>0.49</v>
      </c>
      <c r="AN60">
        <f t="shared" si="28"/>
        <v>0.39</v>
      </c>
      <c r="AO60">
        <v>6.15</v>
      </c>
      <c r="AP60">
        <v>0.5</v>
      </c>
      <c r="AQ60" t="s">
        <v>194</v>
      </c>
      <c r="AR60">
        <v>1589545544.64516</v>
      </c>
      <c r="AS60">
        <v>411.67538709677399</v>
      </c>
      <c r="AT60">
        <v>409.99580645161302</v>
      </c>
      <c r="AU60">
        <v>6.50751677419355</v>
      </c>
      <c r="AV60">
        <v>6.02566258064516</v>
      </c>
      <c r="AW60">
        <v>500.017</v>
      </c>
      <c r="AX60">
        <v>101.425258064516</v>
      </c>
      <c r="AY60">
        <v>0.10000603548387101</v>
      </c>
      <c r="AZ60">
        <v>19.743645161290299</v>
      </c>
      <c r="BA60">
        <v>999.9</v>
      </c>
      <c r="BB60">
        <v>999.9</v>
      </c>
      <c r="BC60">
        <v>0</v>
      </c>
      <c r="BD60">
        <v>0</v>
      </c>
      <c r="BE60">
        <v>9999.9461290322597</v>
      </c>
      <c r="BF60">
        <v>0</v>
      </c>
      <c r="BG60">
        <v>1.5289399999999999E-3</v>
      </c>
      <c r="BH60">
        <v>1589545522</v>
      </c>
      <c r="BI60" t="s">
        <v>303</v>
      </c>
      <c r="BJ60">
        <v>8</v>
      </c>
      <c r="BK60">
        <v>-0.28599999999999998</v>
      </c>
      <c r="BL60">
        <v>-3.1E-2</v>
      </c>
      <c r="BM60">
        <v>410</v>
      </c>
      <c r="BN60">
        <v>6</v>
      </c>
      <c r="BO60">
        <v>0.16</v>
      </c>
      <c r="BP60">
        <v>0.13</v>
      </c>
      <c r="BQ60">
        <v>1.6800804878048801</v>
      </c>
      <c r="BR60">
        <v>-2.2069128919864001E-2</v>
      </c>
      <c r="BS60">
        <v>3.2253421142133198E-2</v>
      </c>
      <c r="BT60">
        <v>1</v>
      </c>
      <c r="BU60">
        <v>0.479974024390244</v>
      </c>
      <c r="BV60">
        <v>-2.0547637630661E-2</v>
      </c>
      <c r="BW60">
        <v>9.9725532324984306E-3</v>
      </c>
      <c r="BX60">
        <v>1</v>
      </c>
      <c r="BY60">
        <v>2</v>
      </c>
      <c r="BZ60">
        <v>2</v>
      </c>
      <c r="CA60" t="s">
        <v>199</v>
      </c>
      <c r="CB60">
        <v>100</v>
      </c>
      <c r="CC60">
        <v>100</v>
      </c>
      <c r="CD60">
        <v>-0.28599999999999998</v>
      </c>
      <c r="CE60">
        <v>-3.1E-2</v>
      </c>
      <c r="CF60">
        <v>2</v>
      </c>
      <c r="CG60">
        <v>501.35</v>
      </c>
      <c r="CH60">
        <v>532.51499999999999</v>
      </c>
      <c r="CI60">
        <v>20.0015</v>
      </c>
      <c r="CJ60">
        <v>23.129799999999999</v>
      </c>
      <c r="CK60">
        <v>30.000800000000002</v>
      </c>
      <c r="CL60">
        <v>22.849799999999998</v>
      </c>
      <c r="CM60">
        <v>22.850300000000001</v>
      </c>
      <c r="CN60">
        <v>20.2072</v>
      </c>
      <c r="CO60">
        <v>48.235700000000001</v>
      </c>
      <c r="CP60">
        <v>0</v>
      </c>
      <c r="CQ60">
        <v>20</v>
      </c>
      <c r="CR60">
        <v>410</v>
      </c>
      <c r="CS60">
        <v>6</v>
      </c>
      <c r="CT60">
        <v>101.76600000000001</v>
      </c>
      <c r="CU60">
        <v>101.855</v>
      </c>
    </row>
    <row r="61" spans="1:99" x14ac:dyDescent="0.25">
      <c r="A61">
        <v>45</v>
      </c>
      <c r="B61">
        <v>1589545558</v>
      </c>
      <c r="C61">
        <v>3573.5</v>
      </c>
      <c r="D61" t="s">
        <v>306</v>
      </c>
      <c r="E61" t="s">
        <v>307</v>
      </c>
      <c r="F61">
        <v>1589545549.4354801</v>
      </c>
      <c r="G61">
        <f t="shared" si="0"/>
        <v>3.8566017703005318E-4</v>
      </c>
      <c r="H61">
        <f t="shared" si="1"/>
        <v>-1.5063546323768067</v>
      </c>
      <c r="I61">
        <f t="shared" si="2"/>
        <v>411.66300000000001</v>
      </c>
      <c r="J61">
        <f t="shared" si="3"/>
        <v>501.50423768893319</v>
      </c>
      <c r="K61">
        <f t="shared" si="4"/>
        <v>50.915188150707714</v>
      </c>
      <c r="L61">
        <f t="shared" si="5"/>
        <v>41.794061793522744</v>
      </c>
      <c r="M61">
        <f t="shared" si="6"/>
        <v>2.3825200183525262E-2</v>
      </c>
      <c r="N61">
        <f t="shared" si="7"/>
        <v>2</v>
      </c>
      <c r="O61">
        <f t="shared" si="8"/>
        <v>2.3668640983434977E-2</v>
      </c>
      <c r="P61">
        <f t="shared" si="9"/>
        <v>1.4806880974972285E-2</v>
      </c>
      <c r="Q61">
        <f t="shared" si="10"/>
        <v>0</v>
      </c>
      <c r="R61">
        <f t="shared" si="11"/>
        <v>19.60328774032622</v>
      </c>
      <c r="S61">
        <f t="shared" si="12"/>
        <v>19.60328774032622</v>
      </c>
      <c r="T61">
        <f t="shared" si="13"/>
        <v>2.2895814948170932</v>
      </c>
      <c r="U61">
        <f t="shared" si="14"/>
        <v>28.542459084755084</v>
      </c>
      <c r="V61">
        <f t="shared" si="15"/>
        <v>0.65934488693438786</v>
      </c>
      <c r="W61">
        <f t="shared" si="16"/>
        <v>2.3100493372925706</v>
      </c>
      <c r="X61">
        <f t="shared" si="17"/>
        <v>1.6302366078827053</v>
      </c>
      <c r="Y61">
        <f t="shared" si="18"/>
        <v>-17.007613807025344</v>
      </c>
      <c r="Z61">
        <f t="shared" si="19"/>
        <v>15.457718377391178</v>
      </c>
      <c r="AA61">
        <f t="shared" si="20"/>
        <v>1.5487573048371037</v>
      </c>
      <c r="AB61">
        <f t="shared" si="21"/>
        <v>-1.1381247970625452E-3</v>
      </c>
      <c r="AC61">
        <v>0</v>
      </c>
      <c r="AD61">
        <v>0</v>
      </c>
      <c r="AE61">
        <v>2</v>
      </c>
      <c r="AF61">
        <v>0</v>
      </c>
      <c r="AG61">
        <v>0</v>
      </c>
      <c r="AH61">
        <f t="shared" si="22"/>
        <v>1</v>
      </c>
      <c r="AI61">
        <f t="shared" si="23"/>
        <v>0</v>
      </c>
      <c r="AJ61">
        <f t="shared" si="24"/>
        <v>54930.561916234648</v>
      </c>
      <c r="AK61">
        <f t="shared" si="25"/>
        <v>0</v>
      </c>
      <c r="AL61">
        <f t="shared" si="26"/>
        <v>0</v>
      </c>
      <c r="AM61">
        <f t="shared" si="27"/>
        <v>0.49</v>
      </c>
      <c r="AN61">
        <f t="shared" si="28"/>
        <v>0.39</v>
      </c>
      <c r="AO61">
        <v>6.15</v>
      </c>
      <c r="AP61">
        <v>0.5</v>
      </c>
      <c r="AQ61" t="s">
        <v>194</v>
      </c>
      <c r="AR61">
        <v>1589545549.4354801</v>
      </c>
      <c r="AS61">
        <v>411.66300000000001</v>
      </c>
      <c r="AT61">
        <v>410.00548387096802</v>
      </c>
      <c r="AU61">
        <v>6.4944129032258102</v>
      </c>
      <c r="AV61">
        <v>6.0231380645161297</v>
      </c>
      <c r="AW61">
        <v>500.00687096774197</v>
      </c>
      <c r="AX61">
        <v>101.424935483871</v>
      </c>
      <c r="AY61">
        <v>0.10000553225806499</v>
      </c>
      <c r="AZ61">
        <v>19.746648387096801</v>
      </c>
      <c r="BA61">
        <v>999.9</v>
      </c>
      <c r="BB61">
        <v>999.9</v>
      </c>
      <c r="BC61">
        <v>0</v>
      </c>
      <c r="BD61">
        <v>0</v>
      </c>
      <c r="BE61">
        <v>9994.5225806451599</v>
      </c>
      <c r="BF61">
        <v>0</v>
      </c>
      <c r="BG61">
        <v>1.55674741935484E-3</v>
      </c>
      <c r="BH61">
        <v>1589545522</v>
      </c>
      <c r="BI61" t="s">
        <v>303</v>
      </c>
      <c r="BJ61">
        <v>8</v>
      </c>
      <c r="BK61">
        <v>-0.28599999999999998</v>
      </c>
      <c r="BL61">
        <v>-3.1E-2</v>
      </c>
      <c r="BM61">
        <v>410</v>
      </c>
      <c r="BN61">
        <v>6</v>
      </c>
      <c r="BO61">
        <v>0.16</v>
      </c>
      <c r="BP61">
        <v>0.13</v>
      </c>
      <c r="BQ61">
        <v>1.66193292682927</v>
      </c>
      <c r="BR61">
        <v>-0.27658599303135301</v>
      </c>
      <c r="BS61">
        <v>4.3763004937844102E-2</v>
      </c>
      <c r="BT61">
        <v>0</v>
      </c>
      <c r="BU61">
        <v>0.47590948780487802</v>
      </c>
      <c r="BV61">
        <v>-0.13810703832752699</v>
      </c>
      <c r="BW61">
        <v>1.4465823927740399E-2</v>
      </c>
      <c r="BX61">
        <v>0</v>
      </c>
      <c r="BY61">
        <v>0</v>
      </c>
      <c r="BZ61">
        <v>2</v>
      </c>
      <c r="CA61" t="s">
        <v>196</v>
      </c>
      <c r="CB61">
        <v>100</v>
      </c>
      <c r="CC61">
        <v>100</v>
      </c>
      <c r="CD61">
        <v>-0.28599999999999998</v>
      </c>
      <c r="CE61">
        <v>-3.1E-2</v>
      </c>
      <c r="CF61">
        <v>2</v>
      </c>
      <c r="CG61">
        <v>501.44400000000002</v>
      </c>
      <c r="CH61">
        <v>532.625</v>
      </c>
      <c r="CI61">
        <v>20.0016</v>
      </c>
      <c r="CJ61">
        <v>23.141500000000001</v>
      </c>
      <c r="CK61">
        <v>30.000699999999998</v>
      </c>
      <c r="CL61">
        <v>22.860900000000001</v>
      </c>
      <c r="CM61">
        <v>22.861799999999999</v>
      </c>
      <c r="CN61">
        <v>20.210599999999999</v>
      </c>
      <c r="CO61">
        <v>48.235700000000001</v>
      </c>
      <c r="CP61">
        <v>0</v>
      </c>
      <c r="CQ61">
        <v>20</v>
      </c>
      <c r="CR61">
        <v>410</v>
      </c>
      <c r="CS61">
        <v>6</v>
      </c>
      <c r="CT61">
        <v>101.764</v>
      </c>
      <c r="CU61">
        <v>101.854</v>
      </c>
    </row>
    <row r="62" spans="1:99" x14ac:dyDescent="0.25">
      <c r="A62">
        <v>46</v>
      </c>
      <c r="B62">
        <v>1589545563</v>
      </c>
      <c r="C62">
        <v>3578.5</v>
      </c>
      <c r="D62" t="s">
        <v>308</v>
      </c>
      <c r="E62" t="s">
        <v>309</v>
      </c>
      <c r="F62">
        <v>1589545554.37097</v>
      </c>
      <c r="G62">
        <f t="shared" si="0"/>
        <v>3.753372028794571E-4</v>
      </c>
      <c r="H62">
        <f t="shared" si="1"/>
        <v>-1.502204728351493</v>
      </c>
      <c r="I62">
        <f t="shared" si="2"/>
        <v>411.65919354838701</v>
      </c>
      <c r="J62">
        <f t="shared" si="3"/>
        <v>504.11130763844602</v>
      </c>
      <c r="K62">
        <f t="shared" si="4"/>
        <v>51.179746913408707</v>
      </c>
      <c r="L62">
        <f t="shared" si="5"/>
        <v>41.793574199083452</v>
      </c>
      <c r="M62">
        <f t="shared" si="6"/>
        <v>2.314997752695272E-2</v>
      </c>
      <c r="N62">
        <f t="shared" si="7"/>
        <v>2</v>
      </c>
      <c r="O62">
        <f t="shared" si="8"/>
        <v>2.3002136856812381E-2</v>
      </c>
      <c r="P62">
        <f t="shared" si="9"/>
        <v>1.4389539625433477E-2</v>
      </c>
      <c r="Q62">
        <f t="shared" si="10"/>
        <v>0</v>
      </c>
      <c r="R62">
        <f t="shared" si="11"/>
        <v>19.611199802213335</v>
      </c>
      <c r="S62">
        <f t="shared" si="12"/>
        <v>19.611199802213335</v>
      </c>
      <c r="T62">
        <f t="shared" si="13"/>
        <v>2.2907069551310202</v>
      </c>
      <c r="U62">
        <f t="shared" si="14"/>
        <v>28.482984585936638</v>
      </c>
      <c r="V62">
        <f t="shared" si="15"/>
        <v>0.65813734162629078</v>
      </c>
      <c r="W62">
        <f t="shared" si="16"/>
        <v>2.3106333524866756</v>
      </c>
      <c r="X62">
        <f t="shared" si="17"/>
        <v>1.6325696135047294</v>
      </c>
      <c r="Y62">
        <f t="shared" si="18"/>
        <v>-16.552370646984059</v>
      </c>
      <c r="Z62">
        <f t="shared" si="19"/>
        <v>15.043904061637329</v>
      </c>
      <c r="AA62">
        <f t="shared" si="20"/>
        <v>1.5073885423048878</v>
      </c>
      <c r="AB62">
        <f t="shared" si="21"/>
        <v>-1.0780430418417808E-3</v>
      </c>
      <c r="AC62">
        <v>0</v>
      </c>
      <c r="AD62">
        <v>0</v>
      </c>
      <c r="AE62">
        <v>2</v>
      </c>
      <c r="AF62">
        <v>0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54936.989112129238</v>
      </c>
      <c r="AK62">
        <f t="shared" si="25"/>
        <v>0</v>
      </c>
      <c r="AL62">
        <f t="shared" si="26"/>
        <v>0</v>
      </c>
      <c r="AM62">
        <f t="shared" si="27"/>
        <v>0.49</v>
      </c>
      <c r="AN62">
        <f t="shared" si="28"/>
        <v>0.39</v>
      </c>
      <c r="AO62">
        <v>6.15</v>
      </c>
      <c r="AP62">
        <v>0.5</v>
      </c>
      <c r="AQ62" t="s">
        <v>194</v>
      </c>
      <c r="AR62">
        <v>1589545554.37097</v>
      </c>
      <c r="AS62">
        <v>411.65919354838701</v>
      </c>
      <c r="AT62">
        <v>410.00158064516103</v>
      </c>
      <c r="AU62">
        <v>6.4825345161290304</v>
      </c>
      <c r="AV62">
        <v>6.0238764516129004</v>
      </c>
      <c r="AW62">
        <v>500.015193548387</v>
      </c>
      <c r="AX62">
        <v>101.42467741935501</v>
      </c>
      <c r="AY62">
        <v>0.100017896774194</v>
      </c>
      <c r="AZ62">
        <v>19.750722580645199</v>
      </c>
      <c r="BA62">
        <v>999.9</v>
      </c>
      <c r="BB62">
        <v>999.9</v>
      </c>
      <c r="BC62">
        <v>0</v>
      </c>
      <c r="BD62">
        <v>0</v>
      </c>
      <c r="BE62">
        <v>9995.9132258064492</v>
      </c>
      <c r="BF62">
        <v>0</v>
      </c>
      <c r="BG62">
        <v>1.5730116129032299E-3</v>
      </c>
      <c r="BH62">
        <v>1589545522</v>
      </c>
      <c r="BI62" t="s">
        <v>303</v>
      </c>
      <c r="BJ62">
        <v>8</v>
      </c>
      <c r="BK62">
        <v>-0.28599999999999998</v>
      </c>
      <c r="BL62">
        <v>-3.1E-2</v>
      </c>
      <c r="BM62">
        <v>410</v>
      </c>
      <c r="BN62">
        <v>6</v>
      </c>
      <c r="BO62">
        <v>0.16</v>
      </c>
      <c r="BP62">
        <v>0.13</v>
      </c>
      <c r="BQ62">
        <v>1.6631892682926801</v>
      </c>
      <c r="BR62">
        <v>-7.4374494773509797E-2</v>
      </c>
      <c r="BS62">
        <v>4.1761756889395797E-2</v>
      </c>
      <c r="BT62">
        <v>1</v>
      </c>
      <c r="BU62">
        <v>0.46501160975609701</v>
      </c>
      <c r="BV62">
        <v>-0.15399570731706899</v>
      </c>
      <c r="BW62">
        <v>1.5287956278220501E-2</v>
      </c>
      <c r="BX62">
        <v>0</v>
      </c>
      <c r="BY62">
        <v>1</v>
      </c>
      <c r="BZ62">
        <v>2</v>
      </c>
      <c r="CA62" t="s">
        <v>202</v>
      </c>
      <c r="CB62">
        <v>100</v>
      </c>
      <c r="CC62">
        <v>100</v>
      </c>
      <c r="CD62">
        <v>-0.28599999999999998</v>
      </c>
      <c r="CE62">
        <v>-3.1E-2</v>
      </c>
      <c r="CF62">
        <v>2</v>
      </c>
      <c r="CG62">
        <v>501.435</v>
      </c>
      <c r="CH62">
        <v>532.73199999999997</v>
      </c>
      <c r="CI62">
        <v>20.0015</v>
      </c>
      <c r="CJ62">
        <v>23.151299999999999</v>
      </c>
      <c r="CK62">
        <v>30.000699999999998</v>
      </c>
      <c r="CL62">
        <v>22.8721</v>
      </c>
      <c r="CM62">
        <v>22.872800000000002</v>
      </c>
      <c r="CN62">
        <v>20.2105</v>
      </c>
      <c r="CO62">
        <v>48.235700000000001</v>
      </c>
      <c r="CP62">
        <v>0</v>
      </c>
      <c r="CQ62">
        <v>20</v>
      </c>
      <c r="CR62">
        <v>410</v>
      </c>
      <c r="CS62">
        <v>6</v>
      </c>
      <c r="CT62">
        <v>101.765</v>
      </c>
      <c r="CU62">
        <v>101.852</v>
      </c>
    </row>
    <row r="63" spans="1:99" x14ac:dyDescent="0.25">
      <c r="A63">
        <v>47</v>
      </c>
      <c r="B63">
        <v>1589545568</v>
      </c>
      <c r="C63">
        <v>3583.5</v>
      </c>
      <c r="D63" t="s">
        <v>310</v>
      </c>
      <c r="E63" t="s">
        <v>311</v>
      </c>
      <c r="F63">
        <v>1589545559.37097</v>
      </c>
      <c r="G63">
        <f t="shared" si="0"/>
        <v>3.6619895913575761E-4</v>
      </c>
      <c r="H63">
        <f t="shared" si="1"/>
        <v>-1.4977500364073149</v>
      </c>
      <c r="I63">
        <f t="shared" si="2"/>
        <v>411.65154838709702</v>
      </c>
      <c r="J63">
        <f t="shared" si="3"/>
        <v>506.48276105966471</v>
      </c>
      <c r="K63">
        <f t="shared" si="4"/>
        <v>51.42055569052436</v>
      </c>
      <c r="L63">
        <f t="shared" si="5"/>
        <v>41.79283678805357</v>
      </c>
      <c r="M63">
        <f t="shared" si="6"/>
        <v>2.255409028080272E-2</v>
      </c>
      <c r="N63">
        <f t="shared" si="7"/>
        <v>2</v>
      </c>
      <c r="O63">
        <f t="shared" si="8"/>
        <v>2.241373768125381E-2</v>
      </c>
      <c r="P63">
        <f t="shared" si="9"/>
        <v>1.4021123264184834E-2</v>
      </c>
      <c r="Q63">
        <f t="shared" si="10"/>
        <v>0</v>
      </c>
      <c r="R63">
        <f t="shared" si="11"/>
        <v>19.618677893351116</v>
      </c>
      <c r="S63">
        <f t="shared" si="12"/>
        <v>19.618677893351116</v>
      </c>
      <c r="T63">
        <f t="shared" si="13"/>
        <v>2.2917711304500701</v>
      </c>
      <c r="U63">
        <f t="shared" si="14"/>
        <v>28.43235979147526</v>
      </c>
      <c r="V63">
        <f t="shared" si="15"/>
        <v>0.65713393736203429</v>
      </c>
      <c r="W63">
        <f t="shared" si="16"/>
        <v>2.3112184221833734</v>
      </c>
      <c r="X63">
        <f t="shared" si="17"/>
        <v>1.6346371930880359</v>
      </c>
      <c r="Y63">
        <f t="shared" si="18"/>
        <v>-16.149374097886909</v>
      </c>
      <c r="Z63">
        <f t="shared" si="19"/>
        <v>14.677577846658401</v>
      </c>
      <c r="AA63">
        <f t="shared" si="20"/>
        <v>1.470770034134286</v>
      </c>
      <c r="AB63">
        <f t="shared" si="21"/>
        <v>-1.0262170942212379E-3</v>
      </c>
      <c r="AC63">
        <v>0</v>
      </c>
      <c r="AD63">
        <v>0</v>
      </c>
      <c r="AE63">
        <v>2</v>
      </c>
      <c r="AF63">
        <v>0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54921.514178343648</v>
      </c>
      <c r="AK63">
        <f t="shared" si="25"/>
        <v>0</v>
      </c>
      <c r="AL63">
        <f t="shared" si="26"/>
        <v>0</v>
      </c>
      <c r="AM63">
        <f t="shared" si="27"/>
        <v>0.49</v>
      </c>
      <c r="AN63">
        <f t="shared" si="28"/>
        <v>0.39</v>
      </c>
      <c r="AO63">
        <v>6.15</v>
      </c>
      <c r="AP63">
        <v>0.5</v>
      </c>
      <c r="AQ63" t="s">
        <v>194</v>
      </c>
      <c r="AR63">
        <v>1589545559.37097</v>
      </c>
      <c r="AS63">
        <v>411.65154838709702</v>
      </c>
      <c r="AT63">
        <v>409.99480645161299</v>
      </c>
      <c r="AU63">
        <v>6.4726451612903197</v>
      </c>
      <c r="AV63">
        <v>6.0251554838709698</v>
      </c>
      <c r="AW63">
        <v>500.021903225806</v>
      </c>
      <c r="AX63">
        <v>101.424774193548</v>
      </c>
      <c r="AY63">
        <v>0.100015283870968</v>
      </c>
      <c r="AZ63">
        <v>19.754803225806398</v>
      </c>
      <c r="BA63">
        <v>999.9</v>
      </c>
      <c r="BB63">
        <v>999.9</v>
      </c>
      <c r="BC63">
        <v>0</v>
      </c>
      <c r="BD63">
        <v>0</v>
      </c>
      <c r="BE63">
        <v>9993.1132258064499</v>
      </c>
      <c r="BF63">
        <v>0</v>
      </c>
      <c r="BG63">
        <v>1.5730116129032299E-3</v>
      </c>
      <c r="BH63">
        <v>1589545522</v>
      </c>
      <c r="BI63" t="s">
        <v>303</v>
      </c>
      <c r="BJ63">
        <v>8</v>
      </c>
      <c r="BK63">
        <v>-0.28599999999999998</v>
      </c>
      <c r="BL63">
        <v>-3.1E-2</v>
      </c>
      <c r="BM63">
        <v>410</v>
      </c>
      <c r="BN63">
        <v>6</v>
      </c>
      <c r="BO63">
        <v>0.16</v>
      </c>
      <c r="BP63">
        <v>0.13</v>
      </c>
      <c r="BQ63">
        <v>1.66142536585366</v>
      </c>
      <c r="BR63">
        <v>9.2532125435524804E-2</v>
      </c>
      <c r="BS63">
        <v>4.0518324375916702E-2</v>
      </c>
      <c r="BT63">
        <v>1</v>
      </c>
      <c r="BU63">
        <v>0.45296219512195102</v>
      </c>
      <c r="BV63">
        <v>-0.13019138675955499</v>
      </c>
      <c r="BW63">
        <v>1.29048483972904E-2</v>
      </c>
      <c r="BX63">
        <v>0</v>
      </c>
      <c r="BY63">
        <v>1</v>
      </c>
      <c r="BZ63">
        <v>2</v>
      </c>
      <c r="CA63" t="s">
        <v>202</v>
      </c>
      <c r="CB63">
        <v>100</v>
      </c>
      <c r="CC63">
        <v>100</v>
      </c>
      <c r="CD63">
        <v>-0.28599999999999998</v>
      </c>
      <c r="CE63">
        <v>-3.1E-2</v>
      </c>
      <c r="CF63">
        <v>2</v>
      </c>
      <c r="CG63">
        <v>501.54599999999999</v>
      </c>
      <c r="CH63">
        <v>532.60199999999998</v>
      </c>
      <c r="CI63">
        <v>20.0014</v>
      </c>
      <c r="CJ63">
        <v>23.161000000000001</v>
      </c>
      <c r="CK63">
        <v>30.000699999999998</v>
      </c>
      <c r="CL63">
        <v>22.883600000000001</v>
      </c>
      <c r="CM63">
        <v>22.883500000000002</v>
      </c>
      <c r="CN63">
        <v>20.210699999999999</v>
      </c>
      <c r="CO63">
        <v>48.235700000000001</v>
      </c>
      <c r="CP63">
        <v>0</v>
      </c>
      <c r="CQ63">
        <v>20</v>
      </c>
      <c r="CR63">
        <v>410</v>
      </c>
      <c r="CS63">
        <v>6</v>
      </c>
      <c r="CT63">
        <v>101.76300000000001</v>
      </c>
      <c r="CU63">
        <v>101.851</v>
      </c>
    </row>
    <row r="64" spans="1:99" x14ac:dyDescent="0.25">
      <c r="A64">
        <v>48</v>
      </c>
      <c r="B64">
        <v>1589545573</v>
      </c>
      <c r="C64">
        <v>3588.5</v>
      </c>
      <c r="D64" t="s">
        <v>312</v>
      </c>
      <c r="E64" t="s">
        <v>313</v>
      </c>
      <c r="F64">
        <v>1589545564.37097</v>
      </c>
      <c r="G64">
        <f t="shared" si="0"/>
        <v>3.5847305713770949E-4</v>
      </c>
      <c r="H64">
        <f t="shared" si="1"/>
        <v>-1.4969015149009886</v>
      </c>
      <c r="I64">
        <f t="shared" si="2"/>
        <v>411.651580645161</v>
      </c>
      <c r="J64">
        <f t="shared" si="3"/>
        <v>508.79828149098029</v>
      </c>
      <c r="K64">
        <f t="shared" si="4"/>
        <v>51.655913893005867</v>
      </c>
      <c r="L64">
        <f t="shared" si="5"/>
        <v>41.793062943163967</v>
      </c>
      <c r="M64">
        <f t="shared" si="6"/>
        <v>2.2051700336222294E-2</v>
      </c>
      <c r="N64">
        <f t="shared" si="7"/>
        <v>2</v>
      </c>
      <c r="O64">
        <f t="shared" si="8"/>
        <v>2.1917510700449703E-2</v>
      </c>
      <c r="P64">
        <f t="shared" si="9"/>
        <v>1.3710432421209139E-2</v>
      </c>
      <c r="Q64">
        <f t="shared" si="10"/>
        <v>0</v>
      </c>
      <c r="R64">
        <f t="shared" si="11"/>
        <v>19.625298658365562</v>
      </c>
      <c r="S64">
        <f t="shared" si="12"/>
        <v>19.625298658365562</v>
      </c>
      <c r="T64">
        <f t="shared" si="13"/>
        <v>2.2927136649314606</v>
      </c>
      <c r="U64">
        <f t="shared" si="14"/>
        <v>28.390847259816148</v>
      </c>
      <c r="V64">
        <f t="shared" si="15"/>
        <v>0.65632710594887833</v>
      </c>
      <c r="W64">
        <f t="shared" si="16"/>
        <v>2.3117559681913082</v>
      </c>
      <c r="X64">
        <f t="shared" si="17"/>
        <v>1.6363865589825823</v>
      </c>
      <c r="Y64">
        <f t="shared" si="18"/>
        <v>-15.808661819772988</v>
      </c>
      <c r="Z64">
        <f t="shared" si="19"/>
        <v>14.367866570066374</v>
      </c>
      <c r="AA64">
        <f t="shared" si="20"/>
        <v>1.4398118524417864</v>
      </c>
      <c r="AB64">
        <f t="shared" si="21"/>
        <v>-9.8339726482699064E-4</v>
      </c>
      <c r="AC64">
        <v>0</v>
      </c>
      <c r="AD64">
        <v>0</v>
      </c>
      <c r="AE64">
        <v>2</v>
      </c>
      <c r="AF64">
        <v>0</v>
      </c>
      <c r="AG64">
        <v>0</v>
      </c>
      <c r="AH64">
        <f t="shared" si="22"/>
        <v>1</v>
      </c>
      <c r="AI64">
        <f t="shared" si="23"/>
        <v>0</v>
      </c>
      <c r="AJ64">
        <f t="shared" si="24"/>
        <v>54938.725870740971</v>
      </c>
      <c r="AK64">
        <f t="shared" si="25"/>
        <v>0</v>
      </c>
      <c r="AL64">
        <f t="shared" si="26"/>
        <v>0</v>
      </c>
      <c r="AM64">
        <f t="shared" si="27"/>
        <v>0.49</v>
      </c>
      <c r="AN64">
        <f t="shared" si="28"/>
        <v>0.39</v>
      </c>
      <c r="AO64">
        <v>6.15</v>
      </c>
      <c r="AP64">
        <v>0.5</v>
      </c>
      <c r="AQ64" t="s">
        <v>194</v>
      </c>
      <c r="AR64">
        <v>1589545564.37097</v>
      </c>
      <c r="AS64">
        <v>411.651580645161</v>
      </c>
      <c r="AT64">
        <v>409.99200000000002</v>
      </c>
      <c r="AU64">
        <v>6.4646635483871</v>
      </c>
      <c r="AV64">
        <v>6.0266190322580604</v>
      </c>
      <c r="AW64">
        <v>500.030741935484</v>
      </c>
      <c r="AX64">
        <v>101.42529032258101</v>
      </c>
      <c r="AY64">
        <v>0.10004058387096799</v>
      </c>
      <c r="AZ64">
        <v>19.758551612903201</v>
      </c>
      <c r="BA64">
        <v>999.9</v>
      </c>
      <c r="BB64">
        <v>999.9</v>
      </c>
      <c r="BC64">
        <v>0</v>
      </c>
      <c r="BD64">
        <v>0</v>
      </c>
      <c r="BE64">
        <v>9996.4583870967708</v>
      </c>
      <c r="BF64">
        <v>0</v>
      </c>
      <c r="BG64">
        <v>1.5730116129032299E-3</v>
      </c>
      <c r="BH64">
        <v>1589545522</v>
      </c>
      <c r="BI64" t="s">
        <v>303</v>
      </c>
      <c r="BJ64">
        <v>8</v>
      </c>
      <c r="BK64">
        <v>-0.28599999999999998</v>
      </c>
      <c r="BL64">
        <v>-3.1E-2</v>
      </c>
      <c r="BM64">
        <v>410</v>
      </c>
      <c r="BN64">
        <v>6</v>
      </c>
      <c r="BO64">
        <v>0.16</v>
      </c>
      <c r="BP64">
        <v>0.13</v>
      </c>
      <c r="BQ64">
        <v>1.64840146341463</v>
      </c>
      <c r="BR64">
        <v>7.9978745644601099E-2</v>
      </c>
      <c r="BS64">
        <v>4.23335712114742E-2</v>
      </c>
      <c r="BT64">
        <v>1</v>
      </c>
      <c r="BU64">
        <v>0.442484902439024</v>
      </c>
      <c r="BV64">
        <v>-0.113112355400697</v>
      </c>
      <c r="BW64">
        <v>1.11626114542381E-2</v>
      </c>
      <c r="BX64">
        <v>0</v>
      </c>
      <c r="BY64">
        <v>1</v>
      </c>
      <c r="BZ64">
        <v>2</v>
      </c>
      <c r="CA64" t="s">
        <v>202</v>
      </c>
      <c r="CB64">
        <v>100</v>
      </c>
      <c r="CC64">
        <v>100</v>
      </c>
      <c r="CD64">
        <v>-0.28599999999999998</v>
      </c>
      <c r="CE64">
        <v>-3.1E-2</v>
      </c>
      <c r="CF64">
        <v>2</v>
      </c>
      <c r="CG64">
        <v>501.73099999999999</v>
      </c>
      <c r="CH64">
        <v>532.90899999999999</v>
      </c>
      <c r="CI64">
        <v>20.001200000000001</v>
      </c>
      <c r="CJ64">
        <v>23.172599999999999</v>
      </c>
      <c r="CK64">
        <v>30.000699999999998</v>
      </c>
      <c r="CL64">
        <v>22.894200000000001</v>
      </c>
      <c r="CM64">
        <v>22.894400000000001</v>
      </c>
      <c r="CN64">
        <v>20.210799999999999</v>
      </c>
      <c r="CO64">
        <v>48.235700000000001</v>
      </c>
      <c r="CP64">
        <v>0</v>
      </c>
      <c r="CQ64">
        <v>20</v>
      </c>
      <c r="CR64">
        <v>410</v>
      </c>
      <c r="CS64">
        <v>6</v>
      </c>
      <c r="CT64">
        <v>101.76</v>
      </c>
      <c r="CU64">
        <v>101.848</v>
      </c>
    </row>
    <row r="65" spans="1:99" x14ac:dyDescent="0.25">
      <c r="A65">
        <v>49</v>
      </c>
      <c r="B65">
        <v>1589545891</v>
      </c>
      <c r="C65">
        <v>3906.5</v>
      </c>
      <c r="D65" t="s">
        <v>315</v>
      </c>
      <c r="E65" t="s">
        <v>316</v>
      </c>
      <c r="F65">
        <v>1589545883</v>
      </c>
      <c r="G65">
        <f t="shared" si="0"/>
        <v>2.1985629069935981E-4</v>
      </c>
      <c r="H65">
        <f t="shared" si="1"/>
        <v>-1.1207318757288653</v>
      </c>
      <c r="I65">
        <f t="shared" si="2"/>
        <v>411.72419354838701</v>
      </c>
      <c r="J65">
        <f t="shared" si="3"/>
        <v>514.6672005047775</v>
      </c>
      <c r="K65">
        <f t="shared" si="4"/>
        <v>52.248748894264267</v>
      </c>
      <c r="L65">
        <f t="shared" si="5"/>
        <v>41.798027893179182</v>
      </c>
      <c r="M65">
        <f t="shared" si="6"/>
        <v>1.5896120311576719E-2</v>
      </c>
      <c r="N65">
        <f t="shared" si="7"/>
        <v>2</v>
      </c>
      <c r="O65">
        <f t="shared" si="8"/>
        <v>1.582626263955926E-2</v>
      </c>
      <c r="P65">
        <f t="shared" si="9"/>
        <v>9.8976649122395344E-3</v>
      </c>
      <c r="Q65">
        <f t="shared" si="10"/>
        <v>0</v>
      </c>
      <c r="R65">
        <f t="shared" si="11"/>
        <v>19.986075231543676</v>
      </c>
      <c r="S65">
        <f t="shared" si="12"/>
        <v>19.986075231543676</v>
      </c>
      <c r="T65">
        <f t="shared" si="13"/>
        <v>2.3445903785547575</v>
      </c>
      <c r="U65">
        <f t="shared" si="14"/>
        <v>40.621162989147201</v>
      </c>
      <c r="V65">
        <f t="shared" si="15"/>
        <v>0.95722970839777488</v>
      </c>
      <c r="W65">
        <f t="shared" si="16"/>
        <v>2.3564803121306963</v>
      </c>
      <c r="X65">
        <f t="shared" si="17"/>
        <v>1.3873606701569825</v>
      </c>
      <c r="Y65">
        <f t="shared" si="18"/>
        <v>-9.6956624198417671</v>
      </c>
      <c r="Z65">
        <f t="shared" si="19"/>
        <v>8.8094566985467235</v>
      </c>
      <c r="AA65">
        <f t="shared" si="20"/>
        <v>0.88583520210456812</v>
      </c>
      <c r="AB65">
        <f t="shared" si="21"/>
        <v>-3.7051919047570436E-4</v>
      </c>
      <c r="AC65">
        <v>0</v>
      </c>
      <c r="AD65">
        <v>0</v>
      </c>
      <c r="AE65">
        <v>2</v>
      </c>
      <c r="AF65">
        <v>0</v>
      </c>
      <c r="AG65">
        <v>0</v>
      </c>
      <c r="AH65">
        <f t="shared" si="22"/>
        <v>1</v>
      </c>
      <c r="AI65">
        <f t="shared" si="23"/>
        <v>0</v>
      </c>
      <c r="AJ65">
        <f t="shared" si="24"/>
        <v>54838.726531290726</v>
      </c>
      <c r="AK65">
        <f t="shared" si="25"/>
        <v>0</v>
      </c>
      <c r="AL65">
        <f t="shared" si="26"/>
        <v>0</v>
      </c>
      <c r="AM65">
        <f t="shared" si="27"/>
        <v>0.49</v>
      </c>
      <c r="AN65">
        <f t="shared" si="28"/>
        <v>0.39</v>
      </c>
      <c r="AO65">
        <v>8.32</v>
      </c>
      <c r="AP65">
        <v>0.5</v>
      </c>
      <c r="AQ65" t="s">
        <v>194</v>
      </c>
      <c r="AR65">
        <v>1589545883</v>
      </c>
      <c r="AS65">
        <v>411.72419354838701</v>
      </c>
      <c r="AT65">
        <v>410.01012903225802</v>
      </c>
      <c r="AU65">
        <v>9.4290245161290294</v>
      </c>
      <c r="AV65">
        <v>9.0666770967741908</v>
      </c>
      <c r="AW65">
        <v>500.060612903226</v>
      </c>
      <c r="AX65">
        <v>101.41970967741899</v>
      </c>
      <c r="AY65">
        <v>9.9774841935483902E-2</v>
      </c>
      <c r="AZ65">
        <v>20.067777419354801</v>
      </c>
      <c r="BA65">
        <v>999.9</v>
      </c>
      <c r="BB65">
        <v>999.9</v>
      </c>
      <c r="BC65">
        <v>0</v>
      </c>
      <c r="BD65">
        <v>0</v>
      </c>
      <c r="BE65">
        <v>9989.0506451612891</v>
      </c>
      <c r="BF65">
        <v>0</v>
      </c>
      <c r="BG65">
        <v>1.6068529032258101E-3</v>
      </c>
      <c r="BH65">
        <v>1589545872.5</v>
      </c>
      <c r="BI65" t="s">
        <v>317</v>
      </c>
      <c r="BJ65">
        <v>9</v>
      </c>
      <c r="BK65">
        <v>-0.39</v>
      </c>
      <c r="BL65">
        <v>7.0000000000000001E-3</v>
      </c>
      <c r="BM65">
        <v>410</v>
      </c>
      <c r="BN65">
        <v>9</v>
      </c>
      <c r="BO65">
        <v>0.28999999999999998</v>
      </c>
      <c r="BP65">
        <v>0.18</v>
      </c>
      <c r="BQ65">
        <v>1.25997475609756</v>
      </c>
      <c r="BR65">
        <v>7.2801400933796998</v>
      </c>
      <c r="BS65">
        <v>0.82066286242002096</v>
      </c>
      <c r="BT65">
        <v>0</v>
      </c>
      <c r="BU65">
        <v>0.26026521397560998</v>
      </c>
      <c r="BV65">
        <v>1.6512404453937</v>
      </c>
      <c r="BW65">
        <v>0.18229849449943</v>
      </c>
      <c r="BX65">
        <v>0</v>
      </c>
      <c r="BY65">
        <v>0</v>
      </c>
      <c r="BZ65">
        <v>2</v>
      </c>
      <c r="CA65" t="s">
        <v>196</v>
      </c>
      <c r="CB65">
        <v>100</v>
      </c>
      <c r="CC65">
        <v>100</v>
      </c>
      <c r="CD65">
        <v>-0.39</v>
      </c>
      <c r="CE65">
        <v>7.0000000000000001E-3</v>
      </c>
      <c r="CF65">
        <v>2</v>
      </c>
      <c r="CG65">
        <v>502.64299999999997</v>
      </c>
      <c r="CH65">
        <v>534.89300000000003</v>
      </c>
      <c r="CI65">
        <v>20.000499999999999</v>
      </c>
      <c r="CJ65">
        <v>23.683900000000001</v>
      </c>
      <c r="CK65">
        <v>30.000499999999999</v>
      </c>
      <c r="CL65">
        <v>23.449000000000002</v>
      </c>
      <c r="CM65">
        <v>23.444500000000001</v>
      </c>
      <c r="CN65">
        <v>20.251100000000001</v>
      </c>
      <c r="CO65">
        <v>26.9771</v>
      </c>
      <c r="CP65">
        <v>0</v>
      </c>
      <c r="CQ65">
        <v>20</v>
      </c>
      <c r="CR65">
        <v>410</v>
      </c>
      <c r="CS65">
        <v>9</v>
      </c>
      <c r="CT65">
        <v>101.696</v>
      </c>
      <c r="CU65">
        <v>101.786</v>
      </c>
    </row>
    <row r="66" spans="1:99" x14ac:dyDescent="0.25">
      <c r="A66">
        <v>50</v>
      </c>
      <c r="B66">
        <v>1589545896</v>
      </c>
      <c r="C66">
        <v>3911.5</v>
      </c>
      <c r="D66" t="s">
        <v>318</v>
      </c>
      <c r="E66" t="s">
        <v>319</v>
      </c>
      <c r="F66">
        <v>1589545887.64516</v>
      </c>
      <c r="G66">
        <f t="shared" si="0"/>
        <v>2.4436279802477384E-4</v>
      </c>
      <c r="H66">
        <f t="shared" si="1"/>
        <v>-1.2429418882541547</v>
      </c>
      <c r="I66">
        <f t="shared" si="2"/>
        <v>411.89603225806502</v>
      </c>
      <c r="J66">
        <f t="shared" si="3"/>
        <v>514.22826825942116</v>
      </c>
      <c r="K66">
        <f t="shared" si="4"/>
        <v>52.20485287796123</v>
      </c>
      <c r="L66">
        <f t="shared" si="5"/>
        <v>41.816004860705753</v>
      </c>
      <c r="M66">
        <f t="shared" si="6"/>
        <v>1.7739112694080624E-2</v>
      </c>
      <c r="N66">
        <f t="shared" si="7"/>
        <v>2</v>
      </c>
      <c r="O66">
        <f t="shared" si="8"/>
        <v>1.7652165250953193E-2</v>
      </c>
      <c r="P66">
        <f t="shared" si="9"/>
        <v>1.1040379549046382E-2</v>
      </c>
      <c r="Q66">
        <f t="shared" si="10"/>
        <v>0</v>
      </c>
      <c r="R66">
        <f t="shared" si="11"/>
        <v>19.979290991222069</v>
      </c>
      <c r="S66">
        <f t="shared" si="12"/>
        <v>19.979290991222069</v>
      </c>
      <c r="T66">
        <f t="shared" si="13"/>
        <v>2.3436054514483415</v>
      </c>
      <c r="U66">
        <f t="shared" si="14"/>
        <v>40.779752181423959</v>
      </c>
      <c r="V66">
        <f t="shared" si="15"/>
        <v>0.96110498136171529</v>
      </c>
      <c r="W66">
        <f t="shared" si="16"/>
        <v>2.3568190828769162</v>
      </c>
      <c r="X66">
        <f t="shared" si="17"/>
        <v>1.3825004700866264</v>
      </c>
      <c r="Y66">
        <f t="shared" si="18"/>
        <v>-10.776399392892527</v>
      </c>
      <c r="Z66">
        <f t="shared" si="19"/>
        <v>9.7913905624716779</v>
      </c>
      <c r="AA66">
        <f t="shared" si="20"/>
        <v>0.98455111126226813</v>
      </c>
      <c r="AB66">
        <f t="shared" si="21"/>
        <v>-4.5771915858061618E-4</v>
      </c>
      <c r="AC66">
        <v>0</v>
      </c>
      <c r="AD66">
        <v>0</v>
      </c>
      <c r="AE66">
        <v>2</v>
      </c>
      <c r="AF66">
        <v>0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54834.349776853211</v>
      </c>
      <c r="AK66">
        <f t="shared" si="25"/>
        <v>0</v>
      </c>
      <c r="AL66">
        <f t="shared" si="26"/>
        <v>0</v>
      </c>
      <c r="AM66">
        <f t="shared" si="27"/>
        <v>0.49</v>
      </c>
      <c r="AN66">
        <f t="shared" si="28"/>
        <v>0.39</v>
      </c>
      <c r="AO66">
        <v>8.32</v>
      </c>
      <c r="AP66">
        <v>0.5</v>
      </c>
      <c r="AQ66" t="s">
        <v>194</v>
      </c>
      <c r="AR66">
        <v>1589545887.64516</v>
      </c>
      <c r="AS66">
        <v>411.89603225806502</v>
      </c>
      <c r="AT66">
        <v>409.99529032258101</v>
      </c>
      <c r="AU66">
        <v>9.4670767741935506</v>
      </c>
      <c r="AV66">
        <v>9.0643125806451597</v>
      </c>
      <c r="AW66">
        <v>500.00745161290303</v>
      </c>
      <c r="AX66">
        <v>101.420774193548</v>
      </c>
      <c r="AY66">
        <v>0.100001890322581</v>
      </c>
      <c r="AZ66">
        <v>20.0701</v>
      </c>
      <c r="BA66">
        <v>999.9</v>
      </c>
      <c r="BB66">
        <v>999.9</v>
      </c>
      <c r="BC66">
        <v>0</v>
      </c>
      <c r="BD66">
        <v>0</v>
      </c>
      <c r="BE66">
        <v>9988.1929032258104</v>
      </c>
      <c r="BF66">
        <v>0</v>
      </c>
      <c r="BG66">
        <v>1.55779580645161E-3</v>
      </c>
      <c r="BH66">
        <v>1589545872.5</v>
      </c>
      <c r="BI66" t="s">
        <v>317</v>
      </c>
      <c r="BJ66">
        <v>9</v>
      </c>
      <c r="BK66">
        <v>-0.39</v>
      </c>
      <c r="BL66">
        <v>7.0000000000000001E-3</v>
      </c>
      <c r="BM66">
        <v>410</v>
      </c>
      <c r="BN66">
        <v>9</v>
      </c>
      <c r="BO66">
        <v>0.28999999999999998</v>
      </c>
      <c r="BP66">
        <v>0.18</v>
      </c>
      <c r="BQ66">
        <v>1.7170382682926799</v>
      </c>
      <c r="BR66">
        <v>2.6877833937284499</v>
      </c>
      <c r="BS66">
        <v>0.42504553259656103</v>
      </c>
      <c r="BT66">
        <v>0</v>
      </c>
      <c r="BU66">
        <v>0.363346448780488</v>
      </c>
      <c r="BV66">
        <v>0.59233876306625299</v>
      </c>
      <c r="BW66">
        <v>8.9040396070383596E-2</v>
      </c>
      <c r="BX66">
        <v>0</v>
      </c>
      <c r="BY66">
        <v>0</v>
      </c>
      <c r="BZ66">
        <v>2</v>
      </c>
      <c r="CA66" t="s">
        <v>196</v>
      </c>
      <c r="CB66">
        <v>100</v>
      </c>
      <c r="CC66">
        <v>100</v>
      </c>
      <c r="CD66">
        <v>-0.39</v>
      </c>
      <c r="CE66">
        <v>7.0000000000000001E-3</v>
      </c>
      <c r="CF66">
        <v>2</v>
      </c>
      <c r="CG66">
        <v>502.87700000000001</v>
      </c>
      <c r="CH66">
        <v>535.02499999999998</v>
      </c>
      <c r="CI66">
        <v>20.000499999999999</v>
      </c>
      <c r="CJ66">
        <v>23.6907</v>
      </c>
      <c r="CK66">
        <v>30.000399999999999</v>
      </c>
      <c r="CL66">
        <v>23.4544</v>
      </c>
      <c r="CM66">
        <v>23.451000000000001</v>
      </c>
      <c r="CN66">
        <v>20.250399999999999</v>
      </c>
      <c r="CO66">
        <v>27.269300000000001</v>
      </c>
      <c r="CP66">
        <v>0</v>
      </c>
      <c r="CQ66">
        <v>20</v>
      </c>
      <c r="CR66">
        <v>410</v>
      </c>
      <c r="CS66">
        <v>9</v>
      </c>
      <c r="CT66">
        <v>101.693</v>
      </c>
      <c r="CU66">
        <v>101.782</v>
      </c>
    </row>
    <row r="67" spans="1:99" x14ac:dyDescent="0.25">
      <c r="A67">
        <v>51</v>
      </c>
      <c r="B67">
        <v>1589545901</v>
      </c>
      <c r="C67">
        <v>3916.5</v>
      </c>
      <c r="D67" t="s">
        <v>320</v>
      </c>
      <c r="E67" t="s">
        <v>321</v>
      </c>
      <c r="F67">
        <v>1589545892.4354801</v>
      </c>
      <c r="G67">
        <f t="shared" si="0"/>
        <v>2.4899413132044984E-4</v>
      </c>
      <c r="H67">
        <f t="shared" si="1"/>
        <v>-1.2356065440187076</v>
      </c>
      <c r="I67">
        <f t="shared" si="2"/>
        <v>411.88303225806499</v>
      </c>
      <c r="J67">
        <f t="shared" si="3"/>
        <v>511.51753640459231</v>
      </c>
      <c r="K67">
        <f t="shared" si="4"/>
        <v>51.930071305197977</v>
      </c>
      <c r="L67">
        <f t="shared" si="5"/>
        <v>41.815018474057631</v>
      </c>
      <c r="M67">
        <f t="shared" si="6"/>
        <v>1.8073442846166243E-2</v>
      </c>
      <c r="N67">
        <f t="shared" si="7"/>
        <v>2</v>
      </c>
      <c r="O67">
        <f t="shared" si="8"/>
        <v>1.7983196109636813E-2</v>
      </c>
      <c r="P67">
        <f t="shared" si="9"/>
        <v>1.1247568223385223E-2</v>
      </c>
      <c r="Q67">
        <f t="shared" si="10"/>
        <v>0</v>
      </c>
      <c r="R67">
        <f t="shared" si="11"/>
        <v>19.97986366283644</v>
      </c>
      <c r="S67">
        <f t="shared" si="12"/>
        <v>19.97986366283644</v>
      </c>
      <c r="T67">
        <f t="shared" si="13"/>
        <v>2.3436885771492184</v>
      </c>
      <c r="U67">
        <f t="shared" si="14"/>
        <v>40.765483284801604</v>
      </c>
      <c r="V67">
        <f t="shared" si="15"/>
        <v>0.96090508161681909</v>
      </c>
      <c r="W67">
        <f t="shared" si="16"/>
        <v>2.35715366086453</v>
      </c>
      <c r="X67">
        <f t="shared" si="17"/>
        <v>1.3827834955323994</v>
      </c>
      <c r="Y67">
        <f t="shared" si="18"/>
        <v>-10.980641191231838</v>
      </c>
      <c r="Z67">
        <f t="shared" si="19"/>
        <v>9.9769423796144849</v>
      </c>
      <c r="AA67">
        <f t="shared" si="20"/>
        <v>1.0032235744818938</v>
      </c>
      <c r="AB67">
        <f t="shared" si="21"/>
        <v>-4.752371354594942E-4</v>
      </c>
      <c r="AC67">
        <v>0</v>
      </c>
      <c r="AD67">
        <v>0</v>
      </c>
      <c r="AE67">
        <v>2</v>
      </c>
      <c r="AF67">
        <v>0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54849.448799131416</v>
      </c>
      <c r="AK67">
        <f t="shared" si="25"/>
        <v>0</v>
      </c>
      <c r="AL67">
        <f t="shared" si="26"/>
        <v>0</v>
      </c>
      <c r="AM67">
        <f t="shared" si="27"/>
        <v>0.49</v>
      </c>
      <c r="AN67">
        <f t="shared" si="28"/>
        <v>0.39</v>
      </c>
      <c r="AO67">
        <v>8.32</v>
      </c>
      <c r="AP67">
        <v>0.5</v>
      </c>
      <c r="AQ67" t="s">
        <v>194</v>
      </c>
      <c r="AR67">
        <v>1589545892.4354801</v>
      </c>
      <c r="AS67">
        <v>411.88303225806499</v>
      </c>
      <c r="AT67">
        <v>409.997677419355</v>
      </c>
      <c r="AU67">
        <v>9.4650322580645092</v>
      </c>
      <c r="AV67">
        <v>9.0546364516129003</v>
      </c>
      <c r="AW67">
        <v>500.01074193548402</v>
      </c>
      <c r="AX67">
        <v>101.421580645161</v>
      </c>
      <c r="AY67">
        <v>0.100004851612903</v>
      </c>
      <c r="AZ67">
        <v>20.072393548387101</v>
      </c>
      <c r="BA67">
        <v>999.9</v>
      </c>
      <c r="BB67">
        <v>999.9</v>
      </c>
      <c r="BC67">
        <v>0</v>
      </c>
      <c r="BD67">
        <v>0</v>
      </c>
      <c r="BE67">
        <v>9991.0583870967694</v>
      </c>
      <c r="BF67">
        <v>0</v>
      </c>
      <c r="BG67">
        <v>1.5625177419354801E-3</v>
      </c>
      <c r="BH67">
        <v>1589545872.5</v>
      </c>
      <c r="BI67" t="s">
        <v>317</v>
      </c>
      <c r="BJ67">
        <v>9</v>
      </c>
      <c r="BK67">
        <v>-0.39</v>
      </c>
      <c r="BL67">
        <v>7.0000000000000001E-3</v>
      </c>
      <c r="BM67">
        <v>410</v>
      </c>
      <c r="BN67">
        <v>9</v>
      </c>
      <c r="BO67">
        <v>0.28999999999999998</v>
      </c>
      <c r="BP67">
        <v>0.18</v>
      </c>
      <c r="BQ67">
        <v>1.8918339024390201</v>
      </c>
      <c r="BR67">
        <v>-0.190048432055762</v>
      </c>
      <c r="BS67">
        <v>2.9731245523535101E-2</v>
      </c>
      <c r="BT67">
        <v>0</v>
      </c>
      <c r="BU67">
        <v>0.40728321951219498</v>
      </c>
      <c r="BV67">
        <v>6.9898160278751897E-2</v>
      </c>
      <c r="BW67">
        <v>9.9184447603447093E-3</v>
      </c>
      <c r="BX67">
        <v>1</v>
      </c>
      <c r="BY67">
        <v>1</v>
      </c>
      <c r="BZ67">
        <v>2</v>
      </c>
      <c r="CA67" t="s">
        <v>202</v>
      </c>
      <c r="CB67">
        <v>100</v>
      </c>
      <c r="CC67">
        <v>100</v>
      </c>
      <c r="CD67">
        <v>-0.39</v>
      </c>
      <c r="CE67">
        <v>7.0000000000000001E-3</v>
      </c>
      <c r="CF67">
        <v>2</v>
      </c>
      <c r="CG67">
        <v>502.87599999999998</v>
      </c>
      <c r="CH67">
        <v>535.31299999999999</v>
      </c>
      <c r="CI67">
        <v>20.000599999999999</v>
      </c>
      <c r="CJ67">
        <v>23.697299999999998</v>
      </c>
      <c r="CK67">
        <v>30.000399999999999</v>
      </c>
      <c r="CL67">
        <v>23.461200000000002</v>
      </c>
      <c r="CM67">
        <v>23.4574</v>
      </c>
      <c r="CN67">
        <v>20.251100000000001</v>
      </c>
      <c r="CO67">
        <v>27.269300000000001</v>
      </c>
      <c r="CP67">
        <v>0</v>
      </c>
      <c r="CQ67">
        <v>20</v>
      </c>
      <c r="CR67">
        <v>410</v>
      </c>
      <c r="CS67">
        <v>9</v>
      </c>
      <c r="CT67">
        <v>101.693</v>
      </c>
      <c r="CU67">
        <v>101.782</v>
      </c>
    </row>
    <row r="68" spans="1:99" x14ac:dyDescent="0.25">
      <c r="A68">
        <v>52</v>
      </c>
      <c r="B68">
        <v>1589545906</v>
      </c>
      <c r="C68">
        <v>3921.5</v>
      </c>
      <c r="D68" t="s">
        <v>322</v>
      </c>
      <c r="E68" t="s">
        <v>323</v>
      </c>
      <c r="F68">
        <v>1589545897.37097</v>
      </c>
      <c r="G68">
        <f t="shared" si="0"/>
        <v>2.5239847880768814E-4</v>
      </c>
      <c r="H68">
        <f t="shared" si="1"/>
        <v>-1.229144940541786</v>
      </c>
      <c r="I68">
        <f t="shared" si="2"/>
        <v>411.87493548387101</v>
      </c>
      <c r="J68">
        <f t="shared" si="3"/>
        <v>509.52217933017022</v>
      </c>
      <c r="K68">
        <f t="shared" si="4"/>
        <v>51.72784923561251</v>
      </c>
      <c r="L68">
        <f t="shared" si="5"/>
        <v>41.814479194302969</v>
      </c>
      <c r="M68">
        <f t="shared" si="6"/>
        <v>1.8314270634959721E-2</v>
      </c>
      <c r="N68">
        <f t="shared" si="7"/>
        <v>2</v>
      </c>
      <c r="O68">
        <f t="shared" si="8"/>
        <v>1.8221609462510151E-2</v>
      </c>
      <c r="P68">
        <f t="shared" si="9"/>
        <v>1.1396791979249856E-2</v>
      </c>
      <c r="Q68">
        <f t="shared" si="10"/>
        <v>0</v>
      </c>
      <c r="R68">
        <f t="shared" si="11"/>
        <v>19.981195559272887</v>
      </c>
      <c r="S68">
        <f t="shared" si="12"/>
        <v>19.981195559272887</v>
      </c>
      <c r="T68">
        <f t="shared" si="13"/>
        <v>2.3438819175279346</v>
      </c>
      <c r="U68">
        <f t="shared" si="14"/>
        <v>40.742660458314646</v>
      </c>
      <c r="V68">
        <f t="shared" si="15"/>
        <v>0.9605214710505191</v>
      </c>
      <c r="W68">
        <f t="shared" si="16"/>
        <v>2.3575325230252573</v>
      </c>
      <c r="X68">
        <f t="shared" si="17"/>
        <v>1.3833604464774156</v>
      </c>
      <c r="Y68">
        <f t="shared" si="18"/>
        <v>-11.130772915419048</v>
      </c>
      <c r="Z68">
        <f t="shared" si="19"/>
        <v>10.113326558890844</v>
      </c>
      <c r="AA68">
        <f t="shared" si="20"/>
        <v>1.0169580304142449</v>
      </c>
      <c r="AB68">
        <f t="shared" si="21"/>
        <v>-4.8832611395965841E-4</v>
      </c>
      <c r="AC68">
        <v>0</v>
      </c>
      <c r="AD68">
        <v>0</v>
      </c>
      <c r="AE68">
        <v>2</v>
      </c>
      <c r="AF68">
        <v>0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54895.309555405649</v>
      </c>
      <c r="AK68">
        <f t="shared" si="25"/>
        <v>0</v>
      </c>
      <c r="AL68">
        <f t="shared" si="26"/>
        <v>0</v>
      </c>
      <c r="AM68">
        <f t="shared" si="27"/>
        <v>0.49</v>
      </c>
      <c r="AN68">
        <f t="shared" si="28"/>
        <v>0.39</v>
      </c>
      <c r="AO68">
        <v>8.32</v>
      </c>
      <c r="AP68">
        <v>0.5</v>
      </c>
      <c r="AQ68" t="s">
        <v>194</v>
      </c>
      <c r="AR68">
        <v>1589545897.37097</v>
      </c>
      <c r="AS68">
        <v>411.87493548387101</v>
      </c>
      <c r="AT68">
        <v>410.002677419355</v>
      </c>
      <c r="AU68">
        <v>9.46118967741935</v>
      </c>
      <c r="AV68">
        <v>9.0451845161290301</v>
      </c>
      <c r="AW68">
        <v>500.01477419354802</v>
      </c>
      <c r="AX68">
        <v>101.422258064516</v>
      </c>
      <c r="AY68">
        <v>0.100013848387097</v>
      </c>
      <c r="AZ68">
        <v>20.0749903225806</v>
      </c>
      <c r="BA68">
        <v>999.9</v>
      </c>
      <c r="BB68">
        <v>999.9</v>
      </c>
      <c r="BC68">
        <v>0</v>
      </c>
      <c r="BD68">
        <v>0</v>
      </c>
      <c r="BE68">
        <v>9999.7900000000009</v>
      </c>
      <c r="BF68">
        <v>0</v>
      </c>
      <c r="BG68">
        <v>1.57642096774194E-3</v>
      </c>
      <c r="BH68">
        <v>1589545872.5</v>
      </c>
      <c r="BI68" t="s">
        <v>317</v>
      </c>
      <c r="BJ68">
        <v>9</v>
      </c>
      <c r="BK68">
        <v>-0.39</v>
      </c>
      <c r="BL68">
        <v>7.0000000000000001E-3</v>
      </c>
      <c r="BM68">
        <v>410</v>
      </c>
      <c r="BN68">
        <v>9</v>
      </c>
      <c r="BO68">
        <v>0.28999999999999998</v>
      </c>
      <c r="BP68">
        <v>0.18</v>
      </c>
      <c r="BQ68">
        <v>1.8797085365853701</v>
      </c>
      <c r="BR68">
        <v>-0.14927393728222299</v>
      </c>
      <c r="BS68">
        <v>2.7734739030283499E-2</v>
      </c>
      <c r="BT68">
        <v>0</v>
      </c>
      <c r="BU68">
        <v>0.41396243902439001</v>
      </c>
      <c r="BV68">
        <v>9.4728397212540699E-2</v>
      </c>
      <c r="BW68">
        <v>1.18556063429281E-2</v>
      </c>
      <c r="BX68">
        <v>1</v>
      </c>
      <c r="BY68">
        <v>1</v>
      </c>
      <c r="BZ68">
        <v>2</v>
      </c>
      <c r="CA68" t="s">
        <v>202</v>
      </c>
      <c r="CB68">
        <v>100</v>
      </c>
      <c r="CC68">
        <v>100</v>
      </c>
      <c r="CD68">
        <v>-0.39</v>
      </c>
      <c r="CE68">
        <v>7.0000000000000001E-3</v>
      </c>
      <c r="CF68">
        <v>2</v>
      </c>
      <c r="CG68">
        <v>502.99400000000003</v>
      </c>
      <c r="CH68">
        <v>535.36099999999999</v>
      </c>
      <c r="CI68">
        <v>20.000499999999999</v>
      </c>
      <c r="CJ68">
        <v>23.703800000000001</v>
      </c>
      <c r="CK68">
        <v>30.000499999999999</v>
      </c>
      <c r="CL68">
        <v>23.4681</v>
      </c>
      <c r="CM68">
        <v>23.464700000000001</v>
      </c>
      <c r="CN68">
        <v>20.251799999999999</v>
      </c>
      <c r="CO68">
        <v>27.269300000000001</v>
      </c>
      <c r="CP68">
        <v>0</v>
      </c>
      <c r="CQ68">
        <v>20</v>
      </c>
      <c r="CR68">
        <v>410</v>
      </c>
      <c r="CS68">
        <v>9</v>
      </c>
      <c r="CT68">
        <v>101.694</v>
      </c>
      <c r="CU68">
        <v>101.782</v>
      </c>
    </row>
    <row r="69" spans="1:99" x14ac:dyDescent="0.25">
      <c r="A69">
        <v>53</v>
      </c>
      <c r="B69">
        <v>1589545911</v>
      </c>
      <c r="C69">
        <v>3926.5</v>
      </c>
      <c r="D69" t="s">
        <v>324</v>
      </c>
      <c r="E69" t="s">
        <v>325</v>
      </c>
      <c r="F69">
        <v>1589545902.37097</v>
      </c>
      <c r="G69">
        <f t="shared" si="0"/>
        <v>2.547646601749003E-4</v>
      </c>
      <c r="H69">
        <f t="shared" si="1"/>
        <v>-1.2297493968501829</v>
      </c>
      <c r="I69">
        <f t="shared" si="2"/>
        <v>411.86854838709701</v>
      </c>
      <c r="J69">
        <f t="shared" si="3"/>
        <v>508.62850506203966</v>
      </c>
      <c r="K69">
        <f t="shared" si="4"/>
        <v>51.637256723199805</v>
      </c>
      <c r="L69">
        <f t="shared" si="5"/>
        <v>41.813940346662335</v>
      </c>
      <c r="M69">
        <f t="shared" si="6"/>
        <v>1.8476761373132408E-2</v>
      </c>
      <c r="N69">
        <f t="shared" si="7"/>
        <v>2</v>
      </c>
      <c r="O69">
        <f t="shared" si="8"/>
        <v>1.8382453230270584E-2</v>
      </c>
      <c r="P69">
        <f t="shared" si="9"/>
        <v>1.1497466261591399E-2</v>
      </c>
      <c r="Q69">
        <f t="shared" si="10"/>
        <v>0</v>
      </c>
      <c r="R69">
        <f t="shared" si="11"/>
        <v>19.982722918361581</v>
      </c>
      <c r="S69">
        <f t="shared" si="12"/>
        <v>19.982722918361581</v>
      </c>
      <c r="T69">
        <f t="shared" si="13"/>
        <v>2.3441036488042215</v>
      </c>
      <c r="U69">
        <f t="shared" si="14"/>
        <v>40.713896365735032</v>
      </c>
      <c r="V69">
        <f t="shared" si="15"/>
        <v>0.95998631190706907</v>
      </c>
      <c r="W69">
        <f t="shared" si="16"/>
        <v>2.3578836652809216</v>
      </c>
      <c r="X69">
        <f t="shared" si="17"/>
        <v>1.3841173368971524</v>
      </c>
      <c r="Y69">
        <f t="shared" si="18"/>
        <v>-11.235121513713104</v>
      </c>
      <c r="Z69">
        <f t="shared" si="19"/>
        <v>10.208113831220681</v>
      </c>
      <c r="AA69">
        <f t="shared" si="20"/>
        <v>1.0265101526214049</v>
      </c>
      <c r="AB69">
        <f t="shared" si="21"/>
        <v>-4.9752987101747692E-4</v>
      </c>
      <c r="AC69">
        <v>0</v>
      </c>
      <c r="AD69">
        <v>0</v>
      </c>
      <c r="AE69">
        <v>2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54942.454879101104</v>
      </c>
      <c r="AK69">
        <f t="shared" si="25"/>
        <v>0</v>
      </c>
      <c r="AL69">
        <f t="shared" si="26"/>
        <v>0</v>
      </c>
      <c r="AM69">
        <f t="shared" si="27"/>
        <v>0.49</v>
      </c>
      <c r="AN69">
        <f t="shared" si="28"/>
        <v>0.39</v>
      </c>
      <c r="AO69">
        <v>8.32</v>
      </c>
      <c r="AP69">
        <v>0.5</v>
      </c>
      <c r="AQ69" t="s">
        <v>194</v>
      </c>
      <c r="AR69">
        <v>1589545902.37097</v>
      </c>
      <c r="AS69">
        <v>411.86854838709701</v>
      </c>
      <c r="AT69">
        <v>409.99690322580699</v>
      </c>
      <c r="AU69">
        <v>9.4558935483871007</v>
      </c>
      <c r="AV69">
        <v>9.0359861290322598</v>
      </c>
      <c r="AW69">
        <v>500.01470967741898</v>
      </c>
      <c r="AX69">
        <v>101.422548387097</v>
      </c>
      <c r="AY69">
        <v>9.9989593548387101E-2</v>
      </c>
      <c r="AZ69">
        <v>20.077396774193499</v>
      </c>
      <c r="BA69">
        <v>999.9</v>
      </c>
      <c r="BB69">
        <v>999.9</v>
      </c>
      <c r="BC69">
        <v>0</v>
      </c>
      <c r="BD69">
        <v>0</v>
      </c>
      <c r="BE69">
        <v>10008.8009677419</v>
      </c>
      <c r="BF69">
        <v>0</v>
      </c>
      <c r="BG69">
        <v>1.5950458064516099E-3</v>
      </c>
      <c r="BH69">
        <v>1589545872.5</v>
      </c>
      <c r="BI69" t="s">
        <v>317</v>
      </c>
      <c r="BJ69">
        <v>9</v>
      </c>
      <c r="BK69">
        <v>-0.39</v>
      </c>
      <c r="BL69">
        <v>7.0000000000000001E-3</v>
      </c>
      <c r="BM69">
        <v>410</v>
      </c>
      <c r="BN69">
        <v>9</v>
      </c>
      <c r="BO69">
        <v>0.28999999999999998</v>
      </c>
      <c r="BP69">
        <v>0.18</v>
      </c>
      <c r="BQ69">
        <v>1.8753500000000001</v>
      </c>
      <c r="BR69">
        <v>-1.1352334494798401E-2</v>
      </c>
      <c r="BS69">
        <v>2.0098567962577401E-2</v>
      </c>
      <c r="BT69">
        <v>1</v>
      </c>
      <c r="BU69">
        <v>0.41655399999999998</v>
      </c>
      <c r="BV69">
        <v>6.3626717770036895E-2</v>
      </c>
      <c r="BW69">
        <v>1.11766834231566E-2</v>
      </c>
      <c r="BX69">
        <v>1</v>
      </c>
      <c r="BY69">
        <v>2</v>
      </c>
      <c r="BZ69">
        <v>2</v>
      </c>
      <c r="CA69" t="s">
        <v>199</v>
      </c>
      <c r="CB69">
        <v>100</v>
      </c>
      <c r="CC69">
        <v>100</v>
      </c>
      <c r="CD69">
        <v>-0.39</v>
      </c>
      <c r="CE69">
        <v>7.0000000000000001E-3</v>
      </c>
      <c r="CF69">
        <v>2</v>
      </c>
      <c r="CG69">
        <v>502.95499999999998</v>
      </c>
      <c r="CH69">
        <v>535.52499999999998</v>
      </c>
      <c r="CI69">
        <v>20.000399999999999</v>
      </c>
      <c r="CJ69">
        <v>23.7102</v>
      </c>
      <c r="CK69">
        <v>30.000499999999999</v>
      </c>
      <c r="CL69">
        <v>23.474900000000002</v>
      </c>
      <c r="CM69">
        <v>23.4711</v>
      </c>
      <c r="CN69">
        <v>20.251100000000001</v>
      </c>
      <c r="CO69">
        <v>27.269300000000001</v>
      </c>
      <c r="CP69">
        <v>0</v>
      </c>
      <c r="CQ69">
        <v>20</v>
      </c>
      <c r="CR69">
        <v>410</v>
      </c>
      <c r="CS69">
        <v>9</v>
      </c>
      <c r="CT69">
        <v>101.69199999999999</v>
      </c>
      <c r="CU69">
        <v>101.785</v>
      </c>
    </row>
    <row r="70" spans="1:99" x14ac:dyDescent="0.25">
      <c r="A70">
        <v>54</v>
      </c>
      <c r="B70">
        <v>1589545916</v>
      </c>
      <c r="C70">
        <v>3931.5</v>
      </c>
      <c r="D70" t="s">
        <v>326</v>
      </c>
      <c r="E70" t="s">
        <v>327</v>
      </c>
      <c r="F70">
        <v>1589545907.37097</v>
      </c>
      <c r="G70">
        <f t="shared" si="0"/>
        <v>2.5363559225990848E-4</v>
      </c>
      <c r="H70">
        <f t="shared" si="1"/>
        <v>-1.228425023641647</v>
      </c>
      <c r="I70">
        <f t="shared" si="2"/>
        <v>411.863838709677</v>
      </c>
      <c r="J70">
        <f t="shared" si="3"/>
        <v>509.0533078384891</v>
      </c>
      <c r="K70">
        <f t="shared" si="4"/>
        <v>51.679959351905204</v>
      </c>
      <c r="L70">
        <f t="shared" si="5"/>
        <v>41.813118813460342</v>
      </c>
      <c r="M70">
        <f t="shared" si="6"/>
        <v>1.8380500756741209E-2</v>
      </c>
      <c r="N70">
        <f t="shared" si="7"/>
        <v>2</v>
      </c>
      <c r="O70">
        <f t="shared" si="8"/>
        <v>1.8287170032288139E-2</v>
      </c>
      <c r="P70">
        <f t="shared" si="9"/>
        <v>1.1437827067712352E-2</v>
      </c>
      <c r="Q70">
        <f t="shared" si="10"/>
        <v>0</v>
      </c>
      <c r="R70">
        <f t="shared" si="11"/>
        <v>19.985523349779356</v>
      </c>
      <c r="S70">
        <f t="shared" si="12"/>
        <v>19.985523349779356</v>
      </c>
      <c r="T70">
        <f t="shared" si="13"/>
        <v>2.3445102435342799</v>
      </c>
      <c r="U70">
        <f t="shared" si="14"/>
        <v>40.681222948127029</v>
      </c>
      <c r="V70">
        <f t="shared" si="15"/>
        <v>0.95935724614546547</v>
      </c>
      <c r="W70">
        <f t="shared" si="16"/>
        <v>2.358231087026931</v>
      </c>
      <c r="X70">
        <f t="shared" si="17"/>
        <v>1.3851529973888144</v>
      </c>
      <c r="Y70">
        <f t="shared" si="18"/>
        <v>-11.185329618661964</v>
      </c>
      <c r="Z70">
        <f t="shared" si="19"/>
        <v>10.162850797902809</v>
      </c>
      <c r="AA70">
        <f t="shared" si="20"/>
        <v>1.0219856847431377</v>
      </c>
      <c r="AB70">
        <f t="shared" si="21"/>
        <v>-4.9313601601674861E-4</v>
      </c>
      <c r="AC70">
        <v>0</v>
      </c>
      <c r="AD70">
        <v>0</v>
      </c>
      <c r="AE70">
        <v>2</v>
      </c>
      <c r="AF70">
        <v>0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54908.587973979025</v>
      </c>
      <c r="AK70">
        <f t="shared" si="25"/>
        <v>0</v>
      </c>
      <c r="AL70">
        <f t="shared" si="26"/>
        <v>0</v>
      </c>
      <c r="AM70">
        <f t="shared" si="27"/>
        <v>0.49</v>
      </c>
      <c r="AN70">
        <f t="shared" si="28"/>
        <v>0.39</v>
      </c>
      <c r="AO70">
        <v>8.32</v>
      </c>
      <c r="AP70">
        <v>0.5</v>
      </c>
      <c r="AQ70" t="s">
        <v>194</v>
      </c>
      <c r="AR70">
        <v>1589545907.37097</v>
      </c>
      <c r="AS70">
        <v>411.863838709677</v>
      </c>
      <c r="AT70">
        <v>409.99361290322599</v>
      </c>
      <c r="AU70">
        <v>9.4497748387096792</v>
      </c>
      <c r="AV70">
        <v>9.0317238709677401</v>
      </c>
      <c r="AW70">
        <v>500.01241935483898</v>
      </c>
      <c r="AX70">
        <v>101.421709677419</v>
      </c>
      <c r="AY70">
        <v>9.9994545161290305E-2</v>
      </c>
      <c r="AZ70">
        <v>20.079777419354802</v>
      </c>
      <c r="BA70">
        <v>999.9</v>
      </c>
      <c r="BB70">
        <v>999.9</v>
      </c>
      <c r="BC70">
        <v>0</v>
      </c>
      <c r="BD70">
        <v>0</v>
      </c>
      <c r="BE70">
        <v>10002.538709677399</v>
      </c>
      <c r="BF70">
        <v>0</v>
      </c>
      <c r="BG70">
        <v>1.5819296774193499E-3</v>
      </c>
      <c r="BH70">
        <v>1589545872.5</v>
      </c>
      <c r="BI70" t="s">
        <v>317</v>
      </c>
      <c r="BJ70">
        <v>9</v>
      </c>
      <c r="BK70">
        <v>-0.39</v>
      </c>
      <c r="BL70">
        <v>7.0000000000000001E-3</v>
      </c>
      <c r="BM70">
        <v>410</v>
      </c>
      <c r="BN70">
        <v>9</v>
      </c>
      <c r="BO70">
        <v>0.28999999999999998</v>
      </c>
      <c r="BP70">
        <v>0.18</v>
      </c>
      <c r="BQ70">
        <v>1.8702404878048799</v>
      </c>
      <c r="BR70">
        <v>-2.95149825784944E-3</v>
      </c>
      <c r="BS70">
        <v>1.9393003887021899E-2</v>
      </c>
      <c r="BT70">
        <v>1</v>
      </c>
      <c r="BU70">
        <v>0.41815692682926803</v>
      </c>
      <c r="BV70">
        <v>-4.8696376306624302E-2</v>
      </c>
      <c r="BW70">
        <v>9.1476153000425702E-3</v>
      </c>
      <c r="BX70">
        <v>1</v>
      </c>
      <c r="BY70">
        <v>2</v>
      </c>
      <c r="BZ70">
        <v>2</v>
      </c>
      <c r="CA70" t="s">
        <v>199</v>
      </c>
      <c r="CB70">
        <v>100</v>
      </c>
      <c r="CC70">
        <v>100</v>
      </c>
      <c r="CD70">
        <v>-0.39</v>
      </c>
      <c r="CE70">
        <v>7.0000000000000001E-3</v>
      </c>
      <c r="CF70">
        <v>2</v>
      </c>
      <c r="CG70">
        <v>502.99099999999999</v>
      </c>
      <c r="CH70">
        <v>535.49099999999999</v>
      </c>
      <c r="CI70">
        <v>20.000499999999999</v>
      </c>
      <c r="CJ70">
        <v>23.7166</v>
      </c>
      <c r="CK70">
        <v>30.000499999999999</v>
      </c>
      <c r="CL70">
        <v>23.481400000000001</v>
      </c>
      <c r="CM70">
        <v>23.478000000000002</v>
      </c>
      <c r="CN70">
        <v>20.252400000000002</v>
      </c>
      <c r="CO70">
        <v>27.269300000000001</v>
      </c>
      <c r="CP70">
        <v>0</v>
      </c>
      <c r="CQ70">
        <v>20</v>
      </c>
      <c r="CR70">
        <v>410</v>
      </c>
      <c r="CS70">
        <v>9</v>
      </c>
      <c r="CT70">
        <v>101.691</v>
      </c>
      <c r="CU70">
        <v>101.78100000000001</v>
      </c>
    </row>
    <row r="71" spans="1:99" x14ac:dyDescent="0.25">
      <c r="A71">
        <v>55</v>
      </c>
      <c r="B71">
        <v>1589546309.5999999</v>
      </c>
      <c r="C71">
        <v>4325.0999999046298</v>
      </c>
      <c r="D71" t="s">
        <v>330</v>
      </c>
      <c r="E71" t="s">
        <v>331</v>
      </c>
      <c r="F71">
        <v>1589546301.5999999</v>
      </c>
      <c r="G71">
        <f t="shared" si="0"/>
        <v>2.8891473947970504E-4</v>
      </c>
      <c r="H71">
        <f t="shared" si="1"/>
        <v>-0.75585990792218227</v>
      </c>
      <c r="I71">
        <f t="shared" si="2"/>
        <v>411.041516129032</v>
      </c>
      <c r="J71">
        <f t="shared" si="3"/>
        <v>460.18101191518849</v>
      </c>
      <c r="K71">
        <f t="shared" si="4"/>
        <v>46.727740939937526</v>
      </c>
      <c r="L71">
        <f t="shared" si="5"/>
        <v>41.738013920436217</v>
      </c>
      <c r="M71">
        <f t="shared" si="6"/>
        <v>2.0613741934301082E-2</v>
      </c>
      <c r="N71">
        <f t="shared" si="7"/>
        <v>2</v>
      </c>
      <c r="O71">
        <f t="shared" si="8"/>
        <v>2.0496432073187604E-2</v>
      </c>
      <c r="P71">
        <f t="shared" si="9"/>
        <v>1.2820754120157121E-2</v>
      </c>
      <c r="Q71">
        <f t="shared" si="10"/>
        <v>0</v>
      </c>
      <c r="R71">
        <f t="shared" si="11"/>
        <v>20.187634820656346</v>
      </c>
      <c r="S71">
        <f t="shared" si="12"/>
        <v>20.187634820656346</v>
      </c>
      <c r="T71">
        <f t="shared" si="13"/>
        <v>2.374018486176269</v>
      </c>
      <c r="U71">
        <f t="shared" si="14"/>
        <v>40.431364083890372</v>
      </c>
      <c r="V71">
        <f t="shared" si="15"/>
        <v>0.96623779321066572</v>
      </c>
      <c r="W71">
        <f t="shared" si="16"/>
        <v>2.3898223943318726</v>
      </c>
      <c r="X71">
        <f t="shared" si="17"/>
        <v>1.4077806929656034</v>
      </c>
      <c r="Y71">
        <f t="shared" si="18"/>
        <v>-12.741140011054993</v>
      </c>
      <c r="Z71">
        <f t="shared" si="19"/>
        <v>11.574108362062246</v>
      </c>
      <c r="AA71">
        <f t="shared" si="20"/>
        <v>1.1663911249963201</v>
      </c>
      <c r="AB71">
        <f t="shared" si="21"/>
        <v>-6.4052399642733349E-4</v>
      </c>
      <c r="AC71">
        <v>0</v>
      </c>
      <c r="AD71">
        <v>0</v>
      </c>
      <c r="AE71">
        <v>2</v>
      </c>
      <c r="AF71">
        <v>0</v>
      </c>
      <c r="AG71">
        <v>0</v>
      </c>
      <c r="AH71">
        <f t="shared" si="22"/>
        <v>1</v>
      </c>
      <c r="AI71">
        <f t="shared" si="23"/>
        <v>0</v>
      </c>
      <c r="AJ71">
        <f t="shared" si="24"/>
        <v>54900.360341647851</v>
      </c>
      <c r="AK71">
        <f t="shared" si="25"/>
        <v>0</v>
      </c>
      <c r="AL71">
        <f t="shared" si="26"/>
        <v>0</v>
      </c>
      <c r="AM71">
        <f t="shared" si="27"/>
        <v>0.49</v>
      </c>
      <c r="AN71">
        <f t="shared" si="28"/>
        <v>0.39</v>
      </c>
      <c r="AO71">
        <v>8.18</v>
      </c>
      <c r="AP71">
        <v>0.5</v>
      </c>
      <c r="AQ71" t="s">
        <v>194</v>
      </c>
      <c r="AR71">
        <v>1589546301.5999999</v>
      </c>
      <c r="AS71">
        <v>411.041516129032</v>
      </c>
      <c r="AT71">
        <v>409.99932258064501</v>
      </c>
      <c r="AU71">
        <v>9.5156383870967698</v>
      </c>
      <c r="AV71">
        <v>9.04752032258064</v>
      </c>
      <c r="AW71">
        <v>500.05206451612901</v>
      </c>
      <c r="AX71">
        <v>101.442322580645</v>
      </c>
      <c r="AY71">
        <v>9.9765706451612896E-2</v>
      </c>
      <c r="AZ71">
        <v>20.294977419354801</v>
      </c>
      <c r="BA71">
        <v>999.9</v>
      </c>
      <c r="BB71">
        <v>999.9</v>
      </c>
      <c r="BC71">
        <v>0</v>
      </c>
      <c r="BD71">
        <v>0</v>
      </c>
      <c r="BE71">
        <v>10006.5125806452</v>
      </c>
      <c r="BF71">
        <v>0</v>
      </c>
      <c r="BG71">
        <v>1.5953103225806501E-3</v>
      </c>
      <c r="BH71">
        <v>1589546290.5999999</v>
      </c>
      <c r="BI71" t="s">
        <v>332</v>
      </c>
      <c r="BJ71">
        <v>10</v>
      </c>
      <c r="BK71">
        <v>-0.42499999999999999</v>
      </c>
      <c r="BL71">
        <v>4.0000000000000001E-3</v>
      </c>
      <c r="BM71">
        <v>410</v>
      </c>
      <c r="BN71">
        <v>9</v>
      </c>
      <c r="BO71">
        <v>0.21</v>
      </c>
      <c r="BP71">
        <v>0.17</v>
      </c>
      <c r="BQ71">
        <v>0.80155107097560996</v>
      </c>
      <c r="BR71">
        <v>3.8738317406970402</v>
      </c>
      <c r="BS71">
        <v>0.45328869342672501</v>
      </c>
      <c r="BT71">
        <v>0</v>
      </c>
      <c r="BU71">
        <v>0.358941040243902</v>
      </c>
      <c r="BV71">
        <v>1.81424527609764</v>
      </c>
      <c r="BW71">
        <v>0.20886687795848799</v>
      </c>
      <c r="BX71">
        <v>0</v>
      </c>
      <c r="BY71">
        <v>0</v>
      </c>
      <c r="BZ71">
        <v>2</v>
      </c>
      <c r="CA71" t="s">
        <v>196</v>
      </c>
      <c r="CB71">
        <v>100</v>
      </c>
      <c r="CC71">
        <v>100</v>
      </c>
      <c r="CD71">
        <v>-0.42499999999999999</v>
      </c>
      <c r="CE71">
        <v>4.0000000000000001E-3</v>
      </c>
      <c r="CF71">
        <v>2</v>
      </c>
      <c r="CG71">
        <v>503.95600000000002</v>
      </c>
      <c r="CH71">
        <v>532.37800000000004</v>
      </c>
      <c r="CI71">
        <v>20.000299999999999</v>
      </c>
      <c r="CJ71">
        <v>24.0776</v>
      </c>
      <c r="CK71">
        <v>30.000299999999999</v>
      </c>
      <c r="CL71">
        <v>23.877300000000002</v>
      </c>
      <c r="CM71">
        <v>23.8719</v>
      </c>
      <c r="CN71">
        <v>20.257899999999999</v>
      </c>
      <c r="CO71">
        <v>29.517900000000001</v>
      </c>
      <c r="CP71">
        <v>0</v>
      </c>
      <c r="CQ71">
        <v>20</v>
      </c>
      <c r="CR71">
        <v>410</v>
      </c>
      <c r="CS71">
        <v>9</v>
      </c>
      <c r="CT71">
        <v>101.639</v>
      </c>
      <c r="CU71">
        <v>101.742</v>
      </c>
    </row>
    <row r="72" spans="1:99" x14ac:dyDescent="0.25">
      <c r="A72">
        <v>56</v>
      </c>
      <c r="B72">
        <v>1589546314.5999999</v>
      </c>
      <c r="C72">
        <v>4330.0999999046298</v>
      </c>
      <c r="D72" t="s">
        <v>333</v>
      </c>
      <c r="E72" t="s">
        <v>334</v>
      </c>
      <c r="F72">
        <v>1589546306.2451601</v>
      </c>
      <c r="G72">
        <f t="shared" si="0"/>
        <v>3.1266167980780818E-4</v>
      </c>
      <c r="H72">
        <f t="shared" si="1"/>
        <v>-0.80881606766221814</v>
      </c>
      <c r="I72">
        <f t="shared" si="2"/>
        <v>411.10587096774202</v>
      </c>
      <c r="J72">
        <f t="shared" si="3"/>
        <v>459.4349163532076</v>
      </c>
      <c r="K72">
        <f t="shared" si="4"/>
        <v>46.652091489706734</v>
      </c>
      <c r="L72">
        <f t="shared" si="5"/>
        <v>41.74464765668386</v>
      </c>
      <c r="M72">
        <f t="shared" si="6"/>
        <v>2.2390003955697717E-2</v>
      </c>
      <c r="N72">
        <f t="shared" si="7"/>
        <v>2</v>
      </c>
      <c r="O72">
        <f t="shared" si="8"/>
        <v>2.2251679365001185E-2</v>
      </c>
      <c r="P72">
        <f t="shared" si="9"/>
        <v>1.3919656178684667E-2</v>
      </c>
      <c r="Q72">
        <f t="shared" si="10"/>
        <v>0</v>
      </c>
      <c r="R72">
        <f t="shared" si="11"/>
        <v>20.178615151245001</v>
      </c>
      <c r="S72">
        <f t="shared" si="12"/>
        <v>20.178615151245001</v>
      </c>
      <c r="T72">
        <f t="shared" si="13"/>
        <v>2.3726947122937769</v>
      </c>
      <c r="U72">
        <f t="shared" si="14"/>
        <v>40.563687004208752</v>
      </c>
      <c r="V72">
        <f t="shared" si="15"/>
        <v>0.96938829024551365</v>
      </c>
      <c r="W72">
        <f t="shared" si="16"/>
        <v>2.3897933394095392</v>
      </c>
      <c r="X72">
        <f t="shared" si="17"/>
        <v>1.4033064220482632</v>
      </c>
      <c r="Y72">
        <f t="shared" si="18"/>
        <v>-13.788380079524341</v>
      </c>
      <c r="Z72">
        <f t="shared" si="19"/>
        <v>12.525428216030981</v>
      </c>
      <c r="AA72">
        <f t="shared" si="20"/>
        <v>1.2622017340921423</v>
      </c>
      <c r="AB72">
        <f t="shared" si="21"/>
        <v>-7.5012940121688132E-4</v>
      </c>
      <c r="AC72">
        <v>0</v>
      </c>
      <c r="AD72">
        <v>0</v>
      </c>
      <c r="AE72">
        <v>2</v>
      </c>
      <c r="AF72">
        <v>0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54898.053308632348</v>
      </c>
      <c r="AK72">
        <f t="shared" si="25"/>
        <v>0</v>
      </c>
      <c r="AL72">
        <f t="shared" si="26"/>
        <v>0</v>
      </c>
      <c r="AM72">
        <f t="shared" si="27"/>
        <v>0.49</v>
      </c>
      <c r="AN72">
        <f t="shared" si="28"/>
        <v>0.39</v>
      </c>
      <c r="AO72">
        <v>8.18</v>
      </c>
      <c r="AP72">
        <v>0.5</v>
      </c>
      <c r="AQ72" t="s">
        <v>194</v>
      </c>
      <c r="AR72">
        <v>1589546306.2451601</v>
      </c>
      <c r="AS72">
        <v>411.10587096774202</v>
      </c>
      <c r="AT72">
        <v>409.99296774193499</v>
      </c>
      <c r="AU72">
        <v>9.5466422580645194</v>
      </c>
      <c r="AV72">
        <v>9.0400261290322597</v>
      </c>
      <c r="AW72">
        <v>500.014935483871</v>
      </c>
      <c r="AX72">
        <v>101.442322580645</v>
      </c>
      <c r="AY72">
        <v>0.10000654838709699</v>
      </c>
      <c r="AZ72">
        <v>20.2947806451613</v>
      </c>
      <c r="BA72">
        <v>999.9</v>
      </c>
      <c r="BB72">
        <v>999.9</v>
      </c>
      <c r="BC72">
        <v>0</v>
      </c>
      <c r="BD72">
        <v>0</v>
      </c>
      <c r="BE72">
        <v>10006.067096774201</v>
      </c>
      <c r="BF72">
        <v>0</v>
      </c>
      <c r="BG72">
        <v>1.5522867741935499E-3</v>
      </c>
      <c r="BH72">
        <v>1589546290.5999999</v>
      </c>
      <c r="BI72" t="s">
        <v>332</v>
      </c>
      <c r="BJ72">
        <v>10</v>
      </c>
      <c r="BK72">
        <v>-0.42499999999999999</v>
      </c>
      <c r="BL72">
        <v>4.0000000000000001E-3</v>
      </c>
      <c r="BM72">
        <v>410</v>
      </c>
      <c r="BN72">
        <v>9</v>
      </c>
      <c r="BO72">
        <v>0.21</v>
      </c>
      <c r="BP72">
        <v>0.17</v>
      </c>
      <c r="BQ72">
        <v>1.05578963414634</v>
      </c>
      <c r="BR72">
        <v>0.80111724041814203</v>
      </c>
      <c r="BS72">
        <v>0.15522388644663501</v>
      </c>
      <c r="BT72">
        <v>0</v>
      </c>
      <c r="BU72">
        <v>0.47551539024390199</v>
      </c>
      <c r="BV72">
        <v>0.44412871777004698</v>
      </c>
      <c r="BW72">
        <v>8.05796079495993E-2</v>
      </c>
      <c r="BX72">
        <v>0</v>
      </c>
      <c r="BY72">
        <v>0</v>
      </c>
      <c r="BZ72">
        <v>2</v>
      </c>
      <c r="CA72" t="s">
        <v>196</v>
      </c>
      <c r="CB72">
        <v>100</v>
      </c>
      <c r="CC72">
        <v>100</v>
      </c>
      <c r="CD72">
        <v>-0.42499999999999999</v>
      </c>
      <c r="CE72">
        <v>4.0000000000000001E-3</v>
      </c>
      <c r="CF72">
        <v>2</v>
      </c>
      <c r="CG72">
        <v>504.15300000000002</v>
      </c>
      <c r="CH72">
        <v>532.61699999999996</v>
      </c>
      <c r="CI72">
        <v>20.000299999999999</v>
      </c>
      <c r="CJ72">
        <v>24.081199999999999</v>
      </c>
      <c r="CK72">
        <v>30.000399999999999</v>
      </c>
      <c r="CL72">
        <v>23.880199999999999</v>
      </c>
      <c r="CM72">
        <v>23.875399999999999</v>
      </c>
      <c r="CN72">
        <v>20.257000000000001</v>
      </c>
      <c r="CO72">
        <v>29.517900000000001</v>
      </c>
      <c r="CP72">
        <v>0</v>
      </c>
      <c r="CQ72">
        <v>20</v>
      </c>
      <c r="CR72">
        <v>410</v>
      </c>
      <c r="CS72">
        <v>9</v>
      </c>
      <c r="CT72">
        <v>101.637</v>
      </c>
      <c r="CU72">
        <v>101.741</v>
      </c>
    </row>
    <row r="73" spans="1:99" x14ac:dyDescent="0.25">
      <c r="A73">
        <v>57</v>
      </c>
      <c r="B73">
        <v>1589546319.5999999</v>
      </c>
      <c r="C73">
        <v>4335.0999999046298</v>
      </c>
      <c r="D73" t="s">
        <v>335</v>
      </c>
      <c r="E73" t="s">
        <v>336</v>
      </c>
      <c r="F73">
        <v>1589546311.03548</v>
      </c>
      <c r="G73">
        <f t="shared" si="0"/>
        <v>3.08616380002355E-4</v>
      </c>
      <c r="H73">
        <f t="shared" si="1"/>
        <v>-0.7967453654140686</v>
      </c>
      <c r="I73">
        <f t="shared" si="2"/>
        <v>411.09251612903199</v>
      </c>
      <c r="J73">
        <f t="shared" si="3"/>
        <v>459.32982982673263</v>
      </c>
      <c r="K73">
        <f t="shared" si="4"/>
        <v>46.641331980964296</v>
      </c>
      <c r="L73">
        <f t="shared" si="5"/>
        <v>41.743212120355508</v>
      </c>
      <c r="M73">
        <f t="shared" si="6"/>
        <v>2.2087820926428005E-2</v>
      </c>
      <c r="N73">
        <f t="shared" si="7"/>
        <v>2</v>
      </c>
      <c r="O73">
        <f t="shared" si="8"/>
        <v>2.195319277485782E-2</v>
      </c>
      <c r="P73">
        <f t="shared" si="9"/>
        <v>1.3732772783004967E-2</v>
      </c>
      <c r="Q73">
        <f t="shared" si="10"/>
        <v>0</v>
      </c>
      <c r="R73">
        <f t="shared" si="11"/>
        <v>20.179905205142692</v>
      </c>
      <c r="S73">
        <f t="shared" si="12"/>
        <v>20.179905205142692</v>
      </c>
      <c r="T73">
        <f t="shared" si="13"/>
        <v>2.3728840077104598</v>
      </c>
      <c r="U73">
        <f t="shared" si="14"/>
        <v>40.543845274031163</v>
      </c>
      <c r="V73">
        <f t="shared" si="15"/>
        <v>0.96890136848551334</v>
      </c>
      <c r="W73">
        <f t="shared" si="16"/>
        <v>2.389761903284755</v>
      </c>
      <c r="X73">
        <f t="shared" si="17"/>
        <v>1.4039826392249464</v>
      </c>
      <c r="Y73">
        <f t="shared" si="18"/>
        <v>-13.609982358103855</v>
      </c>
      <c r="Z73">
        <f t="shared" si="19"/>
        <v>12.36337336714759</v>
      </c>
      <c r="AA73">
        <f t="shared" si="20"/>
        <v>1.2458781450037799</v>
      </c>
      <c r="AB73">
        <f t="shared" si="21"/>
        <v>-7.3084595248396056E-4</v>
      </c>
      <c r="AC73">
        <v>0</v>
      </c>
      <c r="AD73">
        <v>0</v>
      </c>
      <c r="AE73">
        <v>2</v>
      </c>
      <c r="AF73">
        <v>0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54910.595020813322</v>
      </c>
      <c r="AK73">
        <f t="shared" si="25"/>
        <v>0</v>
      </c>
      <c r="AL73">
        <f t="shared" si="26"/>
        <v>0</v>
      </c>
      <c r="AM73">
        <f t="shared" si="27"/>
        <v>0.49</v>
      </c>
      <c r="AN73">
        <f t="shared" si="28"/>
        <v>0.39</v>
      </c>
      <c r="AO73">
        <v>8.18</v>
      </c>
      <c r="AP73">
        <v>0.5</v>
      </c>
      <c r="AQ73" t="s">
        <v>194</v>
      </c>
      <c r="AR73">
        <v>1589546311.03548</v>
      </c>
      <c r="AS73">
        <v>411.09251612903199</v>
      </c>
      <c r="AT73">
        <v>409.99664516129002</v>
      </c>
      <c r="AU73">
        <v>9.5418651612903194</v>
      </c>
      <c r="AV73">
        <v>9.0418070967741908</v>
      </c>
      <c r="AW73">
        <v>500.02067741935502</v>
      </c>
      <c r="AX73">
        <v>101.44212903225799</v>
      </c>
      <c r="AY73">
        <v>0.100006819354839</v>
      </c>
      <c r="AZ73">
        <v>20.294567741935499</v>
      </c>
      <c r="BA73">
        <v>999.9</v>
      </c>
      <c r="BB73">
        <v>999.9</v>
      </c>
      <c r="BC73">
        <v>0</v>
      </c>
      <c r="BD73">
        <v>0</v>
      </c>
      <c r="BE73">
        <v>10008.463225806499</v>
      </c>
      <c r="BF73">
        <v>0</v>
      </c>
      <c r="BG73">
        <v>1.5517619354838701E-3</v>
      </c>
      <c r="BH73">
        <v>1589546290.5999999</v>
      </c>
      <c r="BI73" t="s">
        <v>332</v>
      </c>
      <c r="BJ73">
        <v>10</v>
      </c>
      <c r="BK73">
        <v>-0.42499999999999999</v>
      </c>
      <c r="BL73">
        <v>4.0000000000000001E-3</v>
      </c>
      <c r="BM73">
        <v>410</v>
      </c>
      <c r="BN73">
        <v>9</v>
      </c>
      <c r="BO73">
        <v>0.21</v>
      </c>
      <c r="BP73">
        <v>0.17</v>
      </c>
      <c r="BQ73">
        <v>1.10357097560976</v>
      </c>
      <c r="BR73">
        <v>-0.202893449477343</v>
      </c>
      <c r="BS73">
        <v>2.4497083629796801E-2</v>
      </c>
      <c r="BT73">
        <v>0</v>
      </c>
      <c r="BU73">
        <v>0.50261299999999998</v>
      </c>
      <c r="BV73">
        <v>-8.9161735191635103E-2</v>
      </c>
      <c r="BW73">
        <v>8.9510795233952792E-3</v>
      </c>
      <c r="BX73">
        <v>1</v>
      </c>
      <c r="BY73">
        <v>1</v>
      </c>
      <c r="BZ73">
        <v>2</v>
      </c>
      <c r="CA73" t="s">
        <v>202</v>
      </c>
      <c r="CB73">
        <v>100</v>
      </c>
      <c r="CC73">
        <v>100</v>
      </c>
      <c r="CD73">
        <v>-0.42499999999999999</v>
      </c>
      <c r="CE73">
        <v>4.0000000000000001E-3</v>
      </c>
      <c r="CF73">
        <v>2</v>
      </c>
      <c r="CG73">
        <v>504.15100000000001</v>
      </c>
      <c r="CH73">
        <v>532.76800000000003</v>
      </c>
      <c r="CI73">
        <v>20.000399999999999</v>
      </c>
      <c r="CJ73">
        <v>24.0853</v>
      </c>
      <c r="CK73">
        <v>30.0002</v>
      </c>
      <c r="CL73">
        <v>23.8842</v>
      </c>
      <c r="CM73">
        <v>23.8794</v>
      </c>
      <c r="CN73">
        <v>20.256499999999999</v>
      </c>
      <c r="CO73">
        <v>29.517900000000001</v>
      </c>
      <c r="CP73">
        <v>0</v>
      </c>
      <c r="CQ73">
        <v>20</v>
      </c>
      <c r="CR73">
        <v>410</v>
      </c>
      <c r="CS73">
        <v>9</v>
      </c>
      <c r="CT73">
        <v>101.637</v>
      </c>
      <c r="CU73">
        <v>101.74299999999999</v>
      </c>
    </row>
    <row r="74" spans="1:99" x14ac:dyDescent="0.25">
      <c r="A74">
        <v>58</v>
      </c>
      <c r="B74">
        <v>1589546324.5999999</v>
      </c>
      <c r="C74">
        <v>4340.0999999046298</v>
      </c>
      <c r="D74" t="s">
        <v>337</v>
      </c>
      <c r="E74" t="s">
        <v>338</v>
      </c>
      <c r="F74">
        <v>1589546315.9709699</v>
      </c>
      <c r="G74">
        <f t="shared" si="0"/>
        <v>3.0393443061774844E-4</v>
      </c>
      <c r="H74">
        <f t="shared" si="1"/>
        <v>-0.79601983694453138</v>
      </c>
      <c r="I74">
        <f t="shared" si="2"/>
        <v>411.09699999999998</v>
      </c>
      <c r="J74">
        <f t="shared" si="3"/>
        <v>460.18957887317879</v>
      </c>
      <c r="K74">
        <f t="shared" si="4"/>
        <v>46.72870972960677</v>
      </c>
      <c r="L74">
        <f t="shared" si="5"/>
        <v>41.743736202696901</v>
      </c>
      <c r="M74">
        <f t="shared" si="6"/>
        <v>2.1739915516770354E-2</v>
      </c>
      <c r="N74">
        <f t="shared" si="7"/>
        <v>2</v>
      </c>
      <c r="O74">
        <f t="shared" si="8"/>
        <v>2.1609481507201024E-2</v>
      </c>
      <c r="P74">
        <f t="shared" si="9"/>
        <v>1.3517579582272395E-2</v>
      </c>
      <c r="Q74">
        <f t="shared" si="10"/>
        <v>0</v>
      </c>
      <c r="R74">
        <f t="shared" si="11"/>
        <v>20.181880233370467</v>
      </c>
      <c r="S74">
        <f t="shared" si="12"/>
        <v>20.181880233370467</v>
      </c>
      <c r="T74">
        <f t="shared" si="13"/>
        <v>2.3731738381301368</v>
      </c>
      <c r="U74">
        <f t="shared" si="14"/>
        <v>40.5262576792909</v>
      </c>
      <c r="V74">
        <f t="shared" si="15"/>
        <v>0.96849515794016594</v>
      </c>
      <c r="W74">
        <f t="shared" si="16"/>
        <v>2.3897966735652263</v>
      </c>
      <c r="X74">
        <f t="shared" si="17"/>
        <v>1.4046786801899709</v>
      </c>
      <c r="Y74">
        <f t="shared" si="18"/>
        <v>-13.403508390242706</v>
      </c>
      <c r="Z74">
        <f t="shared" si="19"/>
        <v>12.175808736412108</v>
      </c>
      <c r="AA74">
        <f t="shared" si="20"/>
        <v>1.2269908110411871</v>
      </c>
      <c r="AB74">
        <f t="shared" si="21"/>
        <v>-7.0884278941107937E-4</v>
      </c>
      <c r="AC74">
        <v>0</v>
      </c>
      <c r="AD74">
        <v>0</v>
      </c>
      <c r="AE74">
        <v>2</v>
      </c>
      <c r="AF74">
        <v>0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54867.574352893091</v>
      </c>
      <c r="AK74">
        <f t="shared" si="25"/>
        <v>0</v>
      </c>
      <c r="AL74">
        <f t="shared" si="26"/>
        <v>0</v>
      </c>
      <c r="AM74">
        <f t="shared" si="27"/>
        <v>0.49</v>
      </c>
      <c r="AN74">
        <f t="shared" si="28"/>
        <v>0.39</v>
      </c>
      <c r="AO74">
        <v>8.18</v>
      </c>
      <c r="AP74">
        <v>0.5</v>
      </c>
      <c r="AQ74" t="s">
        <v>194</v>
      </c>
      <c r="AR74">
        <v>1589546315.9709699</v>
      </c>
      <c r="AS74">
        <v>411.09699999999998</v>
      </c>
      <c r="AT74">
        <v>409.999129032258</v>
      </c>
      <c r="AU74">
        <v>9.5378490322580607</v>
      </c>
      <c r="AV74">
        <v>9.0453570967741896</v>
      </c>
      <c r="AW74">
        <v>500.00225806451601</v>
      </c>
      <c r="AX74">
        <v>101.442322580645</v>
      </c>
      <c r="AY74">
        <v>9.9980580645161299E-2</v>
      </c>
      <c r="AZ74">
        <v>20.294803225806401</v>
      </c>
      <c r="BA74">
        <v>999.9</v>
      </c>
      <c r="BB74">
        <v>999.9</v>
      </c>
      <c r="BC74">
        <v>0</v>
      </c>
      <c r="BD74">
        <v>0</v>
      </c>
      <c r="BE74">
        <v>10000.275483871001</v>
      </c>
      <c r="BF74">
        <v>0</v>
      </c>
      <c r="BG74">
        <v>1.55832E-3</v>
      </c>
      <c r="BH74">
        <v>1589546290.5999999</v>
      </c>
      <c r="BI74" t="s">
        <v>332</v>
      </c>
      <c r="BJ74">
        <v>10</v>
      </c>
      <c r="BK74">
        <v>-0.42499999999999999</v>
      </c>
      <c r="BL74">
        <v>4.0000000000000001E-3</v>
      </c>
      <c r="BM74">
        <v>410</v>
      </c>
      <c r="BN74">
        <v>9</v>
      </c>
      <c r="BO74">
        <v>0.21</v>
      </c>
      <c r="BP74">
        <v>0.17</v>
      </c>
      <c r="BQ74">
        <v>1.09867463414634</v>
      </c>
      <c r="BR74">
        <v>4.8934494773398302E-3</v>
      </c>
      <c r="BS74">
        <v>2.01228497833368E-2</v>
      </c>
      <c r="BT74">
        <v>1</v>
      </c>
      <c r="BU74">
        <v>0.49549621951219502</v>
      </c>
      <c r="BV74">
        <v>-9.0044006968642301E-2</v>
      </c>
      <c r="BW74">
        <v>8.9257386563561508E-3</v>
      </c>
      <c r="BX74">
        <v>1</v>
      </c>
      <c r="BY74">
        <v>2</v>
      </c>
      <c r="BZ74">
        <v>2</v>
      </c>
      <c r="CA74" t="s">
        <v>199</v>
      </c>
      <c r="CB74">
        <v>100</v>
      </c>
      <c r="CC74">
        <v>100</v>
      </c>
      <c r="CD74">
        <v>-0.42499999999999999</v>
      </c>
      <c r="CE74">
        <v>4.0000000000000001E-3</v>
      </c>
      <c r="CF74">
        <v>2</v>
      </c>
      <c r="CG74">
        <v>504.27600000000001</v>
      </c>
      <c r="CH74">
        <v>532.65700000000004</v>
      </c>
      <c r="CI74">
        <v>20.000399999999999</v>
      </c>
      <c r="CJ74">
        <v>24.089200000000002</v>
      </c>
      <c r="CK74">
        <v>30.000299999999999</v>
      </c>
      <c r="CL74">
        <v>23.887699999999999</v>
      </c>
      <c r="CM74">
        <v>23.883400000000002</v>
      </c>
      <c r="CN74">
        <v>20.257899999999999</v>
      </c>
      <c r="CO74">
        <v>29.517900000000001</v>
      </c>
      <c r="CP74">
        <v>0</v>
      </c>
      <c r="CQ74">
        <v>20</v>
      </c>
      <c r="CR74">
        <v>410</v>
      </c>
      <c r="CS74">
        <v>9</v>
      </c>
      <c r="CT74">
        <v>101.637</v>
      </c>
      <c r="CU74">
        <v>101.74299999999999</v>
      </c>
    </row>
    <row r="75" spans="1:99" x14ac:dyDescent="0.25">
      <c r="A75">
        <v>59</v>
      </c>
      <c r="B75">
        <v>1589546329.5999999</v>
      </c>
      <c r="C75">
        <v>4345.0999999046298</v>
      </c>
      <c r="D75" t="s">
        <v>339</v>
      </c>
      <c r="E75" t="s">
        <v>340</v>
      </c>
      <c r="F75">
        <v>1589546320.9709699</v>
      </c>
      <c r="G75">
        <f t="shared" si="0"/>
        <v>3.0024505890596987E-4</v>
      </c>
      <c r="H75">
        <f t="shared" si="1"/>
        <v>-0.79816853815400168</v>
      </c>
      <c r="I75">
        <f t="shared" si="2"/>
        <v>411.09693548387099</v>
      </c>
      <c r="J75">
        <f t="shared" si="3"/>
        <v>461.08410419610237</v>
      </c>
      <c r="K75">
        <f t="shared" si="4"/>
        <v>46.81994608638275</v>
      </c>
      <c r="L75">
        <f t="shared" si="5"/>
        <v>41.744090027111177</v>
      </c>
      <c r="M75">
        <f t="shared" si="6"/>
        <v>2.1465981592989847E-2</v>
      </c>
      <c r="N75">
        <f t="shared" si="7"/>
        <v>2</v>
      </c>
      <c r="O75">
        <f t="shared" si="8"/>
        <v>2.1338803565742748E-2</v>
      </c>
      <c r="P75">
        <f t="shared" si="9"/>
        <v>1.3348115757015125E-2</v>
      </c>
      <c r="Q75">
        <f t="shared" si="10"/>
        <v>0</v>
      </c>
      <c r="R75">
        <f t="shared" si="11"/>
        <v>20.184009116497165</v>
      </c>
      <c r="S75">
        <f t="shared" si="12"/>
        <v>20.184009116497165</v>
      </c>
      <c r="T75">
        <f t="shared" si="13"/>
        <v>2.3734862811033368</v>
      </c>
      <c r="U75">
        <f t="shared" si="14"/>
        <v>40.513889980839998</v>
      </c>
      <c r="V75">
        <f t="shared" si="15"/>
        <v>0.96824494420930529</v>
      </c>
      <c r="W75">
        <f t="shared" si="16"/>
        <v>2.3899086083000465</v>
      </c>
      <c r="X75">
        <f t="shared" si="17"/>
        <v>1.4052413368940315</v>
      </c>
      <c r="Y75">
        <f t="shared" si="18"/>
        <v>-13.240807097753271</v>
      </c>
      <c r="Z75">
        <f t="shared" si="19"/>
        <v>12.028001590553565</v>
      </c>
      <c r="AA75">
        <f t="shared" si="20"/>
        <v>1.2121137640876627</v>
      </c>
      <c r="AB75">
        <f t="shared" si="21"/>
        <v>-6.9174311204278638E-4</v>
      </c>
      <c r="AC75">
        <v>0</v>
      </c>
      <c r="AD75">
        <v>0</v>
      </c>
      <c r="AE75">
        <v>2</v>
      </c>
      <c r="AF75">
        <v>0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54843.945998254581</v>
      </c>
      <c r="AK75">
        <f t="shared" si="25"/>
        <v>0</v>
      </c>
      <c r="AL75">
        <f t="shared" si="26"/>
        <v>0</v>
      </c>
      <c r="AM75">
        <f t="shared" si="27"/>
        <v>0.49</v>
      </c>
      <c r="AN75">
        <f t="shared" si="28"/>
        <v>0.39</v>
      </c>
      <c r="AO75">
        <v>8.18</v>
      </c>
      <c r="AP75">
        <v>0.5</v>
      </c>
      <c r="AQ75" t="s">
        <v>194</v>
      </c>
      <c r="AR75">
        <v>1589546320.9709699</v>
      </c>
      <c r="AS75">
        <v>411.09693548387099</v>
      </c>
      <c r="AT75">
        <v>409.99309677419302</v>
      </c>
      <c r="AU75">
        <v>9.5353025806451601</v>
      </c>
      <c r="AV75">
        <v>9.0488003225806395</v>
      </c>
      <c r="AW75">
        <v>500.01532258064498</v>
      </c>
      <c r="AX75">
        <v>101.443161290323</v>
      </c>
      <c r="AY75">
        <v>0.10001849032258101</v>
      </c>
      <c r="AZ75">
        <v>20.295561290322599</v>
      </c>
      <c r="BA75">
        <v>999.9</v>
      </c>
      <c r="BB75">
        <v>999.9</v>
      </c>
      <c r="BC75">
        <v>0</v>
      </c>
      <c r="BD75">
        <v>0</v>
      </c>
      <c r="BE75">
        <v>9995.7264516128998</v>
      </c>
      <c r="BF75">
        <v>0</v>
      </c>
      <c r="BG75">
        <v>1.5737970967741901E-3</v>
      </c>
      <c r="BH75">
        <v>1589546290.5999999</v>
      </c>
      <c r="BI75" t="s">
        <v>332</v>
      </c>
      <c r="BJ75">
        <v>10</v>
      </c>
      <c r="BK75">
        <v>-0.42499999999999999</v>
      </c>
      <c r="BL75">
        <v>4.0000000000000001E-3</v>
      </c>
      <c r="BM75">
        <v>410</v>
      </c>
      <c r="BN75">
        <v>9</v>
      </c>
      <c r="BO75">
        <v>0.21</v>
      </c>
      <c r="BP75">
        <v>0.17</v>
      </c>
      <c r="BQ75">
        <v>1.10505829268293</v>
      </c>
      <c r="BR75">
        <v>0.14052167247386901</v>
      </c>
      <c r="BS75">
        <v>2.4847363692169101E-2</v>
      </c>
      <c r="BT75">
        <v>0</v>
      </c>
      <c r="BU75">
        <v>0.48896241463414603</v>
      </c>
      <c r="BV75">
        <v>-7.1436188153307698E-2</v>
      </c>
      <c r="BW75">
        <v>7.1413955320477601E-3</v>
      </c>
      <c r="BX75">
        <v>1</v>
      </c>
      <c r="BY75">
        <v>1</v>
      </c>
      <c r="BZ75">
        <v>2</v>
      </c>
      <c r="CA75" t="s">
        <v>202</v>
      </c>
      <c r="CB75">
        <v>100</v>
      </c>
      <c r="CC75">
        <v>100</v>
      </c>
      <c r="CD75">
        <v>-0.42499999999999999</v>
      </c>
      <c r="CE75">
        <v>4.0000000000000001E-3</v>
      </c>
      <c r="CF75">
        <v>2</v>
      </c>
      <c r="CG75">
        <v>504.27499999999998</v>
      </c>
      <c r="CH75">
        <v>532.649</v>
      </c>
      <c r="CI75">
        <v>20.000299999999999</v>
      </c>
      <c r="CJ75">
        <v>24.093</v>
      </c>
      <c r="CK75">
        <v>30.000399999999999</v>
      </c>
      <c r="CL75">
        <v>23.8917</v>
      </c>
      <c r="CM75">
        <v>23.887</v>
      </c>
      <c r="CN75">
        <v>20.260999999999999</v>
      </c>
      <c r="CO75">
        <v>29.517900000000001</v>
      </c>
      <c r="CP75">
        <v>0</v>
      </c>
      <c r="CQ75">
        <v>20</v>
      </c>
      <c r="CR75">
        <v>410</v>
      </c>
      <c r="CS75">
        <v>9</v>
      </c>
      <c r="CT75">
        <v>101.636</v>
      </c>
      <c r="CU75">
        <v>101.742</v>
      </c>
    </row>
    <row r="76" spans="1:99" x14ac:dyDescent="0.25">
      <c r="A76">
        <v>60</v>
      </c>
      <c r="B76">
        <v>1589546334.5999999</v>
      </c>
      <c r="C76">
        <v>4350.0999999046298</v>
      </c>
      <c r="D76" t="s">
        <v>341</v>
      </c>
      <c r="E76" t="s">
        <v>342</v>
      </c>
      <c r="F76">
        <v>1589546325.9709699</v>
      </c>
      <c r="G76">
        <f t="shared" si="0"/>
        <v>2.9688279204200809E-4</v>
      </c>
      <c r="H76">
        <f t="shared" si="1"/>
        <v>-0.80745509176766073</v>
      </c>
      <c r="I76">
        <f t="shared" si="2"/>
        <v>411.10767741935501</v>
      </c>
      <c r="J76">
        <f t="shared" si="3"/>
        <v>462.47726767826884</v>
      </c>
      <c r="K76">
        <f t="shared" si="4"/>
        <v>46.961708520185034</v>
      </c>
      <c r="L76">
        <f t="shared" si="5"/>
        <v>41.745444082689083</v>
      </c>
      <c r="M76">
        <f t="shared" si="6"/>
        <v>2.1217157191827155E-2</v>
      </c>
      <c r="N76">
        <f t="shared" si="7"/>
        <v>2</v>
      </c>
      <c r="O76">
        <f t="shared" si="8"/>
        <v>2.1092901251810212E-2</v>
      </c>
      <c r="P76">
        <f t="shared" si="9"/>
        <v>1.3194166423331113E-2</v>
      </c>
      <c r="Q76">
        <f t="shared" si="10"/>
        <v>0</v>
      </c>
      <c r="R76">
        <f t="shared" si="11"/>
        <v>20.186048727579962</v>
      </c>
      <c r="S76">
        <f t="shared" si="12"/>
        <v>20.186048727579962</v>
      </c>
      <c r="T76">
        <f t="shared" si="13"/>
        <v>2.3737856559771289</v>
      </c>
      <c r="U76">
        <f t="shared" si="14"/>
        <v>40.504748538982803</v>
      </c>
      <c r="V76">
        <f t="shared" si="15"/>
        <v>0.96807374228139154</v>
      </c>
      <c r="W76">
        <f t="shared" si="16"/>
        <v>2.3900253111056662</v>
      </c>
      <c r="X76">
        <f t="shared" si="17"/>
        <v>1.4057119136957374</v>
      </c>
      <c r="Y76">
        <f t="shared" si="18"/>
        <v>-13.092531129052556</v>
      </c>
      <c r="Z76">
        <f t="shared" si="19"/>
        <v>11.893298307092978</v>
      </c>
      <c r="AA76">
        <f t="shared" si="20"/>
        <v>1.1985564803794164</v>
      </c>
      <c r="AB76">
        <f t="shared" si="21"/>
        <v>-6.7634158016183221E-4</v>
      </c>
      <c r="AC76">
        <v>0</v>
      </c>
      <c r="AD76">
        <v>0</v>
      </c>
      <c r="AE76">
        <v>2</v>
      </c>
      <c r="AF76">
        <v>0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54869.983416207499</v>
      </c>
      <c r="AK76">
        <f t="shared" si="25"/>
        <v>0</v>
      </c>
      <c r="AL76">
        <f t="shared" si="26"/>
        <v>0</v>
      </c>
      <c r="AM76">
        <f t="shared" si="27"/>
        <v>0.49</v>
      </c>
      <c r="AN76">
        <f t="shared" si="28"/>
        <v>0.39</v>
      </c>
      <c r="AO76">
        <v>8.18</v>
      </c>
      <c r="AP76">
        <v>0.5</v>
      </c>
      <c r="AQ76" t="s">
        <v>194</v>
      </c>
      <c r="AR76">
        <v>1589546325.9709699</v>
      </c>
      <c r="AS76">
        <v>411.10767741935501</v>
      </c>
      <c r="AT76">
        <v>409.98638709677402</v>
      </c>
      <c r="AU76">
        <v>9.5335564516129008</v>
      </c>
      <c r="AV76">
        <v>9.0525000000000002</v>
      </c>
      <c r="AW76">
        <v>500.01387096774198</v>
      </c>
      <c r="AX76">
        <v>101.443806451613</v>
      </c>
      <c r="AY76">
        <v>0.100013758064516</v>
      </c>
      <c r="AZ76">
        <v>20.296351612903202</v>
      </c>
      <c r="BA76">
        <v>999.9</v>
      </c>
      <c r="BB76">
        <v>999.9</v>
      </c>
      <c r="BC76">
        <v>0</v>
      </c>
      <c r="BD76">
        <v>0</v>
      </c>
      <c r="BE76">
        <v>10000.635806451601</v>
      </c>
      <c r="BF76">
        <v>0</v>
      </c>
      <c r="BG76">
        <v>1.5619925806451601E-3</v>
      </c>
      <c r="BH76">
        <v>1589546290.5999999</v>
      </c>
      <c r="BI76" t="s">
        <v>332</v>
      </c>
      <c r="BJ76">
        <v>10</v>
      </c>
      <c r="BK76">
        <v>-0.42499999999999999</v>
      </c>
      <c r="BL76">
        <v>4.0000000000000001E-3</v>
      </c>
      <c r="BM76">
        <v>410</v>
      </c>
      <c r="BN76">
        <v>9</v>
      </c>
      <c r="BO76">
        <v>0.21</v>
      </c>
      <c r="BP76">
        <v>0.17</v>
      </c>
      <c r="BQ76">
        <v>1.1123358536585399</v>
      </c>
      <c r="BR76">
        <v>0.21109944250870999</v>
      </c>
      <c r="BS76">
        <v>2.76772713810545E-2</v>
      </c>
      <c r="BT76">
        <v>0</v>
      </c>
      <c r="BU76">
        <v>0.483104243902439</v>
      </c>
      <c r="BV76">
        <v>-6.0794885017422202E-2</v>
      </c>
      <c r="BW76">
        <v>6.0412688934486803E-3</v>
      </c>
      <c r="BX76">
        <v>1</v>
      </c>
      <c r="BY76">
        <v>1</v>
      </c>
      <c r="BZ76">
        <v>2</v>
      </c>
      <c r="CA76" t="s">
        <v>202</v>
      </c>
      <c r="CB76">
        <v>100</v>
      </c>
      <c r="CC76">
        <v>100</v>
      </c>
      <c r="CD76">
        <v>-0.42499999999999999</v>
      </c>
      <c r="CE76">
        <v>4.0000000000000001E-3</v>
      </c>
      <c r="CF76">
        <v>2</v>
      </c>
      <c r="CG76">
        <v>504.31200000000001</v>
      </c>
      <c r="CH76">
        <v>532.72299999999996</v>
      </c>
      <c r="CI76">
        <v>20.0002</v>
      </c>
      <c r="CJ76">
        <v>24.096699999999998</v>
      </c>
      <c r="CK76">
        <v>30.000399999999999</v>
      </c>
      <c r="CL76">
        <v>23.895700000000001</v>
      </c>
      <c r="CM76">
        <v>23.890999999999998</v>
      </c>
      <c r="CN76">
        <v>20.258299999999998</v>
      </c>
      <c r="CO76">
        <v>29.517900000000001</v>
      </c>
      <c r="CP76">
        <v>0</v>
      </c>
      <c r="CQ76">
        <v>20</v>
      </c>
      <c r="CR76">
        <v>410</v>
      </c>
      <c r="CS76">
        <v>9</v>
      </c>
      <c r="CT76">
        <v>101.63500000000001</v>
      </c>
      <c r="CU76">
        <v>101.742</v>
      </c>
    </row>
    <row r="77" spans="1:99" x14ac:dyDescent="0.25">
      <c r="A77">
        <v>61</v>
      </c>
      <c r="B77">
        <v>1589546650.0999999</v>
      </c>
      <c r="C77">
        <v>4665.5999999046298</v>
      </c>
      <c r="D77" t="s">
        <v>344</v>
      </c>
      <c r="E77" t="s">
        <v>345</v>
      </c>
      <c r="F77">
        <v>1589546642.0999999</v>
      </c>
      <c r="G77">
        <f t="shared" si="0"/>
        <v>7.1617370030646393E-4</v>
      </c>
      <c r="H77">
        <f t="shared" si="1"/>
        <v>-1.1330094727223565</v>
      </c>
      <c r="I77">
        <f t="shared" si="2"/>
        <v>412.008806451613</v>
      </c>
      <c r="J77">
        <f t="shared" si="3"/>
        <v>435.45951127585766</v>
      </c>
      <c r="K77">
        <f t="shared" si="4"/>
        <v>44.221543366194901</v>
      </c>
      <c r="L77">
        <f t="shared" si="5"/>
        <v>41.840090364250408</v>
      </c>
      <c r="M77">
        <f t="shared" si="6"/>
        <v>5.7369654396979219E-2</v>
      </c>
      <c r="N77">
        <f t="shared" si="7"/>
        <v>2</v>
      </c>
      <c r="O77">
        <f t="shared" si="8"/>
        <v>5.6470866661923545E-2</v>
      </c>
      <c r="P77">
        <f t="shared" si="9"/>
        <v>3.5373871209407777E-2</v>
      </c>
      <c r="Q77">
        <f t="shared" si="10"/>
        <v>0</v>
      </c>
      <c r="R77">
        <f t="shared" si="11"/>
        <v>20.077904402065972</v>
      </c>
      <c r="S77">
        <f t="shared" si="12"/>
        <v>20.077904402065972</v>
      </c>
      <c r="T77">
        <f t="shared" si="13"/>
        <v>2.3579577426816383</v>
      </c>
      <c r="U77">
        <f t="shared" si="14"/>
        <v>45.553171243931175</v>
      </c>
      <c r="V77">
        <f t="shared" si="15"/>
        <v>1.0919401206907806</v>
      </c>
      <c r="W77">
        <f t="shared" si="16"/>
        <v>2.3970671873613068</v>
      </c>
      <c r="X77">
        <f t="shared" si="17"/>
        <v>1.2660176219908577</v>
      </c>
      <c r="Y77">
        <f t="shared" si="18"/>
        <v>-31.583260183515058</v>
      </c>
      <c r="Z77">
        <f t="shared" si="19"/>
        <v>28.689057016150656</v>
      </c>
      <c r="AA77">
        <f t="shared" si="20"/>
        <v>2.8902678360734582</v>
      </c>
      <c r="AB77">
        <f t="shared" si="21"/>
        <v>-3.9353312909433669E-3</v>
      </c>
      <c r="AC77">
        <v>0</v>
      </c>
      <c r="AD77">
        <v>0</v>
      </c>
      <c r="AE77">
        <v>2</v>
      </c>
      <c r="AF77">
        <v>0</v>
      </c>
      <c r="AG77">
        <v>0</v>
      </c>
      <c r="AH77">
        <f t="shared" si="22"/>
        <v>1</v>
      </c>
      <c r="AI77">
        <f t="shared" si="23"/>
        <v>0</v>
      </c>
      <c r="AJ77">
        <f t="shared" si="24"/>
        <v>54814.169674440986</v>
      </c>
      <c r="AK77">
        <f t="shared" si="25"/>
        <v>0</v>
      </c>
      <c r="AL77">
        <f t="shared" si="26"/>
        <v>0</v>
      </c>
      <c r="AM77">
        <f t="shared" si="27"/>
        <v>0.49</v>
      </c>
      <c r="AN77">
        <f t="shared" si="28"/>
        <v>0.39</v>
      </c>
      <c r="AO77">
        <v>12.11</v>
      </c>
      <c r="AP77">
        <v>0.5</v>
      </c>
      <c r="AQ77" t="s">
        <v>194</v>
      </c>
      <c r="AR77">
        <v>1589546642.0999999</v>
      </c>
      <c r="AS77">
        <v>412.008806451613</v>
      </c>
      <c r="AT77">
        <v>409.97935483870998</v>
      </c>
      <c r="AU77">
        <v>10.7525806451613</v>
      </c>
      <c r="AV77">
        <v>9.0366912903225796</v>
      </c>
      <c r="AW77">
        <v>500.00938709677399</v>
      </c>
      <c r="AX77">
        <v>101.45161290322601</v>
      </c>
      <c r="AY77">
        <v>9.9833835483870995E-2</v>
      </c>
      <c r="AZ77">
        <v>20.3439774193548</v>
      </c>
      <c r="BA77">
        <v>999.9</v>
      </c>
      <c r="BB77">
        <v>999.9</v>
      </c>
      <c r="BC77">
        <v>0</v>
      </c>
      <c r="BD77">
        <v>0</v>
      </c>
      <c r="BE77">
        <v>9990.9206451612899</v>
      </c>
      <c r="BF77">
        <v>0</v>
      </c>
      <c r="BG77">
        <v>1.5761596774193499E-3</v>
      </c>
      <c r="BH77">
        <v>1589546629.5999999</v>
      </c>
      <c r="BI77" t="s">
        <v>346</v>
      </c>
      <c r="BJ77">
        <v>11</v>
      </c>
      <c r="BK77">
        <v>-0.40799999999999997</v>
      </c>
      <c r="BL77">
        <v>-1E-3</v>
      </c>
      <c r="BM77">
        <v>410</v>
      </c>
      <c r="BN77">
        <v>9</v>
      </c>
      <c r="BO77">
        <v>0.28000000000000003</v>
      </c>
      <c r="BP77">
        <v>0.04</v>
      </c>
      <c r="BQ77">
        <v>1.56781092926829</v>
      </c>
      <c r="BR77">
        <v>6.6459509289199001</v>
      </c>
      <c r="BS77">
        <v>0.80064515833168104</v>
      </c>
      <c r="BT77">
        <v>0</v>
      </c>
      <c r="BU77">
        <v>1.33606211329268</v>
      </c>
      <c r="BV77">
        <v>5.2811139929059303</v>
      </c>
      <c r="BW77">
        <v>0.66390855692672301</v>
      </c>
      <c r="BX77">
        <v>0</v>
      </c>
      <c r="BY77">
        <v>0</v>
      </c>
      <c r="BZ77">
        <v>2</v>
      </c>
      <c r="CA77" t="s">
        <v>196</v>
      </c>
      <c r="CB77">
        <v>100</v>
      </c>
      <c r="CC77">
        <v>100</v>
      </c>
      <c r="CD77">
        <v>-0.40799999999999997</v>
      </c>
      <c r="CE77">
        <v>-1E-3</v>
      </c>
      <c r="CF77">
        <v>2</v>
      </c>
      <c r="CG77">
        <v>504.78899999999999</v>
      </c>
      <c r="CH77">
        <v>530.66399999999999</v>
      </c>
      <c r="CI77">
        <v>20.000299999999999</v>
      </c>
      <c r="CJ77">
        <v>24.264900000000001</v>
      </c>
      <c r="CK77">
        <v>30.0002</v>
      </c>
      <c r="CL77">
        <v>24.083100000000002</v>
      </c>
      <c r="CM77">
        <v>24.0749</v>
      </c>
      <c r="CN77">
        <v>20.265899999999998</v>
      </c>
      <c r="CO77">
        <v>30.8796</v>
      </c>
      <c r="CP77">
        <v>0</v>
      </c>
      <c r="CQ77">
        <v>20</v>
      </c>
      <c r="CR77">
        <v>410</v>
      </c>
      <c r="CS77">
        <v>9</v>
      </c>
      <c r="CT77">
        <v>101.61</v>
      </c>
      <c r="CU77">
        <v>101.723</v>
      </c>
    </row>
    <row r="78" spans="1:99" x14ac:dyDescent="0.25">
      <c r="A78">
        <v>62</v>
      </c>
      <c r="B78">
        <v>1589546655.0999999</v>
      </c>
      <c r="C78">
        <v>4670.5999999046298</v>
      </c>
      <c r="D78" t="s">
        <v>347</v>
      </c>
      <c r="E78" t="s">
        <v>348</v>
      </c>
      <c r="F78">
        <v>1589546646.7451601</v>
      </c>
      <c r="G78">
        <f t="shared" si="0"/>
        <v>7.1560562152612843E-4</v>
      </c>
      <c r="H78">
        <f t="shared" si="1"/>
        <v>-1.1480715911896004</v>
      </c>
      <c r="I78">
        <f t="shared" si="2"/>
        <v>412.05832258064498</v>
      </c>
      <c r="J78">
        <f t="shared" si="3"/>
        <v>435.95713374844991</v>
      </c>
      <c r="K78">
        <f t="shared" si="4"/>
        <v>44.272534760521594</v>
      </c>
      <c r="L78">
        <f t="shared" si="5"/>
        <v>41.845550852575514</v>
      </c>
      <c r="M78">
        <f t="shared" si="6"/>
        <v>5.7318465488538362E-2</v>
      </c>
      <c r="N78">
        <f t="shared" si="7"/>
        <v>2</v>
      </c>
      <c r="O78">
        <f t="shared" si="8"/>
        <v>5.6421267428354044E-2</v>
      </c>
      <c r="P78">
        <f t="shared" si="9"/>
        <v>3.5342731963269716E-2</v>
      </c>
      <c r="Q78">
        <f t="shared" si="10"/>
        <v>0</v>
      </c>
      <c r="R78">
        <f t="shared" si="11"/>
        <v>20.079002772625323</v>
      </c>
      <c r="S78">
        <f t="shared" si="12"/>
        <v>20.079002772625323</v>
      </c>
      <c r="T78">
        <f t="shared" si="13"/>
        <v>2.3581180332872447</v>
      </c>
      <c r="U78">
        <f t="shared" si="14"/>
        <v>45.552362032492304</v>
      </c>
      <c r="V78">
        <f t="shared" si="15"/>
        <v>1.0919805504428757</v>
      </c>
      <c r="W78">
        <f t="shared" si="16"/>
        <v>2.3971985243355123</v>
      </c>
      <c r="X78">
        <f t="shared" si="17"/>
        <v>1.266137482844369</v>
      </c>
      <c r="Y78">
        <f t="shared" si="18"/>
        <v>-31.558207909302265</v>
      </c>
      <c r="Z78">
        <f t="shared" si="19"/>
        <v>28.666276631540516</v>
      </c>
      <c r="AA78">
        <f t="shared" si="20"/>
        <v>2.8880021679879384</v>
      </c>
      <c r="AB78">
        <f t="shared" si="21"/>
        <v>-3.9291097738107794E-3</v>
      </c>
      <c r="AC78">
        <v>0</v>
      </c>
      <c r="AD78">
        <v>0</v>
      </c>
      <c r="AE78">
        <v>2</v>
      </c>
      <c r="AF78">
        <v>0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54847.264088975004</v>
      </c>
      <c r="AK78">
        <f t="shared" si="25"/>
        <v>0</v>
      </c>
      <c r="AL78">
        <f t="shared" si="26"/>
        <v>0</v>
      </c>
      <c r="AM78">
        <f t="shared" si="27"/>
        <v>0.49</v>
      </c>
      <c r="AN78">
        <f t="shared" si="28"/>
        <v>0.39</v>
      </c>
      <c r="AO78">
        <v>12.11</v>
      </c>
      <c r="AP78">
        <v>0.5</v>
      </c>
      <c r="AQ78" t="s">
        <v>194</v>
      </c>
      <c r="AR78">
        <v>1589546646.7451601</v>
      </c>
      <c r="AS78">
        <v>412.05832258064498</v>
      </c>
      <c r="AT78">
        <v>409.99193548387098</v>
      </c>
      <c r="AU78">
        <v>10.7528677419355</v>
      </c>
      <c r="AV78">
        <v>9.0383609677419408</v>
      </c>
      <c r="AW78">
        <v>500.01551612903199</v>
      </c>
      <c r="AX78">
        <v>101.452483870968</v>
      </c>
      <c r="AY78">
        <v>0.10001139354838701</v>
      </c>
      <c r="AZ78">
        <v>20.344864516129</v>
      </c>
      <c r="BA78">
        <v>999.9</v>
      </c>
      <c r="BB78">
        <v>999.9</v>
      </c>
      <c r="BC78">
        <v>0</v>
      </c>
      <c r="BD78">
        <v>0</v>
      </c>
      <c r="BE78">
        <v>9997.1509677419399</v>
      </c>
      <c r="BF78">
        <v>0</v>
      </c>
      <c r="BG78">
        <v>1.5454664516129E-3</v>
      </c>
      <c r="BH78">
        <v>1589546629.5999999</v>
      </c>
      <c r="BI78" t="s">
        <v>346</v>
      </c>
      <c r="BJ78">
        <v>11</v>
      </c>
      <c r="BK78">
        <v>-0.40799999999999997</v>
      </c>
      <c r="BL78">
        <v>-1E-3</v>
      </c>
      <c r="BM78">
        <v>410</v>
      </c>
      <c r="BN78">
        <v>9</v>
      </c>
      <c r="BO78">
        <v>0.28000000000000003</v>
      </c>
      <c r="BP78">
        <v>0.04</v>
      </c>
      <c r="BQ78">
        <v>2.0128568292682898</v>
      </c>
      <c r="BR78">
        <v>0.884032473867708</v>
      </c>
      <c r="BS78">
        <v>0.18684771381592899</v>
      </c>
      <c r="BT78">
        <v>0</v>
      </c>
      <c r="BU78">
        <v>1.6883204878048801</v>
      </c>
      <c r="BV78">
        <v>0.272740348432086</v>
      </c>
      <c r="BW78">
        <v>0.14688642853431699</v>
      </c>
      <c r="BX78">
        <v>0</v>
      </c>
      <c r="BY78">
        <v>0</v>
      </c>
      <c r="BZ78">
        <v>2</v>
      </c>
      <c r="CA78" t="s">
        <v>196</v>
      </c>
      <c r="CB78">
        <v>100</v>
      </c>
      <c r="CC78">
        <v>100</v>
      </c>
      <c r="CD78">
        <v>-0.40799999999999997</v>
      </c>
      <c r="CE78">
        <v>-1E-3</v>
      </c>
      <c r="CF78">
        <v>2</v>
      </c>
      <c r="CG78">
        <v>505.08199999999999</v>
      </c>
      <c r="CH78">
        <v>530.75199999999995</v>
      </c>
      <c r="CI78">
        <v>20.0002</v>
      </c>
      <c r="CJ78">
        <v>24.267099999999999</v>
      </c>
      <c r="CK78">
        <v>30.0002</v>
      </c>
      <c r="CL78">
        <v>24.0838</v>
      </c>
      <c r="CM78">
        <v>24.077300000000001</v>
      </c>
      <c r="CN78">
        <v>20.265499999999999</v>
      </c>
      <c r="CO78">
        <v>30.8796</v>
      </c>
      <c r="CP78">
        <v>0</v>
      </c>
      <c r="CQ78">
        <v>20</v>
      </c>
      <c r="CR78">
        <v>410</v>
      </c>
      <c r="CS78">
        <v>9</v>
      </c>
      <c r="CT78">
        <v>101.60899999999999</v>
      </c>
      <c r="CU78">
        <v>101.723</v>
      </c>
    </row>
    <row r="79" spans="1:99" x14ac:dyDescent="0.25">
      <c r="A79">
        <v>63</v>
      </c>
      <c r="B79">
        <v>1589546660.0999999</v>
      </c>
      <c r="C79">
        <v>4675.5999999046298</v>
      </c>
      <c r="D79" t="s">
        <v>349</v>
      </c>
      <c r="E79" t="s">
        <v>350</v>
      </c>
      <c r="F79">
        <v>1589546651.53548</v>
      </c>
      <c r="G79">
        <f t="shared" si="0"/>
        <v>6.9827782045486482E-4</v>
      </c>
      <c r="H79">
        <f t="shared" si="1"/>
        <v>-1.1472958480917528</v>
      </c>
      <c r="I79">
        <f t="shared" si="2"/>
        <v>412.070032258065</v>
      </c>
      <c r="J79">
        <f t="shared" si="3"/>
        <v>436.84371631361751</v>
      </c>
      <c r="K79">
        <f t="shared" si="4"/>
        <v>44.362900704954029</v>
      </c>
      <c r="L79">
        <f t="shared" si="5"/>
        <v>41.847052485534142</v>
      </c>
      <c r="M79">
        <f t="shared" si="6"/>
        <v>5.5682607941990918E-2</v>
      </c>
      <c r="N79">
        <f t="shared" si="7"/>
        <v>2</v>
      </c>
      <c r="O79">
        <f t="shared" si="8"/>
        <v>5.4835482764491121E-2</v>
      </c>
      <c r="P79">
        <f t="shared" si="9"/>
        <v>3.4347213968268793E-2</v>
      </c>
      <c r="Q79">
        <f t="shared" si="10"/>
        <v>0</v>
      </c>
      <c r="R79">
        <f t="shared" si="11"/>
        <v>20.086288989259906</v>
      </c>
      <c r="S79">
        <f t="shared" si="12"/>
        <v>20.086288989259906</v>
      </c>
      <c r="T79">
        <f t="shared" si="13"/>
        <v>2.3591815883926999</v>
      </c>
      <c r="U79">
        <f t="shared" si="14"/>
        <v>45.381649933767576</v>
      </c>
      <c r="V79">
        <f t="shared" si="15"/>
        <v>1.0879452472404882</v>
      </c>
      <c r="W79">
        <f t="shared" si="16"/>
        <v>2.3973241361393738</v>
      </c>
      <c r="X79">
        <f t="shared" si="17"/>
        <v>1.2712363411522116</v>
      </c>
      <c r="Y79">
        <f t="shared" si="18"/>
        <v>-30.794051882059538</v>
      </c>
      <c r="Z79">
        <f t="shared" si="19"/>
        <v>27.972124099458465</v>
      </c>
      <c r="AA79">
        <f t="shared" si="20"/>
        <v>2.8181865789619622</v>
      </c>
      <c r="AB79">
        <f t="shared" si="21"/>
        <v>-3.7412036391089032E-3</v>
      </c>
      <c r="AC79">
        <v>0</v>
      </c>
      <c r="AD79">
        <v>0</v>
      </c>
      <c r="AE79">
        <v>2</v>
      </c>
      <c r="AF79">
        <v>0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54885.62691839457</v>
      </c>
      <c r="AK79">
        <f t="shared" si="25"/>
        <v>0</v>
      </c>
      <c r="AL79">
        <f t="shared" si="26"/>
        <v>0</v>
      </c>
      <c r="AM79">
        <f t="shared" si="27"/>
        <v>0.49</v>
      </c>
      <c r="AN79">
        <f t="shared" si="28"/>
        <v>0.39</v>
      </c>
      <c r="AO79">
        <v>12.11</v>
      </c>
      <c r="AP79">
        <v>0.5</v>
      </c>
      <c r="AQ79" t="s">
        <v>194</v>
      </c>
      <c r="AR79">
        <v>1589546651.53548</v>
      </c>
      <c r="AS79">
        <v>412.070032258065</v>
      </c>
      <c r="AT79">
        <v>409.98822580645202</v>
      </c>
      <c r="AU79">
        <v>10.7130516129032</v>
      </c>
      <c r="AV79">
        <v>9.0399725806451592</v>
      </c>
      <c r="AW79">
        <v>500.00945161290298</v>
      </c>
      <c r="AX79">
        <v>101.45325806451601</v>
      </c>
      <c r="AY79">
        <v>9.9995532258064498E-2</v>
      </c>
      <c r="AZ79">
        <v>20.345712903225799</v>
      </c>
      <c r="BA79">
        <v>999.9</v>
      </c>
      <c r="BB79">
        <v>999.9</v>
      </c>
      <c r="BC79">
        <v>0</v>
      </c>
      <c r="BD79">
        <v>0</v>
      </c>
      <c r="BE79">
        <v>10004.392258064499</v>
      </c>
      <c r="BF79">
        <v>0</v>
      </c>
      <c r="BG79">
        <v>1.54231838709677E-3</v>
      </c>
      <c r="BH79">
        <v>1589546629.5999999</v>
      </c>
      <c r="BI79" t="s">
        <v>346</v>
      </c>
      <c r="BJ79">
        <v>11</v>
      </c>
      <c r="BK79">
        <v>-0.40799999999999997</v>
      </c>
      <c r="BL79">
        <v>-1E-3</v>
      </c>
      <c r="BM79">
        <v>410</v>
      </c>
      <c r="BN79">
        <v>9</v>
      </c>
      <c r="BO79">
        <v>0.28000000000000003</v>
      </c>
      <c r="BP79">
        <v>0.04</v>
      </c>
      <c r="BQ79">
        <v>2.0732948780487801</v>
      </c>
      <c r="BR79">
        <v>0.104419024390262</v>
      </c>
      <c r="BS79">
        <v>3.10302188764713E-2</v>
      </c>
      <c r="BT79">
        <v>0</v>
      </c>
      <c r="BU79">
        <v>1.6945300000000001</v>
      </c>
      <c r="BV79">
        <v>-0.52117087108015903</v>
      </c>
      <c r="BW79">
        <v>5.1422527567822E-2</v>
      </c>
      <c r="BX79">
        <v>0</v>
      </c>
      <c r="BY79">
        <v>0</v>
      </c>
      <c r="BZ79">
        <v>2</v>
      </c>
      <c r="CA79" t="s">
        <v>196</v>
      </c>
      <c r="CB79">
        <v>100</v>
      </c>
      <c r="CC79">
        <v>100</v>
      </c>
      <c r="CD79">
        <v>-0.40799999999999997</v>
      </c>
      <c r="CE79">
        <v>-1E-3</v>
      </c>
      <c r="CF79">
        <v>2</v>
      </c>
      <c r="CG79">
        <v>505.08800000000002</v>
      </c>
      <c r="CH79">
        <v>530.91700000000003</v>
      </c>
      <c r="CI79">
        <v>20.000299999999999</v>
      </c>
      <c r="CJ79">
        <v>24.2697</v>
      </c>
      <c r="CK79">
        <v>30.0001</v>
      </c>
      <c r="CL79">
        <v>24.085799999999999</v>
      </c>
      <c r="CM79">
        <v>24.079899999999999</v>
      </c>
      <c r="CN79">
        <v>20.265699999999999</v>
      </c>
      <c r="CO79">
        <v>30.8796</v>
      </c>
      <c r="CP79">
        <v>0</v>
      </c>
      <c r="CQ79">
        <v>20</v>
      </c>
      <c r="CR79">
        <v>410</v>
      </c>
      <c r="CS79">
        <v>9</v>
      </c>
      <c r="CT79">
        <v>101.60899999999999</v>
      </c>
      <c r="CU79">
        <v>101.723</v>
      </c>
    </row>
    <row r="80" spans="1:99" x14ac:dyDescent="0.25">
      <c r="A80">
        <v>64</v>
      </c>
      <c r="B80">
        <v>1589546665.0999999</v>
      </c>
      <c r="C80">
        <v>4680.5999999046298</v>
      </c>
      <c r="D80" t="s">
        <v>351</v>
      </c>
      <c r="E80" t="s">
        <v>352</v>
      </c>
      <c r="F80">
        <v>1589546656.4709699</v>
      </c>
      <c r="G80">
        <f t="shared" si="0"/>
        <v>6.8155470636786363E-4</v>
      </c>
      <c r="H80">
        <f t="shared" si="1"/>
        <v>-1.1425921846728948</v>
      </c>
      <c r="I80">
        <f t="shared" si="2"/>
        <v>412.08454838709702</v>
      </c>
      <c r="J80">
        <f t="shared" si="3"/>
        <v>437.62761334554807</v>
      </c>
      <c r="K80">
        <f t="shared" si="4"/>
        <v>44.44275613812318</v>
      </c>
      <c r="L80">
        <f t="shared" si="5"/>
        <v>41.848760301593707</v>
      </c>
      <c r="M80">
        <f t="shared" si="6"/>
        <v>5.4120292071328645E-2</v>
      </c>
      <c r="N80">
        <f t="shared" si="7"/>
        <v>2</v>
      </c>
      <c r="O80">
        <f t="shared" si="8"/>
        <v>5.3319667981799497E-2</v>
      </c>
      <c r="P80">
        <f t="shared" si="9"/>
        <v>3.3395738710957495E-2</v>
      </c>
      <c r="Q80">
        <f t="shared" si="10"/>
        <v>0</v>
      </c>
      <c r="R80">
        <f t="shared" si="11"/>
        <v>20.093189214158031</v>
      </c>
      <c r="S80">
        <f t="shared" si="12"/>
        <v>20.093189214158031</v>
      </c>
      <c r="T80">
        <f t="shared" si="13"/>
        <v>2.3601891884894535</v>
      </c>
      <c r="U80">
        <f t="shared" si="14"/>
        <v>45.21925728665444</v>
      </c>
      <c r="V80">
        <f t="shared" si="15"/>
        <v>1.0840981731348409</v>
      </c>
      <c r="W80">
        <f t="shared" si="16"/>
        <v>2.3974258715982733</v>
      </c>
      <c r="X80">
        <f t="shared" si="17"/>
        <v>1.2760910153546126</v>
      </c>
      <c r="Y80">
        <f t="shared" si="18"/>
        <v>-30.056562550822786</v>
      </c>
      <c r="Z80">
        <f t="shared" si="19"/>
        <v>27.302199772624419</v>
      </c>
      <c r="AA80">
        <f t="shared" si="20"/>
        <v>2.7507985631142953</v>
      </c>
      <c r="AB80">
        <f t="shared" si="21"/>
        <v>-3.5642150840722309E-3</v>
      </c>
      <c r="AC80">
        <v>0</v>
      </c>
      <c r="AD80">
        <v>0</v>
      </c>
      <c r="AE80">
        <v>2</v>
      </c>
      <c r="AF80">
        <v>0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54875.174048400149</v>
      </c>
      <c r="AK80">
        <f t="shared" si="25"/>
        <v>0</v>
      </c>
      <c r="AL80">
        <f t="shared" si="26"/>
        <v>0</v>
      </c>
      <c r="AM80">
        <f t="shared" si="27"/>
        <v>0.49</v>
      </c>
      <c r="AN80">
        <f t="shared" si="28"/>
        <v>0.39</v>
      </c>
      <c r="AO80">
        <v>12.11</v>
      </c>
      <c r="AP80">
        <v>0.5</v>
      </c>
      <c r="AQ80" t="s">
        <v>194</v>
      </c>
      <c r="AR80">
        <v>1589546656.4709699</v>
      </c>
      <c r="AS80">
        <v>412.08454838709702</v>
      </c>
      <c r="AT80">
        <v>409.99745161290298</v>
      </c>
      <c r="AU80">
        <v>10.6751096774194</v>
      </c>
      <c r="AV80">
        <v>9.0420238709677392</v>
      </c>
      <c r="AW80">
        <v>500.005516129032</v>
      </c>
      <c r="AX80">
        <v>101.453838709677</v>
      </c>
      <c r="AY80">
        <v>9.9981896774193599E-2</v>
      </c>
      <c r="AZ80">
        <v>20.346399999999999</v>
      </c>
      <c r="BA80">
        <v>999.9</v>
      </c>
      <c r="BB80">
        <v>999.9</v>
      </c>
      <c r="BC80">
        <v>0</v>
      </c>
      <c r="BD80">
        <v>0</v>
      </c>
      <c r="BE80">
        <v>10002.3703225806</v>
      </c>
      <c r="BF80">
        <v>0</v>
      </c>
      <c r="BG80">
        <v>1.5643538709677401E-3</v>
      </c>
      <c r="BH80">
        <v>1589546629.5999999</v>
      </c>
      <c r="BI80" t="s">
        <v>346</v>
      </c>
      <c r="BJ80">
        <v>11</v>
      </c>
      <c r="BK80">
        <v>-0.40799999999999997</v>
      </c>
      <c r="BL80">
        <v>-1E-3</v>
      </c>
      <c r="BM80">
        <v>410</v>
      </c>
      <c r="BN80">
        <v>9</v>
      </c>
      <c r="BO80">
        <v>0.28000000000000003</v>
      </c>
      <c r="BP80">
        <v>0.04</v>
      </c>
      <c r="BQ80">
        <v>2.0856190243902399</v>
      </c>
      <c r="BR80">
        <v>7.9853937282218304E-2</v>
      </c>
      <c r="BS80">
        <v>2.9882900388576002E-2</v>
      </c>
      <c r="BT80">
        <v>1</v>
      </c>
      <c r="BU80">
        <v>1.6525746341463401</v>
      </c>
      <c r="BV80">
        <v>-0.48639512195123003</v>
      </c>
      <c r="BW80">
        <v>4.7995849266549803E-2</v>
      </c>
      <c r="BX80">
        <v>0</v>
      </c>
      <c r="BY80">
        <v>1</v>
      </c>
      <c r="BZ80">
        <v>2</v>
      </c>
      <c r="CA80" t="s">
        <v>202</v>
      </c>
      <c r="CB80">
        <v>100</v>
      </c>
      <c r="CC80">
        <v>100</v>
      </c>
      <c r="CD80">
        <v>-0.40799999999999997</v>
      </c>
      <c r="CE80">
        <v>-1E-3</v>
      </c>
      <c r="CF80">
        <v>2</v>
      </c>
      <c r="CG80">
        <v>505.185</v>
      </c>
      <c r="CH80">
        <v>530.98800000000006</v>
      </c>
      <c r="CI80">
        <v>20.000299999999999</v>
      </c>
      <c r="CJ80">
        <v>24.271699999999999</v>
      </c>
      <c r="CK80">
        <v>30.0002</v>
      </c>
      <c r="CL80">
        <v>24.087800000000001</v>
      </c>
      <c r="CM80">
        <v>24.082100000000001</v>
      </c>
      <c r="CN80">
        <v>20.267399999999999</v>
      </c>
      <c r="CO80">
        <v>30.8796</v>
      </c>
      <c r="CP80">
        <v>0</v>
      </c>
      <c r="CQ80">
        <v>20</v>
      </c>
      <c r="CR80">
        <v>410</v>
      </c>
      <c r="CS80">
        <v>9</v>
      </c>
      <c r="CT80">
        <v>101.60899999999999</v>
      </c>
      <c r="CU80">
        <v>101.72199999999999</v>
      </c>
    </row>
    <row r="81" spans="1:99" x14ac:dyDescent="0.25">
      <c r="A81">
        <v>65</v>
      </c>
      <c r="B81">
        <v>1589546670.0999999</v>
      </c>
      <c r="C81">
        <v>4685.5999999046298</v>
      </c>
      <c r="D81" t="s">
        <v>353</v>
      </c>
      <c r="E81" t="s">
        <v>354</v>
      </c>
      <c r="F81">
        <v>1589546661.4709699</v>
      </c>
      <c r="G81">
        <f t="shared" ref="G81:G144" si="29">AW81*AH81*(AU81-AV81)/(100*AO81*(1000-AH81*AU81))</f>
        <v>6.6585622283279935E-4</v>
      </c>
      <c r="H81">
        <f t="shared" ref="H81:H144" si="30">AW81*AH81*(AT81-AS81*(1000-AH81*AV81)/(1000-AH81*AU81))/(100*AO81)</f>
        <v>-1.1438906137040949</v>
      </c>
      <c r="I81">
        <f t="shared" ref="I81:I144" si="31">AS81 - IF(AH81&gt;1, H81*AO81*100/(AJ81*BE81), 0)</f>
        <v>412.10141935483898</v>
      </c>
      <c r="J81">
        <f t="shared" ref="J81:J144" si="32">((P81-G81/2)*I81-H81)/(P81+G81/2)</f>
        <v>438.5741045126253</v>
      </c>
      <c r="K81">
        <f t="shared" ref="K81:K144" si="33">J81*(AX81+AY81)/1000</f>
        <v>44.539266539140428</v>
      </c>
      <c r="L81">
        <f t="shared" ref="L81:L144" si="34">(AS81 - IF(AH81&gt;1, H81*AO81*100/(AJ81*BE81), 0))*(AX81+AY81)/1000</f>
        <v>41.850840642313578</v>
      </c>
      <c r="M81">
        <f t="shared" ref="M81:M144" si="35">2/((1/O81-1/N81)+SIGN(O81)*SQRT((1/O81-1/N81)*(1/O81-1/N81) + 4*AP81/((AP81+1)*(AP81+1))*(2*1/O81*1/N81-1/N81*1/N81)))</f>
        <v>5.2670028714301272E-2</v>
      </c>
      <c r="N81">
        <f t="shared" ref="N81:N144" si="36">AE81+AD81*AO81+AC81*AO81*AO81</f>
        <v>2</v>
      </c>
      <c r="O81">
        <f t="shared" ref="O81:O144" si="37">G81*(1000-(1000*0.61365*EXP(17.502*S81/(240.97+S81))/(AX81+AY81)+AU81)/2)/(1000*0.61365*EXP(17.502*S81/(240.97+S81))/(AX81+AY81)-AU81)</f>
        <v>5.1911414132697585E-2</v>
      </c>
      <c r="P81">
        <f t="shared" ref="P81:P144" si="38">1/((AP81+1)/(M81/1.6)+1/(N81/1.37)) + AP81/((AP81+1)/(M81/1.6) + AP81/(N81/1.37))</f>
        <v>3.2511882077122661E-2</v>
      </c>
      <c r="Q81">
        <f t="shared" ref="Q81:Q144" si="39">(AL81*AN81)</f>
        <v>0</v>
      </c>
      <c r="R81">
        <f t="shared" ref="R81:R144" si="40">(AZ81+(Q81+2*0.95*0.0000000567*(((AZ81+$B$7)+273)^4-(AZ81+273)^4)-44100*G81)/(1.84*29.3*N81+8*0.95*0.0000000567*(AZ81+273)^3))</f>
        <v>20.099115075192817</v>
      </c>
      <c r="S81">
        <f t="shared" ref="S81:S144" si="41">($C$7*BA81+$D$7*BB81+$E$7*R81)</f>
        <v>20.099115075192817</v>
      </c>
      <c r="T81">
        <f t="shared" ref="T81:T144" si="42">0.61365*EXP(17.502*S81/(240.97+S81))</f>
        <v>2.3610548087817662</v>
      </c>
      <c r="U81">
        <f t="shared" ref="U81:U144" si="43">(V81/W81*100)</f>
        <v>45.069207135240354</v>
      </c>
      <c r="V81">
        <f t="shared" ref="V81:V144" si="44">AU81*(AX81+AY81)/1000</f>
        <v>1.0805070747903784</v>
      </c>
      <c r="W81">
        <f t="shared" ref="W81:W144" si="45">0.61365*EXP(17.502*AZ81/(240.97+AZ81))</f>
        <v>2.3974397231974205</v>
      </c>
      <c r="X81">
        <f t="shared" ref="X81:X144" si="46">(T81-AU81*(AX81+AY81)/1000)</f>
        <v>1.2805477339913878</v>
      </c>
      <c r="Y81">
        <f t="shared" ref="Y81:Y144" si="47">(-G81*44100)</f>
        <v>-29.364259426926452</v>
      </c>
      <c r="Z81">
        <f t="shared" ref="Z81:Z144" si="48">2*29.3*N81*0.92*(AZ81-S81)</f>
        <v>26.673336493700585</v>
      </c>
      <c r="AA81">
        <f t="shared" ref="AA81:AA144" si="49">2*0.95*0.0000000567*(((AZ81+$B$7)+273)^4-(S81+273)^4)</f>
        <v>2.6875209721091107</v>
      </c>
      <c r="AB81">
        <f t="shared" ref="AB81:AB144" si="50">Q81+AA81+Y81+Z81</f>
        <v>-3.4019611167543928E-3</v>
      </c>
      <c r="AC81">
        <v>0</v>
      </c>
      <c r="AD81">
        <v>0</v>
      </c>
      <c r="AE81">
        <v>2</v>
      </c>
      <c r="AF81">
        <v>0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MAX(0,($B$13+$C$13*BE81)/(1+$D$13*BE81)*AX81/(AZ81+273)*$E$13)</f>
        <v>54878.76936778528</v>
      </c>
      <c r="AK81">
        <f t="shared" ref="AK81:AK144" si="54">$B$11*BF81+$C$11*BG81</f>
        <v>0</v>
      </c>
      <c r="AL81">
        <f t="shared" ref="AL81:AL144" si="55">AK81*AM81</f>
        <v>0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12.11</v>
      </c>
      <c r="AP81">
        <v>0.5</v>
      </c>
      <c r="AQ81" t="s">
        <v>194</v>
      </c>
      <c r="AR81">
        <v>1589546661.4709699</v>
      </c>
      <c r="AS81">
        <v>412.10141935483898</v>
      </c>
      <c r="AT81">
        <v>409.995580645161</v>
      </c>
      <c r="AU81">
        <v>10.639654838709699</v>
      </c>
      <c r="AV81">
        <v>9.0441603225806393</v>
      </c>
      <c r="AW81">
        <v>500.01587096774199</v>
      </c>
      <c r="AX81">
        <v>101.454709677419</v>
      </c>
      <c r="AY81">
        <v>0.10000155806451599</v>
      </c>
      <c r="AZ81">
        <v>20.346493548387102</v>
      </c>
      <c r="BA81">
        <v>999.9</v>
      </c>
      <c r="BB81">
        <v>999.9</v>
      </c>
      <c r="BC81">
        <v>0</v>
      </c>
      <c r="BD81">
        <v>0</v>
      </c>
      <c r="BE81">
        <v>10002.9674193548</v>
      </c>
      <c r="BF81">
        <v>0</v>
      </c>
      <c r="BG81">
        <v>1.59163580645161E-3</v>
      </c>
      <c r="BH81">
        <v>1589546629.5999999</v>
      </c>
      <c r="BI81" t="s">
        <v>346</v>
      </c>
      <c r="BJ81">
        <v>11</v>
      </c>
      <c r="BK81">
        <v>-0.40799999999999997</v>
      </c>
      <c r="BL81">
        <v>-1E-3</v>
      </c>
      <c r="BM81">
        <v>410</v>
      </c>
      <c r="BN81">
        <v>9</v>
      </c>
      <c r="BO81">
        <v>0.28000000000000003</v>
      </c>
      <c r="BP81">
        <v>0.04</v>
      </c>
      <c r="BQ81">
        <v>2.0962724390243901</v>
      </c>
      <c r="BR81">
        <v>0.29532062717770502</v>
      </c>
      <c r="BS81">
        <v>3.82772829387499E-2</v>
      </c>
      <c r="BT81">
        <v>0</v>
      </c>
      <c r="BU81">
        <v>1.6135604878048799</v>
      </c>
      <c r="BV81">
        <v>-0.45022662020906801</v>
      </c>
      <c r="BW81">
        <v>4.4440646081625401E-2</v>
      </c>
      <c r="BX81">
        <v>0</v>
      </c>
      <c r="BY81">
        <v>0</v>
      </c>
      <c r="BZ81">
        <v>2</v>
      </c>
      <c r="CA81" t="s">
        <v>196</v>
      </c>
      <c r="CB81">
        <v>100</v>
      </c>
      <c r="CC81">
        <v>100</v>
      </c>
      <c r="CD81">
        <v>-0.40799999999999997</v>
      </c>
      <c r="CE81">
        <v>-1E-3</v>
      </c>
      <c r="CF81">
        <v>2</v>
      </c>
      <c r="CG81">
        <v>505.29599999999999</v>
      </c>
      <c r="CH81">
        <v>531.08600000000001</v>
      </c>
      <c r="CI81">
        <v>20.0001</v>
      </c>
      <c r="CJ81">
        <v>24.2742</v>
      </c>
      <c r="CK81">
        <v>30.000299999999999</v>
      </c>
      <c r="CL81">
        <v>24.0898</v>
      </c>
      <c r="CM81">
        <v>24.084099999999999</v>
      </c>
      <c r="CN81">
        <v>20.267600000000002</v>
      </c>
      <c r="CO81">
        <v>30.8796</v>
      </c>
      <c r="CP81">
        <v>0</v>
      </c>
      <c r="CQ81">
        <v>20</v>
      </c>
      <c r="CR81">
        <v>410</v>
      </c>
      <c r="CS81">
        <v>9</v>
      </c>
      <c r="CT81">
        <v>101.61</v>
      </c>
      <c r="CU81">
        <v>101.72</v>
      </c>
    </row>
    <row r="82" spans="1:99" x14ac:dyDescent="0.25">
      <c r="A82">
        <v>66</v>
      </c>
      <c r="B82">
        <v>1589546675.0999999</v>
      </c>
      <c r="C82">
        <v>4690.5999999046298</v>
      </c>
      <c r="D82" t="s">
        <v>355</v>
      </c>
      <c r="E82" t="s">
        <v>356</v>
      </c>
      <c r="F82">
        <v>1589546666.4709699</v>
      </c>
      <c r="G82">
        <f t="shared" si="29"/>
        <v>6.515807471889571E-4</v>
      </c>
      <c r="H82">
        <f t="shared" si="30"/>
        <v>-1.1498511459308596</v>
      </c>
      <c r="I82">
        <f t="shared" si="31"/>
        <v>412.11529032258102</v>
      </c>
      <c r="J82">
        <f t="shared" si="32"/>
        <v>439.62299455601084</v>
      </c>
      <c r="K82">
        <f t="shared" si="33"/>
        <v>44.645862583166256</v>
      </c>
      <c r="L82">
        <f t="shared" si="34"/>
        <v>41.85232084765174</v>
      </c>
      <c r="M82">
        <f t="shared" si="35"/>
        <v>5.1360708472952731E-2</v>
      </c>
      <c r="N82">
        <f t="shared" si="36"/>
        <v>2</v>
      </c>
      <c r="O82">
        <f t="shared" si="37"/>
        <v>5.0639063147654137E-2</v>
      </c>
      <c r="P82">
        <f t="shared" si="38"/>
        <v>3.1713406705724596E-2</v>
      </c>
      <c r="Q82">
        <f t="shared" si="39"/>
        <v>0</v>
      </c>
      <c r="R82">
        <f t="shared" si="40"/>
        <v>20.104425143746411</v>
      </c>
      <c r="S82">
        <f t="shared" si="41"/>
        <v>20.104425143746411</v>
      </c>
      <c r="T82">
        <f t="shared" si="42"/>
        <v>2.3618307134715573</v>
      </c>
      <c r="U82">
        <f t="shared" si="43"/>
        <v>44.932649331789989</v>
      </c>
      <c r="V82">
        <f t="shared" si="44"/>
        <v>1.0772336130003197</v>
      </c>
      <c r="W82">
        <f t="shared" si="45"/>
        <v>2.3974406784827029</v>
      </c>
      <c r="X82">
        <f t="shared" si="46"/>
        <v>1.2845971004712375</v>
      </c>
      <c r="Y82">
        <f t="shared" si="47"/>
        <v>-28.734710951033009</v>
      </c>
      <c r="Z82">
        <f t="shared" si="48"/>
        <v>26.101479300686844</v>
      </c>
      <c r="AA82">
        <f t="shared" si="49"/>
        <v>2.6299739573377097</v>
      </c>
      <c r="AB82">
        <f t="shared" si="50"/>
        <v>-3.2576930084537992E-3</v>
      </c>
      <c r="AC82">
        <v>0</v>
      </c>
      <c r="AD82">
        <v>0</v>
      </c>
      <c r="AE82">
        <v>2</v>
      </c>
      <c r="AF82">
        <v>0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54841.999879280753</v>
      </c>
      <c r="AK82">
        <f t="shared" si="54"/>
        <v>0</v>
      </c>
      <c r="AL82">
        <f t="shared" si="55"/>
        <v>0</v>
      </c>
      <c r="AM82">
        <f t="shared" si="56"/>
        <v>0.49</v>
      </c>
      <c r="AN82">
        <f t="shared" si="57"/>
        <v>0.39</v>
      </c>
      <c r="AO82">
        <v>12.11</v>
      </c>
      <c r="AP82">
        <v>0.5</v>
      </c>
      <c r="AQ82" t="s">
        <v>194</v>
      </c>
      <c r="AR82">
        <v>1589546666.4709699</v>
      </c>
      <c r="AS82">
        <v>412.11529032258102</v>
      </c>
      <c r="AT82">
        <v>409.98080645161298</v>
      </c>
      <c r="AU82">
        <v>10.6074032258065</v>
      </c>
      <c r="AV82">
        <v>9.0460764516128993</v>
      </c>
      <c r="AW82">
        <v>500.019838709677</v>
      </c>
      <c r="AX82">
        <v>101.454870967742</v>
      </c>
      <c r="AY82">
        <v>0.10001386774193501</v>
      </c>
      <c r="AZ82">
        <v>20.346499999999999</v>
      </c>
      <c r="BA82">
        <v>999.9</v>
      </c>
      <c r="BB82">
        <v>999.9</v>
      </c>
      <c r="BC82">
        <v>0</v>
      </c>
      <c r="BD82">
        <v>0</v>
      </c>
      <c r="BE82">
        <v>9995.9635483871007</v>
      </c>
      <c r="BF82">
        <v>0</v>
      </c>
      <c r="BG82">
        <v>1.5921606451612901E-3</v>
      </c>
      <c r="BH82">
        <v>1589546629.5999999</v>
      </c>
      <c r="BI82" t="s">
        <v>346</v>
      </c>
      <c r="BJ82">
        <v>11</v>
      </c>
      <c r="BK82">
        <v>-0.40799999999999997</v>
      </c>
      <c r="BL82">
        <v>-1E-3</v>
      </c>
      <c r="BM82">
        <v>410</v>
      </c>
      <c r="BN82">
        <v>9</v>
      </c>
      <c r="BO82">
        <v>0.28000000000000003</v>
      </c>
      <c r="BP82">
        <v>0.04</v>
      </c>
      <c r="BQ82">
        <v>2.12050829268293</v>
      </c>
      <c r="BR82">
        <v>0.29508898954707202</v>
      </c>
      <c r="BS82">
        <v>3.6187458877515802E-2</v>
      </c>
      <c r="BT82">
        <v>0</v>
      </c>
      <c r="BU82">
        <v>1.57784756097561</v>
      </c>
      <c r="BV82">
        <v>-0.40891442508715198</v>
      </c>
      <c r="BW82">
        <v>4.0378390246878497E-2</v>
      </c>
      <c r="BX82">
        <v>0</v>
      </c>
      <c r="BY82">
        <v>0</v>
      </c>
      <c r="BZ82">
        <v>2</v>
      </c>
      <c r="CA82" t="s">
        <v>196</v>
      </c>
      <c r="CB82">
        <v>100</v>
      </c>
      <c r="CC82">
        <v>100</v>
      </c>
      <c r="CD82">
        <v>-0.40799999999999997</v>
      </c>
      <c r="CE82">
        <v>-1E-3</v>
      </c>
      <c r="CF82">
        <v>2</v>
      </c>
      <c r="CG82">
        <v>505.47199999999998</v>
      </c>
      <c r="CH82">
        <v>530.98900000000003</v>
      </c>
      <c r="CI82">
        <v>20</v>
      </c>
      <c r="CJ82">
        <v>24.276199999999999</v>
      </c>
      <c r="CK82">
        <v>30.0002</v>
      </c>
      <c r="CL82">
        <v>24.091799999999999</v>
      </c>
      <c r="CM82">
        <v>24.086500000000001</v>
      </c>
      <c r="CN82">
        <v>20.267600000000002</v>
      </c>
      <c r="CO82">
        <v>30.8796</v>
      </c>
      <c r="CP82">
        <v>0</v>
      </c>
      <c r="CQ82">
        <v>20</v>
      </c>
      <c r="CR82">
        <v>410</v>
      </c>
      <c r="CS82">
        <v>9</v>
      </c>
      <c r="CT82">
        <v>101.61</v>
      </c>
      <c r="CU82">
        <v>101.721</v>
      </c>
    </row>
    <row r="83" spans="1:99" x14ac:dyDescent="0.25">
      <c r="A83">
        <v>67</v>
      </c>
      <c r="B83">
        <v>1589547020.0999999</v>
      </c>
      <c r="C83">
        <v>5035.5999999046298</v>
      </c>
      <c r="D83" t="s">
        <v>358</v>
      </c>
      <c r="E83" t="s">
        <v>359</v>
      </c>
      <c r="F83">
        <v>1589547012.0999999</v>
      </c>
      <c r="G83">
        <f t="shared" si="29"/>
        <v>4.4040338533248247E-4</v>
      </c>
      <c r="H83">
        <f t="shared" si="30"/>
        <v>-0.79864792382216077</v>
      </c>
      <c r="I83">
        <f t="shared" si="31"/>
        <v>411.168322580645</v>
      </c>
      <c r="J83">
        <f t="shared" si="32"/>
        <v>441.77014090158667</v>
      </c>
      <c r="K83">
        <f t="shared" si="33"/>
        <v>44.864413666515446</v>
      </c>
      <c r="L83">
        <f t="shared" si="34"/>
        <v>41.756615042334261</v>
      </c>
      <c r="M83">
        <f t="shared" si="35"/>
        <v>3.218119887863851E-2</v>
      </c>
      <c r="N83">
        <f t="shared" si="36"/>
        <v>2</v>
      </c>
      <c r="O83">
        <f t="shared" si="37"/>
        <v>3.1896273469815738E-2</v>
      </c>
      <c r="P83">
        <f t="shared" si="38"/>
        <v>1.9960559990816727E-2</v>
      </c>
      <c r="Q83">
        <f t="shared" si="39"/>
        <v>0</v>
      </c>
      <c r="R83">
        <f t="shared" si="40"/>
        <v>20.245413789469534</v>
      </c>
      <c r="S83">
        <f t="shared" si="41"/>
        <v>20.245413789469534</v>
      </c>
      <c r="T83">
        <f t="shared" si="42"/>
        <v>2.3825137898440163</v>
      </c>
      <c r="U83">
        <f t="shared" si="43"/>
        <v>41.702932870823226</v>
      </c>
      <c r="V83">
        <f t="shared" si="44"/>
        <v>1.0036703338004715</v>
      </c>
      <c r="W83">
        <f t="shared" si="45"/>
        <v>2.4067140239497951</v>
      </c>
      <c r="X83">
        <f t="shared" si="46"/>
        <v>1.3788434560435447</v>
      </c>
      <c r="Y83">
        <f t="shared" si="47"/>
        <v>-19.421789293162476</v>
      </c>
      <c r="Z83">
        <f t="shared" si="48"/>
        <v>17.64095429972495</v>
      </c>
      <c r="AA83">
        <f t="shared" si="49"/>
        <v>1.7793460210017469</v>
      </c>
      <c r="AB83">
        <f t="shared" si="50"/>
        <v>-1.488972435780056E-3</v>
      </c>
      <c r="AC83">
        <v>0</v>
      </c>
      <c r="AD83">
        <v>0</v>
      </c>
      <c r="AE83">
        <v>2</v>
      </c>
      <c r="AF83">
        <v>0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54929.06608653078</v>
      </c>
      <c r="AK83">
        <f t="shared" si="54"/>
        <v>0</v>
      </c>
      <c r="AL83">
        <f t="shared" si="55"/>
        <v>0</v>
      </c>
      <c r="AM83">
        <f t="shared" si="56"/>
        <v>0.49</v>
      </c>
      <c r="AN83">
        <f t="shared" si="57"/>
        <v>0.39</v>
      </c>
      <c r="AO83">
        <v>9.5299999999999994</v>
      </c>
      <c r="AP83">
        <v>0.5</v>
      </c>
      <c r="AQ83" t="s">
        <v>194</v>
      </c>
      <c r="AR83">
        <v>1589547012.0999999</v>
      </c>
      <c r="AS83">
        <v>411.168322580645</v>
      </c>
      <c r="AT83">
        <v>409.99138709677402</v>
      </c>
      <c r="AU83">
        <v>9.8829238709677405</v>
      </c>
      <c r="AV83">
        <v>9.0519161290322607</v>
      </c>
      <c r="AW83">
        <v>500.06335483870998</v>
      </c>
      <c r="AX83">
        <v>101.45635483871</v>
      </c>
      <c r="AY83">
        <v>9.96570161290323E-2</v>
      </c>
      <c r="AZ83">
        <v>20.4090225806452</v>
      </c>
      <c r="BA83">
        <v>999.9</v>
      </c>
      <c r="BB83">
        <v>999.9</v>
      </c>
      <c r="BC83">
        <v>0</v>
      </c>
      <c r="BD83">
        <v>0</v>
      </c>
      <c r="BE83">
        <v>10014.584516129</v>
      </c>
      <c r="BF83">
        <v>0</v>
      </c>
      <c r="BG83">
        <v>1.64043258064516E-3</v>
      </c>
      <c r="BH83">
        <v>1589547004.0999999</v>
      </c>
      <c r="BI83" t="s">
        <v>360</v>
      </c>
      <c r="BJ83">
        <v>12</v>
      </c>
      <c r="BK83">
        <v>-0.44600000000000001</v>
      </c>
      <c r="BL83">
        <v>0</v>
      </c>
      <c r="BM83">
        <v>410</v>
      </c>
      <c r="BN83">
        <v>9</v>
      </c>
      <c r="BO83">
        <v>0.18</v>
      </c>
      <c r="BP83">
        <v>7.0000000000000007E-2</v>
      </c>
      <c r="BQ83">
        <v>0.852717314146342</v>
      </c>
      <c r="BR83">
        <v>6.67833916411037</v>
      </c>
      <c r="BS83">
        <v>0.72214269057732305</v>
      </c>
      <c r="BT83">
        <v>0</v>
      </c>
      <c r="BU83">
        <v>0.60073927292682905</v>
      </c>
      <c r="BV83">
        <v>4.7848079667587804</v>
      </c>
      <c r="BW83">
        <v>0.51167952174241105</v>
      </c>
      <c r="BX83">
        <v>0</v>
      </c>
      <c r="BY83">
        <v>0</v>
      </c>
      <c r="BZ83">
        <v>2</v>
      </c>
      <c r="CA83" t="s">
        <v>196</v>
      </c>
      <c r="CB83">
        <v>100</v>
      </c>
      <c r="CC83">
        <v>100</v>
      </c>
      <c r="CD83">
        <v>-0.44600000000000001</v>
      </c>
      <c r="CE83">
        <v>0</v>
      </c>
      <c r="CF83">
        <v>2</v>
      </c>
      <c r="CG83">
        <v>504.78699999999998</v>
      </c>
      <c r="CH83">
        <v>528.79399999999998</v>
      </c>
      <c r="CI83">
        <v>20.000399999999999</v>
      </c>
      <c r="CJ83">
        <v>24.383700000000001</v>
      </c>
      <c r="CK83">
        <v>30.000299999999999</v>
      </c>
      <c r="CL83">
        <v>24.2164</v>
      </c>
      <c r="CM83">
        <v>24.209</v>
      </c>
      <c r="CN83">
        <v>20.277200000000001</v>
      </c>
      <c r="CO83">
        <v>32.256999999999998</v>
      </c>
      <c r="CP83">
        <v>0</v>
      </c>
      <c r="CQ83">
        <v>20</v>
      </c>
      <c r="CR83">
        <v>410</v>
      </c>
      <c r="CS83">
        <v>9</v>
      </c>
      <c r="CT83">
        <v>101.59</v>
      </c>
      <c r="CU83">
        <v>101.71299999999999</v>
      </c>
    </row>
    <row r="84" spans="1:99" x14ac:dyDescent="0.25">
      <c r="A84">
        <v>68</v>
      </c>
      <c r="B84">
        <v>1589547025.0999999</v>
      </c>
      <c r="C84">
        <v>5040.5999999046298</v>
      </c>
      <c r="D84" t="s">
        <v>361</v>
      </c>
      <c r="E84" t="s">
        <v>362</v>
      </c>
      <c r="F84">
        <v>1589547016.7451601</v>
      </c>
      <c r="G84">
        <f t="shared" si="29"/>
        <v>5.7660934566334957E-4</v>
      </c>
      <c r="H84">
        <f t="shared" si="30"/>
        <v>-1.0445654328937299</v>
      </c>
      <c r="I84">
        <f t="shared" si="31"/>
        <v>411.52119354838698</v>
      </c>
      <c r="J84">
        <f t="shared" si="32"/>
        <v>441.32613439489421</v>
      </c>
      <c r="K84">
        <f t="shared" si="33"/>
        <v>44.819327967657479</v>
      </c>
      <c r="L84">
        <f t="shared" si="34"/>
        <v>41.792456647907031</v>
      </c>
      <c r="M84">
        <f t="shared" si="35"/>
        <v>4.3316710771509531E-2</v>
      </c>
      <c r="N84">
        <f t="shared" si="36"/>
        <v>2</v>
      </c>
      <c r="O84">
        <f t="shared" si="37"/>
        <v>4.2802187906808606E-2</v>
      </c>
      <c r="P84">
        <f t="shared" si="38"/>
        <v>2.6797085998218603E-2</v>
      </c>
      <c r="Q84">
        <f t="shared" si="39"/>
        <v>0</v>
      </c>
      <c r="R84">
        <f t="shared" si="40"/>
        <v>20.195016871660716</v>
      </c>
      <c r="S84">
        <f t="shared" si="41"/>
        <v>20.195016871660716</v>
      </c>
      <c r="T84">
        <f t="shared" si="42"/>
        <v>2.3751023960942281</v>
      </c>
      <c r="U84">
        <f t="shared" si="43"/>
        <v>42.793354931216932</v>
      </c>
      <c r="V84">
        <f t="shared" si="44"/>
        <v>1.0299265953035563</v>
      </c>
      <c r="W84">
        <f t="shared" si="45"/>
        <v>2.4067442175519749</v>
      </c>
      <c r="X84">
        <f t="shared" si="46"/>
        <v>1.3451758007906718</v>
      </c>
      <c r="Y84">
        <f t="shared" si="47"/>
        <v>-25.428472143753716</v>
      </c>
      <c r="Z84">
        <f t="shared" si="48"/>
        <v>23.096864184892468</v>
      </c>
      <c r="AA84">
        <f t="shared" si="49"/>
        <v>2.3290558498867213</v>
      </c>
      <c r="AB84">
        <f t="shared" si="50"/>
        <v>-2.5521089745268455E-3</v>
      </c>
      <c r="AC84">
        <v>0</v>
      </c>
      <c r="AD84">
        <v>0</v>
      </c>
      <c r="AE84">
        <v>2</v>
      </c>
      <c r="AF84">
        <v>0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54876.207718286576</v>
      </c>
      <c r="AK84">
        <f t="shared" si="54"/>
        <v>0</v>
      </c>
      <c r="AL84">
        <f t="shared" si="55"/>
        <v>0</v>
      </c>
      <c r="AM84">
        <f t="shared" si="56"/>
        <v>0.49</v>
      </c>
      <c r="AN84">
        <f t="shared" si="57"/>
        <v>0.39</v>
      </c>
      <c r="AO84">
        <v>9.5299999999999994</v>
      </c>
      <c r="AP84">
        <v>0.5</v>
      </c>
      <c r="AQ84" t="s">
        <v>194</v>
      </c>
      <c r="AR84">
        <v>1589547016.7451601</v>
      </c>
      <c r="AS84">
        <v>411.52119354838698</v>
      </c>
      <c r="AT84">
        <v>409.98254838709698</v>
      </c>
      <c r="AU84">
        <v>10.1414622580645</v>
      </c>
      <c r="AV84">
        <v>9.0536100000000008</v>
      </c>
      <c r="AW84">
        <v>500.00896774193598</v>
      </c>
      <c r="AX84">
        <v>101.45619354838701</v>
      </c>
      <c r="AY84">
        <v>9.9831519354838694E-2</v>
      </c>
      <c r="AZ84">
        <v>20.409225806451602</v>
      </c>
      <c r="BA84">
        <v>999.9</v>
      </c>
      <c r="BB84">
        <v>999.9</v>
      </c>
      <c r="BC84">
        <v>0</v>
      </c>
      <c r="BD84">
        <v>0</v>
      </c>
      <c r="BE84">
        <v>10004.5583870968</v>
      </c>
      <c r="BF84">
        <v>0</v>
      </c>
      <c r="BG84">
        <v>1.59583516129032E-3</v>
      </c>
      <c r="BH84">
        <v>1589547004.0999999</v>
      </c>
      <c r="BI84" t="s">
        <v>360</v>
      </c>
      <c r="BJ84">
        <v>12</v>
      </c>
      <c r="BK84">
        <v>-0.44600000000000001</v>
      </c>
      <c r="BL84">
        <v>0</v>
      </c>
      <c r="BM84">
        <v>410</v>
      </c>
      <c r="BN84">
        <v>9</v>
      </c>
      <c r="BO84">
        <v>0.18</v>
      </c>
      <c r="BP84">
        <v>7.0000000000000007E-2</v>
      </c>
      <c r="BQ84">
        <v>1.2325552312195101</v>
      </c>
      <c r="BR84">
        <v>4.4651269628572896</v>
      </c>
      <c r="BS84">
        <v>0.569650110260569</v>
      </c>
      <c r="BT84">
        <v>0</v>
      </c>
      <c r="BU84">
        <v>0.87132589829268303</v>
      </c>
      <c r="BV84">
        <v>3.21363721777014</v>
      </c>
      <c r="BW84">
        <v>0.40334752498602999</v>
      </c>
      <c r="BX84">
        <v>0</v>
      </c>
      <c r="BY84">
        <v>0</v>
      </c>
      <c r="BZ84">
        <v>2</v>
      </c>
      <c r="CA84" t="s">
        <v>196</v>
      </c>
      <c r="CB84">
        <v>100</v>
      </c>
      <c r="CC84">
        <v>100</v>
      </c>
      <c r="CD84">
        <v>-0.44600000000000001</v>
      </c>
      <c r="CE84">
        <v>0</v>
      </c>
      <c r="CF84">
        <v>2</v>
      </c>
      <c r="CG84">
        <v>505.17899999999997</v>
      </c>
      <c r="CH84">
        <v>529.05600000000004</v>
      </c>
      <c r="CI84">
        <v>20.000299999999999</v>
      </c>
      <c r="CJ84">
        <v>24.3855</v>
      </c>
      <c r="CK84">
        <v>30.000299999999999</v>
      </c>
      <c r="CL84">
        <v>24.2163</v>
      </c>
      <c r="CM84">
        <v>24.209099999999999</v>
      </c>
      <c r="CN84">
        <v>20.277899999999999</v>
      </c>
      <c r="CO84">
        <v>32.256999999999998</v>
      </c>
      <c r="CP84">
        <v>0</v>
      </c>
      <c r="CQ84">
        <v>20</v>
      </c>
      <c r="CR84">
        <v>410</v>
      </c>
      <c r="CS84">
        <v>9</v>
      </c>
      <c r="CT84">
        <v>101.589</v>
      </c>
      <c r="CU84">
        <v>101.712</v>
      </c>
    </row>
    <row r="85" spans="1:99" x14ac:dyDescent="0.25">
      <c r="A85">
        <v>69</v>
      </c>
      <c r="B85">
        <v>1589547030.0999999</v>
      </c>
      <c r="C85">
        <v>5045.5999999046298</v>
      </c>
      <c r="D85" t="s">
        <v>363</v>
      </c>
      <c r="E85" t="s">
        <v>364</v>
      </c>
      <c r="F85">
        <v>1589547021.53548</v>
      </c>
      <c r="G85">
        <f t="shared" si="29"/>
        <v>5.8761879491275382E-4</v>
      </c>
      <c r="H85">
        <f t="shared" si="30"/>
        <v>-1.0611634649063899</v>
      </c>
      <c r="I85">
        <f t="shared" si="31"/>
        <v>411.54574193548399</v>
      </c>
      <c r="J85">
        <f t="shared" si="32"/>
        <v>441.16665659133668</v>
      </c>
      <c r="K85">
        <f t="shared" si="33"/>
        <v>44.803253520330998</v>
      </c>
      <c r="L85">
        <f t="shared" si="34"/>
        <v>41.795063012271832</v>
      </c>
      <c r="M85">
        <f t="shared" si="35"/>
        <v>4.4247252206953122E-2</v>
      </c>
      <c r="N85">
        <f t="shared" si="36"/>
        <v>2</v>
      </c>
      <c r="O85">
        <f t="shared" si="37"/>
        <v>4.3710533375567899E-2</v>
      </c>
      <c r="P85">
        <f t="shared" si="38"/>
        <v>2.7366762921059065E-2</v>
      </c>
      <c r="Q85">
        <f t="shared" si="39"/>
        <v>0</v>
      </c>
      <c r="R85">
        <f t="shared" si="40"/>
        <v>20.191214044235821</v>
      </c>
      <c r="S85">
        <f t="shared" si="41"/>
        <v>20.191214044235821</v>
      </c>
      <c r="T85">
        <f t="shared" si="42"/>
        <v>2.3745439710710179</v>
      </c>
      <c r="U85">
        <f t="shared" si="43"/>
        <v>42.886206190825519</v>
      </c>
      <c r="V85">
        <f t="shared" si="44"/>
        <v>1.0321795807446872</v>
      </c>
      <c r="W85">
        <f t="shared" si="45"/>
        <v>2.4067868725713897</v>
      </c>
      <c r="X85">
        <f t="shared" si="46"/>
        <v>1.3423643903263307</v>
      </c>
      <c r="Y85">
        <f t="shared" si="47"/>
        <v>-25.913988855652445</v>
      </c>
      <c r="Z85">
        <f t="shared" si="48"/>
        <v>23.537856171735452</v>
      </c>
      <c r="AA85">
        <f t="shared" si="49"/>
        <v>2.3734822083993361</v>
      </c>
      <c r="AB85">
        <f t="shared" si="50"/>
        <v>-2.6504755176581796E-3</v>
      </c>
      <c r="AC85">
        <v>0</v>
      </c>
      <c r="AD85">
        <v>0</v>
      </c>
      <c r="AE85">
        <v>2</v>
      </c>
      <c r="AF85">
        <v>0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54833.675849561958</v>
      </c>
      <c r="AK85">
        <f t="shared" si="54"/>
        <v>0</v>
      </c>
      <c r="AL85">
        <f t="shared" si="55"/>
        <v>0</v>
      </c>
      <c r="AM85">
        <f t="shared" si="56"/>
        <v>0.49</v>
      </c>
      <c r="AN85">
        <f t="shared" si="57"/>
        <v>0.39</v>
      </c>
      <c r="AO85">
        <v>9.5299999999999994</v>
      </c>
      <c r="AP85">
        <v>0.5</v>
      </c>
      <c r="AQ85" t="s">
        <v>194</v>
      </c>
      <c r="AR85">
        <v>1589547021.53548</v>
      </c>
      <c r="AS85">
        <v>411.54574193548399</v>
      </c>
      <c r="AT85">
        <v>409.98412903225801</v>
      </c>
      <c r="AU85">
        <v>10.163619354838699</v>
      </c>
      <c r="AV85">
        <v>9.0550245161290306</v>
      </c>
      <c r="AW85">
        <v>500.010516129032</v>
      </c>
      <c r="AX85">
        <v>101.456290322581</v>
      </c>
      <c r="AY85">
        <v>0.100010116129032</v>
      </c>
      <c r="AZ85">
        <v>20.409512903225799</v>
      </c>
      <c r="BA85">
        <v>999.9</v>
      </c>
      <c r="BB85">
        <v>999.9</v>
      </c>
      <c r="BC85">
        <v>0</v>
      </c>
      <c r="BD85">
        <v>0</v>
      </c>
      <c r="BE85">
        <v>9996.4741935483908</v>
      </c>
      <c r="BF85">
        <v>0</v>
      </c>
      <c r="BG85">
        <v>1.57301225806452E-3</v>
      </c>
      <c r="BH85">
        <v>1589547004.0999999</v>
      </c>
      <c r="BI85" t="s">
        <v>360</v>
      </c>
      <c r="BJ85">
        <v>12</v>
      </c>
      <c r="BK85">
        <v>-0.44600000000000001</v>
      </c>
      <c r="BL85">
        <v>0</v>
      </c>
      <c r="BM85">
        <v>410</v>
      </c>
      <c r="BN85">
        <v>9</v>
      </c>
      <c r="BO85">
        <v>0.18</v>
      </c>
      <c r="BP85">
        <v>7.0000000000000007E-2</v>
      </c>
      <c r="BQ85">
        <v>1.54583682926829</v>
      </c>
      <c r="BR85">
        <v>0.317491777003508</v>
      </c>
      <c r="BS85">
        <v>9.0543651874797404E-2</v>
      </c>
      <c r="BT85">
        <v>0</v>
      </c>
      <c r="BU85">
        <v>1.09167604878049</v>
      </c>
      <c r="BV85">
        <v>0.255545790940787</v>
      </c>
      <c r="BW85">
        <v>6.8585021981781999E-2</v>
      </c>
      <c r="BX85">
        <v>0</v>
      </c>
      <c r="BY85">
        <v>0</v>
      </c>
      <c r="BZ85">
        <v>2</v>
      </c>
      <c r="CA85" t="s">
        <v>196</v>
      </c>
      <c r="CB85">
        <v>100</v>
      </c>
      <c r="CC85">
        <v>100</v>
      </c>
      <c r="CD85">
        <v>-0.44600000000000001</v>
      </c>
      <c r="CE85">
        <v>0</v>
      </c>
      <c r="CF85">
        <v>2</v>
      </c>
      <c r="CG85">
        <v>505.267</v>
      </c>
      <c r="CH85">
        <v>529.18499999999995</v>
      </c>
      <c r="CI85">
        <v>20.0002</v>
      </c>
      <c r="CJ85">
        <v>24.387499999999999</v>
      </c>
      <c r="CK85">
        <v>30.0001</v>
      </c>
      <c r="CL85">
        <v>24.217400000000001</v>
      </c>
      <c r="CM85">
        <v>24.210999999999999</v>
      </c>
      <c r="CN85">
        <v>20.276599999999998</v>
      </c>
      <c r="CO85">
        <v>32.256999999999998</v>
      </c>
      <c r="CP85">
        <v>0</v>
      </c>
      <c r="CQ85">
        <v>20</v>
      </c>
      <c r="CR85">
        <v>410</v>
      </c>
      <c r="CS85">
        <v>9</v>
      </c>
      <c r="CT85">
        <v>101.589</v>
      </c>
      <c r="CU85">
        <v>101.71</v>
      </c>
    </row>
    <row r="86" spans="1:99" x14ac:dyDescent="0.25">
      <c r="A86">
        <v>70</v>
      </c>
      <c r="B86">
        <v>1589547035.0999999</v>
      </c>
      <c r="C86">
        <v>5050.5999999046298</v>
      </c>
      <c r="D86" t="s">
        <v>365</v>
      </c>
      <c r="E86" t="s">
        <v>366</v>
      </c>
      <c r="F86">
        <v>1589547026.4709699</v>
      </c>
      <c r="G86">
        <f t="shared" si="29"/>
        <v>5.8461369219540862E-4</v>
      </c>
      <c r="H86">
        <f t="shared" si="30"/>
        <v>-1.0540637868317473</v>
      </c>
      <c r="I86">
        <f t="shared" si="31"/>
        <v>411.55293548387101</v>
      </c>
      <c r="J86">
        <f t="shared" si="32"/>
        <v>441.12462036119973</v>
      </c>
      <c r="K86">
        <f t="shared" si="33"/>
        <v>44.799028190340557</v>
      </c>
      <c r="L86">
        <f t="shared" si="34"/>
        <v>41.795834346001136</v>
      </c>
      <c r="M86">
        <f t="shared" si="35"/>
        <v>4.4000800413452355E-2</v>
      </c>
      <c r="N86">
        <f t="shared" si="36"/>
        <v>2</v>
      </c>
      <c r="O86">
        <f t="shared" si="37"/>
        <v>4.3470005167022555E-2</v>
      </c>
      <c r="P86">
        <f t="shared" si="38"/>
        <v>2.7215909512189988E-2</v>
      </c>
      <c r="Q86">
        <f t="shared" si="39"/>
        <v>0</v>
      </c>
      <c r="R86">
        <f t="shared" si="40"/>
        <v>20.192333658568323</v>
      </c>
      <c r="S86">
        <f t="shared" si="41"/>
        <v>20.192333658568323</v>
      </c>
      <c r="T86">
        <f t="shared" si="42"/>
        <v>2.3747083685436232</v>
      </c>
      <c r="U86">
        <f t="shared" si="43"/>
        <v>42.871117055842312</v>
      </c>
      <c r="V86">
        <f t="shared" si="44"/>
        <v>1.0318166228946946</v>
      </c>
      <c r="W86">
        <f t="shared" si="45"/>
        <v>2.4067873518450402</v>
      </c>
      <c r="X86">
        <f t="shared" si="46"/>
        <v>1.3428917456489287</v>
      </c>
      <c r="Y86">
        <f t="shared" si="47"/>
        <v>-25.781463825817521</v>
      </c>
      <c r="Z86">
        <f t="shared" si="48"/>
        <v>23.417482695307989</v>
      </c>
      <c r="AA86">
        <f t="shared" si="49"/>
        <v>2.3613576882219482</v>
      </c>
      <c r="AB86">
        <f t="shared" si="50"/>
        <v>-2.6234422875859309E-3</v>
      </c>
      <c r="AC86">
        <v>0</v>
      </c>
      <c r="AD86">
        <v>0</v>
      </c>
      <c r="AE86">
        <v>2</v>
      </c>
      <c r="AF86">
        <v>0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54817.689221934779</v>
      </c>
      <c r="AK86">
        <f t="shared" si="54"/>
        <v>0</v>
      </c>
      <c r="AL86">
        <f t="shared" si="55"/>
        <v>0</v>
      </c>
      <c r="AM86">
        <f t="shared" si="56"/>
        <v>0.49</v>
      </c>
      <c r="AN86">
        <f t="shared" si="57"/>
        <v>0.39</v>
      </c>
      <c r="AO86">
        <v>9.5299999999999994</v>
      </c>
      <c r="AP86">
        <v>0.5</v>
      </c>
      <c r="AQ86" t="s">
        <v>194</v>
      </c>
      <c r="AR86">
        <v>1589547026.4709699</v>
      </c>
      <c r="AS86">
        <v>411.55293548387101</v>
      </c>
      <c r="AT86">
        <v>410.00251612903202</v>
      </c>
      <c r="AU86">
        <v>10.160035483871001</v>
      </c>
      <c r="AV86">
        <v>9.0571138709677399</v>
      </c>
      <c r="AW86">
        <v>500.014064516129</v>
      </c>
      <c r="AX86">
        <v>101.45638709677399</v>
      </c>
      <c r="AY86">
        <v>0.10001243870967701</v>
      </c>
      <c r="AZ86">
        <v>20.409516129032301</v>
      </c>
      <c r="BA86">
        <v>999.9</v>
      </c>
      <c r="BB86">
        <v>999.9</v>
      </c>
      <c r="BC86">
        <v>0</v>
      </c>
      <c r="BD86">
        <v>0</v>
      </c>
      <c r="BE86">
        <v>9993.4261290322593</v>
      </c>
      <c r="BF86">
        <v>0</v>
      </c>
      <c r="BG86">
        <v>1.5349735483871001E-3</v>
      </c>
      <c r="BH86">
        <v>1589547004.0999999</v>
      </c>
      <c r="BI86" t="s">
        <v>360</v>
      </c>
      <c r="BJ86">
        <v>12</v>
      </c>
      <c r="BK86">
        <v>-0.44600000000000001</v>
      </c>
      <c r="BL86">
        <v>0</v>
      </c>
      <c r="BM86">
        <v>410</v>
      </c>
      <c r="BN86">
        <v>9</v>
      </c>
      <c r="BO86">
        <v>0.18</v>
      </c>
      <c r="BP86">
        <v>7.0000000000000007E-2</v>
      </c>
      <c r="BQ86">
        <v>1.5531158536585401</v>
      </c>
      <c r="BR86">
        <v>-8.3329128919846104E-2</v>
      </c>
      <c r="BS86">
        <v>2.0742562460843599E-2</v>
      </c>
      <c r="BT86">
        <v>1</v>
      </c>
      <c r="BU86">
        <v>1.1056887804877999</v>
      </c>
      <c r="BV86">
        <v>-6.7094634146335305E-2</v>
      </c>
      <c r="BW86">
        <v>6.6413167938815E-3</v>
      </c>
      <c r="BX86">
        <v>1</v>
      </c>
      <c r="BY86">
        <v>2</v>
      </c>
      <c r="BZ86">
        <v>2</v>
      </c>
      <c r="CA86" t="s">
        <v>199</v>
      </c>
      <c r="CB86">
        <v>100</v>
      </c>
      <c r="CC86">
        <v>100</v>
      </c>
      <c r="CD86">
        <v>-0.44600000000000001</v>
      </c>
      <c r="CE86">
        <v>0</v>
      </c>
      <c r="CF86">
        <v>2</v>
      </c>
      <c r="CG86">
        <v>505.25</v>
      </c>
      <c r="CH86">
        <v>529.25</v>
      </c>
      <c r="CI86">
        <v>20.0002</v>
      </c>
      <c r="CJ86">
        <v>24.389099999999999</v>
      </c>
      <c r="CK86">
        <v>30.0002</v>
      </c>
      <c r="CL86">
        <v>24.218299999999999</v>
      </c>
      <c r="CM86">
        <v>24.212800000000001</v>
      </c>
      <c r="CN86">
        <v>20.276599999999998</v>
      </c>
      <c r="CO86">
        <v>32.538499999999999</v>
      </c>
      <c r="CP86">
        <v>0</v>
      </c>
      <c r="CQ86">
        <v>20</v>
      </c>
      <c r="CR86">
        <v>410</v>
      </c>
      <c r="CS86">
        <v>9</v>
      </c>
      <c r="CT86">
        <v>101.58799999999999</v>
      </c>
      <c r="CU86">
        <v>101.709</v>
      </c>
    </row>
    <row r="87" spans="1:99" x14ac:dyDescent="0.25">
      <c r="A87">
        <v>71</v>
      </c>
      <c r="B87">
        <v>1589547040.0999999</v>
      </c>
      <c r="C87">
        <v>5055.5999999046298</v>
      </c>
      <c r="D87" t="s">
        <v>367</v>
      </c>
      <c r="E87" t="s">
        <v>368</v>
      </c>
      <c r="F87">
        <v>1589547031.4709699</v>
      </c>
      <c r="G87">
        <f t="shared" si="29"/>
        <v>5.8245727343653382E-4</v>
      </c>
      <c r="H87">
        <f t="shared" si="30"/>
        <v>-1.0605980226557148</v>
      </c>
      <c r="I87">
        <f t="shared" si="31"/>
        <v>411.55770967741898</v>
      </c>
      <c r="J87">
        <f t="shared" si="32"/>
        <v>441.52101945475516</v>
      </c>
      <c r="K87">
        <f t="shared" si="33"/>
        <v>44.839167047886825</v>
      </c>
      <c r="L87">
        <f t="shared" si="34"/>
        <v>41.796209197153658</v>
      </c>
      <c r="M87">
        <f t="shared" si="35"/>
        <v>4.3819708657819721E-2</v>
      </c>
      <c r="N87">
        <f t="shared" si="36"/>
        <v>2</v>
      </c>
      <c r="O87">
        <f t="shared" si="37"/>
        <v>4.329324535924662E-2</v>
      </c>
      <c r="P87">
        <f t="shared" si="38"/>
        <v>2.7105051924921335E-2</v>
      </c>
      <c r="Q87">
        <f t="shared" si="39"/>
        <v>0</v>
      </c>
      <c r="R87">
        <f t="shared" si="40"/>
        <v>20.193463861551209</v>
      </c>
      <c r="S87">
        <f t="shared" si="41"/>
        <v>20.193463861551209</v>
      </c>
      <c r="T87">
        <f t="shared" si="42"/>
        <v>2.3748743309043152</v>
      </c>
      <c r="U87">
        <f t="shared" si="43"/>
        <v>42.856086648931239</v>
      </c>
      <c r="V87">
        <f t="shared" si="44"/>
        <v>1.0314758237390997</v>
      </c>
      <c r="W87">
        <f t="shared" si="45"/>
        <v>2.4068362381958717</v>
      </c>
      <c r="X87">
        <f t="shared" si="46"/>
        <v>1.3433985071652155</v>
      </c>
      <c r="Y87">
        <f t="shared" si="47"/>
        <v>-25.68636575855114</v>
      </c>
      <c r="Z87">
        <f t="shared" si="48"/>
        <v>23.331097263067708</v>
      </c>
      <c r="AA87">
        <f t="shared" si="49"/>
        <v>2.3526643622977006</v>
      </c>
      <c r="AB87">
        <f t="shared" si="50"/>
        <v>-2.6041331857307171E-3</v>
      </c>
      <c r="AC87">
        <v>0</v>
      </c>
      <c r="AD87">
        <v>0</v>
      </c>
      <c r="AE87">
        <v>2</v>
      </c>
      <c r="AF87">
        <v>0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54845.291713249491</v>
      </c>
      <c r="AK87">
        <f t="shared" si="54"/>
        <v>0</v>
      </c>
      <c r="AL87">
        <f t="shared" si="55"/>
        <v>0</v>
      </c>
      <c r="AM87">
        <f t="shared" si="56"/>
        <v>0.49</v>
      </c>
      <c r="AN87">
        <f t="shared" si="57"/>
        <v>0.39</v>
      </c>
      <c r="AO87">
        <v>9.5299999999999994</v>
      </c>
      <c r="AP87">
        <v>0.5</v>
      </c>
      <c r="AQ87" t="s">
        <v>194</v>
      </c>
      <c r="AR87">
        <v>1589547031.4709699</v>
      </c>
      <c r="AS87">
        <v>411.55770967741898</v>
      </c>
      <c r="AT87">
        <v>409.99312903225803</v>
      </c>
      <c r="AU87">
        <v>10.1567064516129</v>
      </c>
      <c r="AV87">
        <v>9.0578345161290308</v>
      </c>
      <c r="AW87">
        <v>500.00729032258101</v>
      </c>
      <c r="AX87">
        <v>101.456129032258</v>
      </c>
      <c r="AY87">
        <v>0.100003229032258</v>
      </c>
      <c r="AZ87">
        <v>20.409845161290299</v>
      </c>
      <c r="BA87">
        <v>999.9</v>
      </c>
      <c r="BB87">
        <v>999.9</v>
      </c>
      <c r="BC87">
        <v>0</v>
      </c>
      <c r="BD87">
        <v>0</v>
      </c>
      <c r="BE87">
        <v>9998.7103225806495</v>
      </c>
      <c r="BF87">
        <v>0</v>
      </c>
      <c r="BG87">
        <v>1.54756483870968E-3</v>
      </c>
      <c r="BH87">
        <v>1589547004.0999999</v>
      </c>
      <c r="BI87" t="s">
        <v>360</v>
      </c>
      <c r="BJ87">
        <v>12</v>
      </c>
      <c r="BK87">
        <v>-0.44600000000000001</v>
      </c>
      <c r="BL87">
        <v>0</v>
      </c>
      <c r="BM87">
        <v>410</v>
      </c>
      <c r="BN87">
        <v>9</v>
      </c>
      <c r="BO87">
        <v>0.18</v>
      </c>
      <c r="BP87">
        <v>7.0000000000000007E-2</v>
      </c>
      <c r="BQ87">
        <v>1.5627500000000001</v>
      </c>
      <c r="BR87">
        <v>6.62914285714334E-2</v>
      </c>
      <c r="BS87">
        <v>2.8621991971039401E-2</v>
      </c>
      <c r="BT87">
        <v>1</v>
      </c>
      <c r="BU87">
        <v>1.1007287804878001</v>
      </c>
      <c r="BV87">
        <v>-5.3477351916374601E-2</v>
      </c>
      <c r="BW87">
        <v>5.5681604420052397E-3</v>
      </c>
      <c r="BX87">
        <v>1</v>
      </c>
      <c r="BY87">
        <v>2</v>
      </c>
      <c r="BZ87">
        <v>2</v>
      </c>
      <c r="CA87" t="s">
        <v>199</v>
      </c>
      <c r="CB87">
        <v>100</v>
      </c>
      <c r="CC87">
        <v>100</v>
      </c>
      <c r="CD87">
        <v>-0.44600000000000001</v>
      </c>
      <c r="CE87">
        <v>0</v>
      </c>
      <c r="CF87">
        <v>2</v>
      </c>
      <c r="CG87">
        <v>505.47800000000001</v>
      </c>
      <c r="CH87">
        <v>529.26700000000005</v>
      </c>
      <c r="CI87">
        <v>20.000299999999999</v>
      </c>
      <c r="CJ87">
        <v>24.391100000000002</v>
      </c>
      <c r="CK87">
        <v>30.000299999999999</v>
      </c>
      <c r="CL87">
        <v>24.220300000000002</v>
      </c>
      <c r="CM87">
        <v>24.214400000000001</v>
      </c>
      <c r="CN87">
        <v>20.276900000000001</v>
      </c>
      <c r="CO87">
        <v>32.538499999999999</v>
      </c>
      <c r="CP87">
        <v>0</v>
      </c>
      <c r="CQ87">
        <v>20</v>
      </c>
      <c r="CR87">
        <v>410</v>
      </c>
      <c r="CS87">
        <v>9</v>
      </c>
      <c r="CT87">
        <v>101.58799999999999</v>
      </c>
      <c r="CU87">
        <v>101.711</v>
      </c>
    </row>
    <row r="88" spans="1:99" x14ac:dyDescent="0.25">
      <c r="A88">
        <v>72</v>
      </c>
      <c r="B88">
        <v>1589547045.0999999</v>
      </c>
      <c r="C88">
        <v>5060.5999999046298</v>
      </c>
      <c r="D88" t="s">
        <v>369</v>
      </c>
      <c r="E88" t="s">
        <v>370</v>
      </c>
      <c r="F88">
        <v>1589547036.4709699</v>
      </c>
      <c r="G88">
        <f t="shared" si="29"/>
        <v>5.8231153311626615E-4</v>
      </c>
      <c r="H88">
        <f t="shared" si="30"/>
        <v>-1.0553816785466177</v>
      </c>
      <c r="I88">
        <f t="shared" si="31"/>
        <v>411.56032258064499</v>
      </c>
      <c r="J88">
        <f t="shared" si="32"/>
        <v>441.35270430442876</v>
      </c>
      <c r="K88">
        <f t="shared" si="33"/>
        <v>44.821830032508529</v>
      </c>
      <c r="L88">
        <f t="shared" si="34"/>
        <v>41.796247416012378</v>
      </c>
      <c r="M88">
        <f t="shared" si="35"/>
        <v>4.3793779064889363E-2</v>
      </c>
      <c r="N88">
        <f t="shared" si="36"/>
        <v>2</v>
      </c>
      <c r="O88">
        <f t="shared" si="37"/>
        <v>4.3267934601731319E-2</v>
      </c>
      <c r="P88">
        <f t="shared" si="38"/>
        <v>2.7089178028092804E-2</v>
      </c>
      <c r="Q88">
        <f t="shared" si="39"/>
        <v>0</v>
      </c>
      <c r="R88">
        <f t="shared" si="40"/>
        <v>20.194092313687882</v>
      </c>
      <c r="S88">
        <f t="shared" si="41"/>
        <v>20.194092313687882</v>
      </c>
      <c r="T88">
        <f t="shared" si="42"/>
        <v>2.3749666190777812</v>
      </c>
      <c r="U88">
        <f t="shared" si="43"/>
        <v>42.839961834077123</v>
      </c>
      <c r="V88">
        <f t="shared" si="44"/>
        <v>1.0311242741477913</v>
      </c>
      <c r="W88">
        <f t="shared" si="45"/>
        <v>2.4069215517544689</v>
      </c>
      <c r="X88">
        <f t="shared" si="46"/>
        <v>1.3438423449299899</v>
      </c>
      <c r="Y88">
        <f t="shared" si="47"/>
        <v>-25.679938610427339</v>
      </c>
      <c r="Z88">
        <f t="shared" si="48"/>
        <v>23.325246885045949</v>
      </c>
      <c r="AA88">
        <f t="shared" si="49"/>
        <v>2.3520888875183137</v>
      </c>
      <c r="AB88">
        <f t="shared" si="50"/>
        <v>-2.6028378630762461E-3</v>
      </c>
      <c r="AC88">
        <v>0</v>
      </c>
      <c r="AD88">
        <v>0</v>
      </c>
      <c r="AE88">
        <v>2</v>
      </c>
      <c r="AF88">
        <v>0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54851.474462886566</v>
      </c>
      <c r="AK88">
        <f t="shared" si="54"/>
        <v>0</v>
      </c>
      <c r="AL88">
        <f t="shared" si="55"/>
        <v>0</v>
      </c>
      <c r="AM88">
        <f t="shared" si="56"/>
        <v>0.49</v>
      </c>
      <c r="AN88">
        <f t="shared" si="57"/>
        <v>0.39</v>
      </c>
      <c r="AO88">
        <v>9.5299999999999994</v>
      </c>
      <c r="AP88">
        <v>0.5</v>
      </c>
      <c r="AQ88" t="s">
        <v>194</v>
      </c>
      <c r="AR88">
        <v>1589547036.4709699</v>
      </c>
      <c r="AS88">
        <v>411.56032258064499</v>
      </c>
      <c r="AT88">
        <v>410.00558064516099</v>
      </c>
      <c r="AU88">
        <v>10.1533</v>
      </c>
      <c r="AV88">
        <v>9.0547048387096805</v>
      </c>
      <c r="AW88">
        <v>500.00983870967701</v>
      </c>
      <c r="AX88">
        <v>101.45558064516101</v>
      </c>
      <c r="AY88">
        <v>9.9999722580645198E-2</v>
      </c>
      <c r="AZ88">
        <v>20.410419354838702</v>
      </c>
      <c r="BA88">
        <v>999.9</v>
      </c>
      <c r="BB88">
        <v>999.9</v>
      </c>
      <c r="BC88">
        <v>0</v>
      </c>
      <c r="BD88">
        <v>0</v>
      </c>
      <c r="BE88">
        <v>9999.9622580645191</v>
      </c>
      <c r="BF88">
        <v>0</v>
      </c>
      <c r="BG88">
        <v>1.5509751612903201E-3</v>
      </c>
      <c r="BH88">
        <v>1589547004.0999999</v>
      </c>
      <c r="BI88" t="s">
        <v>360</v>
      </c>
      <c r="BJ88">
        <v>12</v>
      </c>
      <c r="BK88">
        <v>-0.44600000000000001</v>
      </c>
      <c r="BL88">
        <v>0</v>
      </c>
      <c r="BM88">
        <v>410</v>
      </c>
      <c r="BN88">
        <v>9</v>
      </c>
      <c r="BO88">
        <v>0.18</v>
      </c>
      <c r="BP88">
        <v>7.0000000000000007E-2</v>
      </c>
      <c r="BQ88">
        <v>1.55718463414634</v>
      </c>
      <c r="BR88">
        <v>-3.7314773519162403E-2</v>
      </c>
      <c r="BS88">
        <v>3.2193107889699903E-2</v>
      </c>
      <c r="BT88">
        <v>1</v>
      </c>
      <c r="BU88">
        <v>1.09951268292683</v>
      </c>
      <c r="BV88">
        <v>-5.6383275261308596E-3</v>
      </c>
      <c r="BW88">
        <v>4.1740540183669303E-3</v>
      </c>
      <c r="BX88">
        <v>1</v>
      </c>
      <c r="BY88">
        <v>2</v>
      </c>
      <c r="BZ88">
        <v>2</v>
      </c>
      <c r="CA88" t="s">
        <v>199</v>
      </c>
      <c r="CB88">
        <v>100</v>
      </c>
      <c r="CC88">
        <v>100</v>
      </c>
      <c r="CD88">
        <v>-0.44600000000000001</v>
      </c>
      <c r="CE88">
        <v>0</v>
      </c>
      <c r="CF88">
        <v>2</v>
      </c>
      <c r="CG88">
        <v>505.28199999999998</v>
      </c>
      <c r="CH88">
        <v>529.39200000000005</v>
      </c>
      <c r="CI88">
        <v>20.000399999999999</v>
      </c>
      <c r="CJ88">
        <v>24.392700000000001</v>
      </c>
      <c r="CK88">
        <v>30.000399999999999</v>
      </c>
      <c r="CL88">
        <v>24.221800000000002</v>
      </c>
      <c r="CM88">
        <v>24.216000000000001</v>
      </c>
      <c r="CN88">
        <v>20.277899999999999</v>
      </c>
      <c r="CO88">
        <v>32.538499999999999</v>
      </c>
      <c r="CP88">
        <v>0</v>
      </c>
      <c r="CQ88">
        <v>20</v>
      </c>
      <c r="CR88">
        <v>410</v>
      </c>
      <c r="CS88">
        <v>9</v>
      </c>
      <c r="CT88">
        <v>101.587</v>
      </c>
      <c r="CU88">
        <v>101.711</v>
      </c>
    </row>
    <row r="89" spans="1:99" x14ac:dyDescent="0.25">
      <c r="A89">
        <v>73</v>
      </c>
      <c r="B89">
        <v>1589547420.5999999</v>
      </c>
      <c r="C89">
        <v>5436.0999999046298</v>
      </c>
      <c r="D89" t="s">
        <v>372</v>
      </c>
      <c r="E89" t="s">
        <v>373</v>
      </c>
      <c r="F89">
        <v>1589547412.5999999</v>
      </c>
      <c r="G89">
        <f t="shared" si="29"/>
        <v>3.4266333679667979E-4</v>
      </c>
      <c r="H89">
        <f t="shared" si="30"/>
        <v>-1.1268240927605746</v>
      </c>
      <c r="I89">
        <f t="shared" si="31"/>
        <v>411.65251612903199</v>
      </c>
      <c r="J89">
        <f t="shared" si="32"/>
        <v>476.20223375289652</v>
      </c>
      <c r="K89">
        <f t="shared" si="33"/>
        <v>48.364856213625799</v>
      </c>
      <c r="L89">
        <f t="shared" si="34"/>
        <v>41.808948680591541</v>
      </c>
      <c r="M89">
        <f t="shared" si="35"/>
        <v>2.4299713967610818E-2</v>
      </c>
      <c r="N89">
        <f t="shared" si="36"/>
        <v>2</v>
      </c>
      <c r="O89">
        <f t="shared" si="37"/>
        <v>2.4136879453395127E-2</v>
      </c>
      <c r="P89">
        <f t="shared" si="38"/>
        <v>1.5100088630094263E-2</v>
      </c>
      <c r="Q89">
        <f t="shared" si="39"/>
        <v>0</v>
      </c>
      <c r="R89">
        <f t="shared" si="40"/>
        <v>20.331710591674867</v>
      </c>
      <c r="S89">
        <f t="shared" si="41"/>
        <v>20.331710591674867</v>
      </c>
      <c r="T89">
        <f t="shared" si="42"/>
        <v>2.3952516979478298</v>
      </c>
      <c r="U89">
        <f t="shared" si="43"/>
        <v>40.483200632327794</v>
      </c>
      <c r="V89">
        <f t="shared" si="44"/>
        <v>0.9773250810041797</v>
      </c>
      <c r="W89">
        <f t="shared" si="45"/>
        <v>2.4141497355417556</v>
      </c>
      <c r="X89">
        <f t="shared" si="46"/>
        <v>1.41792661694365</v>
      </c>
      <c r="Y89">
        <f t="shared" si="47"/>
        <v>-15.111453152733578</v>
      </c>
      <c r="Z89">
        <f t="shared" si="48"/>
        <v>13.725200982609408</v>
      </c>
      <c r="AA89">
        <f t="shared" si="49"/>
        <v>1.3853504666540524</v>
      </c>
      <c r="AB89">
        <f t="shared" si="50"/>
        <v>-9.0170347011664376E-4</v>
      </c>
      <c r="AC89">
        <v>0</v>
      </c>
      <c r="AD89">
        <v>0</v>
      </c>
      <c r="AE89">
        <v>2</v>
      </c>
      <c r="AF89">
        <v>0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54802.411587875824</v>
      </c>
      <c r="AK89">
        <f t="shared" si="54"/>
        <v>0</v>
      </c>
      <c r="AL89">
        <f t="shared" si="55"/>
        <v>0</v>
      </c>
      <c r="AM89">
        <f t="shared" si="56"/>
        <v>0.49</v>
      </c>
      <c r="AN89">
        <f t="shared" si="57"/>
        <v>0.39</v>
      </c>
      <c r="AO89">
        <v>8.27</v>
      </c>
      <c r="AP89">
        <v>0.5</v>
      </c>
      <c r="AQ89" t="s">
        <v>194</v>
      </c>
      <c r="AR89">
        <v>1589547412.5999999</v>
      </c>
      <c r="AS89">
        <v>411.65251612903199</v>
      </c>
      <c r="AT89">
        <v>410.022258064516</v>
      </c>
      <c r="AU89">
        <v>9.6227803225806507</v>
      </c>
      <c r="AV89">
        <v>9.0615374193548401</v>
      </c>
      <c r="AW89">
        <v>500.06093548387099</v>
      </c>
      <c r="AX89">
        <v>101.464032258065</v>
      </c>
      <c r="AY89">
        <v>9.9658093548387103E-2</v>
      </c>
      <c r="AZ89">
        <v>20.459003225806502</v>
      </c>
      <c r="BA89">
        <v>999.9</v>
      </c>
      <c r="BB89">
        <v>999.9</v>
      </c>
      <c r="BC89">
        <v>0</v>
      </c>
      <c r="BD89">
        <v>0</v>
      </c>
      <c r="BE89">
        <v>9991.4945161290307</v>
      </c>
      <c r="BF89">
        <v>0</v>
      </c>
      <c r="BG89">
        <v>1.6464664516128999E-3</v>
      </c>
      <c r="BH89">
        <v>1589547405.0999999</v>
      </c>
      <c r="BI89" t="s">
        <v>374</v>
      </c>
      <c r="BJ89">
        <v>13</v>
      </c>
      <c r="BK89">
        <v>-0.436</v>
      </c>
      <c r="BL89">
        <v>2E-3</v>
      </c>
      <c r="BM89">
        <v>410</v>
      </c>
      <c r="BN89">
        <v>9</v>
      </c>
      <c r="BO89">
        <v>0.35</v>
      </c>
      <c r="BP89">
        <v>0.09</v>
      </c>
      <c r="BQ89">
        <v>1.22979775902439</v>
      </c>
      <c r="BR89">
        <v>9.7140802687099406</v>
      </c>
      <c r="BS89">
        <v>1.0358130982884499</v>
      </c>
      <c r="BT89">
        <v>0</v>
      </c>
      <c r="BU89">
        <v>0.424095423502927</v>
      </c>
      <c r="BV89">
        <v>3.39126286745865</v>
      </c>
      <c r="BW89">
        <v>0.36092345945374199</v>
      </c>
      <c r="BX89">
        <v>0</v>
      </c>
      <c r="BY89">
        <v>0</v>
      </c>
      <c r="BZ89">
        <v>2</v>
      </c>
      <c r="CA89" t="s">
        <v>196</v>
      </c>
      <c r="CB89">
        <v>100</v>
      </c>
      <c r="CC89">
        <v>100</v>
      </c>
      <c r="CD89">
        <v>-0.436</v>
      </c>
      <c r="CE89">
        <v>2E-3</v>
      </c>
      <c r="CF89">
        <v>2</v>
      </c>
      <c r="CG89">
        <v>504.67899999999997</v>
      </c>
      <c r="CH89">
        <v>527.06100000000004</v>
      </c>
      <c r="CI89">
        <v>20.000399999999999</v>
      </c>
      <c r="CJ89">
        <v>24.4861</v>
      </c>
      <c r="CK89">
        <v>30.000299999999999</v>
      </c>
      <c r="CL89">
        <v>24.3262</v>
      </c>
      <c r="CM89">
        <v>24.3184</v>
      </c>
      <c r="CN89">
        <v>20.282499999999999</v>
      </c>
      <c r="CO89">
        <v>33.360399999999998</v>
      </c>
      <c r="CP89">
        <v>0</v>
      </c>
      <c r="CQ89">
        <v>20</v>
      </c>
      <c r="CR89">
        <v>410</v>
      </c>
      <c r="CS89">
        <v>9</v>
      </c>
      <c r="CT89">
        <v>101.572</v>
      </c>
      <c r="CU89">
        <v>101.696</v>
      </c>
    </row>
    <row r="90" spans="1:99" x14ac:dyDescent="0.25">
      <c r="A90">
        <v>74</v>
      </c>
      <c r="B90">
        <v>1589547425.5999999</v>
      </c>
      <c r="C90">
        <v>5441.0999999046298</v>
      </c>
      <c r="D90" t="s">
        <v>375</v>
      </c>
      <c r="E90" t="s">
        <v>376</v>
      </c>
      <c r="F90">
        <v>1589547417.2451601</v>
      </c>
      <c r="G90">
        <f t="shared" si="29"/>
        <v>4.6480137331630662E-4</v>
      </c>
      <c r="H90">
        <f t="shared" si="30"/>
        <v>-1.5086218301773</v>
      </c>
      <c r="I90">
        <f t="shared" si="31"/>
        <v>412.19099999999997</v>
      </c>
      <c r="J90">
        <f t="shared" si="32"/>
        <v>474.58232783541473</v>
      </c>
      <c r="K90">
        <f t="shared" si="33"/>
        <v>48.200387695755616</v>
      </c>
      <c r="L90">
        <f t="shared" si="34"/>
        <v>41.863686950415364</v>
      </c>
      <c r="M90">
        <f t="shared" si="35"/>
        <v>3.3670311930316256E-2</v>
      </c>
      <c r="N90">
        <f t="shared" si="36"/>
        <v>2</v>
      </c>
      <c r="O90">
        <f t="shared" si="37"/>
        <v>3.3358545687312377E-2</v>
      </c>
      <c r="P90">
        <f t="shared" si="38"/>
        <v>2.0876861337431933E-2</v>
      </c>
      <c r="Q90">
        <f t="shared" si="39"/>
        <v>0</v>
      </c>
      <c r="R90">
        <f t="shared" si="40"/>
        <v>20.286703308427352</v>
      </c>
      <c r="S90">
        <f t="shared" si="41"/>
        <v>20.286703308427352</v>
      </c>
      <c r="T90">
        <f t="shared" si="42"/>
        <v>2.3886009379173467</v>
      </c>
      <c r="U90">
        <f t="shared" si="43"/>
        <v>41.299259147993467</v>
      </c>
      <c r="V90">
        <f t="shared" si="44"/>
        <v>0.99704838247270622</v>
      </c>
      <c r="W90">
        <f t="shared" si="45"/>
        <v>2.4142040391084061</v>
      </c>
      <c r="X90">
        <f t="shared" si="46"/>
        <v>1.3915525554446404</v>
      </c>
      <c r="Y90">
        <f t="shared" si="47"/>
        <v>-20.497740563249121</v>
      </c>
      <c r="Z90">
        <f t="shared" si="48"/>
        <v>18.617369878582334</v>
      </c>
      <c r="AA90">
        <f t="shared" si="49"/>
        <v>1.8787117882052202</v>
      </c>
      <c r="AB90">
        <f t="shared" si="50"/>
        <v>-1.6588964615671387E-3</v>
      </c>
      <c r="AC90">
        <v>0</v>
      </c>
      <c r="AD90">
        <v>0</v>
      </c>
      <c r="AE90">
        <v>2</v>
      </c>
      <c r="AF90">
        <v>0</v>
      </c>
      <c r="AG90">
        <v>0</v>
      </c>
      <c r="AH90">
        <f t="shared" si="51"/>
        <v>1</v>
      </c>
      <c r="AI90">
        <f t="shared" si="52"/>
        <v>0</v>
      </c>
      <c r="AJ90">
        <f t="shared" si="53"/>
        <v>54815.850208841533</v>
      </c>
      <c r="AK90">
        <f t="shared" si="54"/>
        <v>0</v>
      </c>
      <c r="AL90">
        <f t="shared" si="55"/>
        <v>0</v>
      </c>
      <c r="AM90">
        <f t="shared" si="56"/>
        <v>0.49</v>
      </c>
      <c r="AN90">
        <f t="shared" si="57"/>
        <v>0.39</v>
      </c>
      <c r="AO90">
        <v>8.27</v>
      </c>
      <c r="AP90">
        <v>0.5</v>
      </c>
      <c r="AQ90" t="s">
        <v>194</v>
      </c>
      <c r="AR90">
        <v>1589547417.2451601</v>
      </c>
      <c r="AS90">
        <v>412.19099999999997</v>
      </c>
      <c r="AT90">
        <v>410.01267741935499</v>
      </c>
      <c r="AU90">
        <v>9.8169654838709697</v>
      </c>
      <c r="AV90">
        <v>9.0557496774193496</v>
      </c>
      <c r="AW90">
        <v>500.01219354838702</v>
      </c>
      <c r="AX90">
        <v>101.464</v>
      </c>
      <c r="AY90">
        <v>9.9806464516128998E-2</v>
      </c>
      <c r="AZ90">
        <v>20.459367741935498</v>
      </c>
      <c r="BA90">
        <v>999.9</v>
      </c>
      <c r="BB90">
        <v>999.9</v>
      </c>
      <c r="BC90">
        <v>0</v>
      </c>
      <c r="BD90">
        <v>0</v>
      </c>
      <c r="BE90">
        <v>9994.0648387096808</v>
      </c>
      <c r="BF90">
        <v>0</v>
      </c>
      <c r="BG90">
        <v>1.6018690322580601E-3</v>
      </c>
      <c r="BH90">
        <v>1589547405.0999999</v>
      </c>
      <c r="BI90" t="s">
        <v>374</v>
      </c>
      <c r="BJ90">
        <v>13</v>
      </c>
      <c r="BK90">
        <v>-0.436</v>
      </c>
      <c r="BL90">
        <v>2E-3</v>
      </c>
      <c r="BM90">
        <v>410</v>
      </c>
      <c r="BN90">
        <v>9</v>
      </c>
      <c r="BO90">
        <v>0.35</v>
      </c>
      <c r="BP90">
        <v>0.09</v>
      </c>
      <c r="BQ90">
        <v>1.7779745902438999</v>
      </c>
      <c r="BR90">
        <v>6.3661299491285597</v>
      </c>
      <c r="BS90">
        <v>0.80224379198440798</v>
      </c>
      <c r="BT90">
        <v>0</v>
      </c>
      <c r="BU90">
        <v>0.61871109963414594</v>
      </c>
      <c r="BV90">
        <v>2.3311020105155502</v>
      </c>
      <c r="BW90">
        <v>0.28669394109623703</v>
      </c>
      <c r="BX90">
        <v>0</v>
      </c>
      <c r="BY90">
        <v>0</v>
      </c>
      <c r="BZ90">
        <v>2</v>
      </c>
      <c r="CA90" t="s">
        <v>196</v>
      </c>
      <c r="CB90">
        <v>100</v>
      </c>
      <c r="CC90">
        <v>100</v>
      </c>
      <c r="CD90">
        <v>-0.436</v>
      </c>
      <c r="CE90">
        <v>2E-3</v>
      </c>
      <c r="CF90">
        <v>2</v>
      </c>
      <c r="CG90">
        <v>505.12099999999998</v>
      </c>
      <c r="CH90">
        <v>527.07600000000002</v>
      </c>
      <c r="CI90">
        <v>20.000499999999999</v>
      </c>
      <c r="CJ90">
        <v>24.4878</v>
      </c>
      <c r="CK90">
        <v>30.000399999999999</v>
      </c>
      <c r="CL90">
        <v>24.325800000000001</v>
      </c>
      <c r="CM90">
        <v>24.3184</v>
      </c>
      <c r="CN90">
        <v>20.284600000000001</v>
      </c>
      <c r="CO90">
        <v>33.360399999999998</v>
      </c>
      <c r="CP90">
        <v>0</v>
      </c>
      <c r="CQ90">
        <v>20</v>
      </c>
      <c r="CR90">
        <v>410</v>
      </c>
      <c r="CS90">
        <v>9</v>
      </c>
      <c r="CT90">
        <v>101.572</v>
      </c>
      <c r="CU90">
        <v>101.69499999999999</v>
      </c>
    </row>
    <row r="91" spans="1:99" x14ac:dyDescent="0.25">
      <c r="A91">
        <v>75</v>
      </c>
      <c r="B91">
        <v>1589547430.5999999</v>
      </c>
      <c r="C91">
        <v>5446.0999999046298</v>
      </c>
      <c r="D91" t="s">
        <v>377</v>
      </c>
      <c r="E91" t="s">
        <v>378</v>
      </c>
      <c r="F91">
        <v>1589547422.03548</v>
      </c>
      <c r="G91">
        <f t="shared" si="29"/>
        <v>4.8352128710489926E-4</v>
      </c>
      <c r="H91">
        <f t="shared" si="30"/>
        <v>-1.5638942849552564</v>
      </c>
      <c r="I91">
        <f t="shared" si="31"/>
        <v>412.25229032258102</v>
      </c>
      <c r="J91">
        <f t="shared" si="32"/>
        <v>474.23429510689238</v>
      </c>
      <c r="K91">
        <f t="shared" si="33"/>
        <v>48.165409269743549</v>
      </c>
      <c r="L91">
        <f t="shared" si="34"/>
        <v>41.87023269015296</v>
      </c>
      <c r="M91">
        <f t="shared" si="35"/>
        <v>3.5128785054945044E-2</v>
      </c>
      <c r="N91">
        <f t="shared" si="36"/>
        <v>2</v>
      </c>
      <c r="O91">
        <f t="shared" si="37"/>
        <v>3.4789571516590144E-2</v>
      </c>
      <c r="P91">
        <f t="shared" si="38"/>
        <v>2.1773686124828537E-2</v>
      </c>
      <c r="Q91">
        <f t="shared" si="39"/>
        <v>0</v>
      </c>
      <c r="R91">
        <f t="shared" si="40"/>
        <v>20.279991210311</v>
      </c>
      <c r="S91">
        <f t="shared" si="41"/>
        <v>20.279991210311</v>
      </c>
      <c r="T91">
        <f t="shared" si="42"/>
        <v>2.3876104737540382</v>
      </c>
      <c r="U91">
        <f t="shared" si="43"/>
        <v>41.402588499486846</v>
      </c>
      <c r="V91">
        <f t="shared" si="44"/>
        <v>0.9995578864943705</v>
      </c>
      <c r="W91">
        <f t="shared" si="45"/>
        <v>2.4142400818894676</v>
      </c>
      <c r="X91">
        <f t="shared" si="46"/>
        <v>1.3880525872596676</v>
      </c>
      <c r="Y91">
        <f t="shared" si="47"/>
        <v>-21.323288761326058</v>
      </c>
      <c r="Z91">
        <f t="shared" si="48"/>
        <v>19.36718159749627</v>
      </c>
      <c r="AA91">
        <f t="shared" si="49"/>
        <v>1.9543119783339595</v>
      </c>
      <c r="AB91">
        <f t="shared" si="50"/>
        <v>-1.7951854958297986E-3</v>
      </c>
      <c r="AC91">
        <v>0</v>
      </c>
      <c r="AD91">
        <v>0</v>
      </c>
      <c r="AE91">
        <v>2</v>
      </c>
      <c r="AF91">
        <v>0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54847.457373333338</v>
      </c>
      <c r="AK91">
        <f t="shared" si="54"/>
        <v>0</v>
      </c>
      <c r="AL91">
        <f t="shared" si="55"/>
        <v>0</v>
      </c>
      <c r="AM91">
        <f t="shared" si="56"/>
        <v>0.49</v>
      </c>
      <c r="AN91">
        <f t="shared" si="57"/>
        <v>0.39</v>
      </c>
      <c r="AO91">
        <v>8.27</v>
      </c>
      <c r="AP91">
        <v>0.5</v>
      </c>
      <c r="AQ91" t="s">
        <v>194</v>
      </c>
      <c r="AR91">
        <v>1589547422.03548</v>
      </c>
      <c r="AS91">
        <v>412.25229032258102</v>
      </c>
      <c r="AT91">
        <v>409.99538709677398</v>
      </c>
      <c r="AU91">
        <v>9.8415987096774202</v>
      </c>
      <c r="AV91">
        <v>9.0497538709677396</v>
      </c>
      <c r="AW91">
        <v>500.01806451612902</v>
      </c>
      <c r="AX91">
        <v>101.46458064516101</v>
      </c>
      <c r="AY91">
        <v>0.100004132258065</v>
      </c>
      <c r="AZ91">
        <v>20.459609677419401</v>
      </c>
      <c r="BA91">
        <v>999.9</v>
      </c>
      <c r="BB91">
        <v>999.9</v>
      </c>
      <c r="BC91">
        <v>0</v>
      </c>
      <c r="BD91">
        <v>0</v>
      </c>
      <c r="BE91">
        <v>10000.0216129032</v>
      </c>
      <c r="BF91">
        <v>0</v>
      </c>
      <c r="BG91">
        <v>1.5577964516129E-3</v>
      </c>
      <c r="BH91">
        <v>1589547405.0999999</v>
      </c>
      <c r="BI91" t="s">
        <v>374</v>
      </c>
      <c r="BJ91">
        <v>13</v>
      </c>
      <c r="BK91">
        <v>-0.436</v>
      </c>
      <c r="BL91">
        <v>2E-3</v>
      </c>
      <c r="BM91">
        <v>410</v>
      </c>
      <c r="BN91">
        <v>9</v>
      </c>
      <c r="BO91">
        <v>0.35</v>
      </c>
      <c r="BP91">
        <v>0.09</v>
      </c>
      <c r="BQ91">
        <v>2.21935731707317</v>
      </c>
      <c r="BR91">
        <v>0.55071449477353296</v>
      </c>
      <c r="BS91">
        <v>0.141356280180473</v>
      </c>
      <c r="BT91">
        <v>0</v>
      </c>
      <c r="BU91">
        <v>0.77702541463414598</v>
      </c>
      <c r="BV91">
        <v>0.25210281533101397</v>
      </c>
      <c r="BW91">
        <v>5.0961044021916299E-2</v>
      </c>
      <c r="BX91">
        <v>0</v>
      </c>
      <c r="BY91">
        <v>0</v>
      </c>
      <c r="BZ91">
        <v>2</v>
      </c>
      <c r="CA91" t="s">
        <v>196</v>
      </c>
      <c r="CB91">
        <v>100</v>
      </c>
      <c r="CC91">
        <v>100</v>
      </c>
      <c r="CD91">
        <v>-0.436</v>
      </c>
      <c r="CE91">
        <v>2E-3</v>
      </c>
      <c r="CF91">
        <v>2</v>
      </c>
      <c r="CG91">
        <v>505.291</v>
      </c>
      <c r="CH91">
        <v>527.45699999999999</v>
      </c>
      <c r="CI91">
        <v>20.000299999999999</v>
      </c>
      <c r="CJ91">
        <v>24.489000000000001</v>
      </c>
      <c r="CK91">
        <v>30.0001</v>
      </c>
      <c r="CL91">
        <v>24.325800000000001</v>
      </c>
      <c r="CM91">
        <v>24.319600000000001</v>
      </c>
      <c r="CN91">
        <v>20.285</v>
      </c>
      <c r="CO91">
        <v>33.360399999999998</v>
      </c>
      <c r="CP91">
        <v>0</v>
      </c>
      <c r="CQ91">
        <v>20</v>
      </c>
      <c r="CR91">
        <v>410</v>
      </c>
      <c r="CS91">
        <v>9</v>
      </c>
      <c r="CT91">
        <v>101.572</v>
      </c>
      <c r="CU91">
        <v>101.697</v>
      </c>
    </row>
    <row r="92" spans="1:99" x14ac:dyDescent="0.25">
      <c r="A92">
        <v>76</v>
      </c>
      <c r="B92">
        <v>1589547435.5999999</v>
      </c>
      <c r="C92">
        <v>5451.0999999046298</v>
      </c>
      <c r="D92" t="s">
        <v>379</v>
      </c>
      <c r="E92" t="s">
        <v>380</v>
      </c>
      <c r="F92">
        <v>1589547426.9709699</v>
      </c>
      <c r="G92">
        <f t="shared" si="29"/>
        <v>4.8287843622331301E-4</v>
      </c>
      <c r="H92">
        <f t="shared" si="30"/>
        <v>-1.5610149353795855</v>
      </c>
      <c r="I92">
        <f t="shared" si="31"/>
        <v>412.24348387096802</v>
      </c>
      <c r="J92">
        <f t="shared" si="32"/>
        <v>474.21200550029323</v>
      </c>
      <c r="K92">
        <f t="shared" si="33"/>
        <v>48.163477441637816</v>
      </c>
      <c r="L92">
        <f t="shared" si="34"/>
        <v>41.869626887523566</v>
      </c>
      <c r="M92">
        <f t="shared" si="35"/>
        <v>3.5068580662732871E-2</v>
      </c>
      <c r="N92">
        <f t="shared" si="36"/>
        <v>2</v>
      </c>
      <c r="O92">
        <f t="shared" si="37"/>
        <v>3.4730522793602212E-2</v>
      </c>
      <c r="P92">
        <f t="shared" si="38"/>
        <v>2.1736678231445327E-2</v>
      </c>
      <c r="Q92">
        <f t="shared" si="39"/>
        <v>0</v>
      </c>
      <c r="R92">
        <f t="shared" si="40"/>
        <v>20.280075151771992</v>
      </c>
      <c r="S92">
        <f t="shared" si="41"/>
        <v>20.280075151771992</v>
      </c>
      <c r="T92">
        <f t="shared" si="42"/>
        <v>2.3876228582710515</v>
      </c>
      <c r="U92">
        <f t="shared" si="43"/>
        <v>41.381767833760883</v>
      </c>
      <c r="V92">
        <f t="shared" si="44"/>
        <v>0.99904567992503923</v>
      </c>
      <c r="W92">
        <f t="shared" si="45"/>
        <v>2.4142170144552848</v>
      </c>
      <c r="X92">
        <f t="shared" si="46"/>
        <v>1.3885771783460124</v>
      </c>
      <c r="Y92">
        <f t="shared" si="47"/>
        <v>-21.294939037448103</v>
      </c>
      <c r="Z92">
        <f t="shared" si="48"/>
        <v>19.341435364371382</v>
      </c>
      <c r="AA92">
        <f t="shared" si="49"/>
        <v>1.9517132582736634</v>
      </c>
      <c r="AB92">
        <f t="shared" si="50"/>
        <v>-1.7904148030574163E-3</v>
      </c>
      <c r="AC92">
        <v>0</v>
      </c>
      <c r="AD92">
        <v>0</v>
      </c>
      <c r="AE92">
        <v>2</v>
      </c>
      <c r="AF92">
        <v>0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54886.957003922565</v>
      </c>
      <c r="AK92">
        <f t="shared" si="54"/>
        <v>0</v>
      </c>
      <c r="AL92">
        <f t="shared" si="55"/>
        <v>0</v>
      </c>
      <c r="AM92">
        <f t="shared" si="56"/>
        <v>0.49</v>
      </c>
      <c r="AN92">
        <f t="shared" si="57"/>
        <v>0.39</v>
      </c>
      <c r="AO92">
        <v>8.27</v>
      </c>
      <c r="AP92">
        <v>0.5</v>
      </c>
      <c r="AQ92" t="s">
        <v>194</v>
      </c>
      <c r="AR92">
        <v>1589547426.9709699</v>
      </c>
      <c r="AS92">
        <v>412.24348387096802</v>
      </c>
      <c r="AT92">
        <v>409.99087096774201</v>
      </c>
      <c r="AU92">
        <v>9.8364877419354908</v>
      </c>
      <c r="AV92">
        <v>9.0456822580645095</v>
      </c>
      <c r="AW92">
        <v>500.01216129032298</v>
      </c>
      <c r="AX92">
        <v>101.465290322581</v>
      </c>
      <c r="AY92">
        <v>9.9994577419354802E-2</v>
      </c>
      <c r="AZ92">
        <v>20.4594548387097</v>
      </c>
      <c r="BA92">
        <v>999.9</v>
      </c>
      <c r="BB92">
        <v>999.9</v>
      </c>
      <c r="BC92">
        <v>0</v>
      </c>
      <c r="BD92">
        <v>0</v>
      </c>
      <c r="BE92">
        <v>10007.4525806452</v>
      </c>
      <c r="BF92">
        <v>0</v>
      </c>
      <c r="BG92">
        <v>1.5289399999999999E-3</v>
      </c>
      <c r="BH92">
        <v>1589547405.0999999</v>
      </c>
      <c r="BI92" t="s">
        <v>374</v>
      </c>
      <c r="BJ92">
        <v>13</v>
      </c>
      <c r="BK92">
        <v>-0.436</v>
      </c>
      <c r="BL92">
        <v>2E-3</v>
      </c>
      <c r="BM92">
        <v>410</v>
      </c>
      <c r="BN92">
        <v>9</v>
      </c>
      <c r="BO92">
        <v>0.35</v>
      </c>
      <c r="BP92">
        <v>0.09</v>
      </c>
      <c r="BQ92">
        <v>2.2574582926829301</v>
      </c>
      <c r="BR92">
        <v>-4.9147735191584904E-3</v>
      </c>
      <c r="BS92">
        <v>2.4790107970370501E-2</v>
      </c>
      <c r="BT92">
        <v>1</v>
      </c>
      <c r="BU92">
        <v>0.79044817073170703</v>
      </c>
      <c r="BV92">
        <v>-3.20927874564454E-2</v>
      </c>
      <c r="BW92">
        <v>5.9032029830131602E-3</v>
      </c>
      <c r="BX92">
        <v>1</v>
      </c>
      <c r="BY92">
        <v>2</v>
      </c>
      <c r="BZ92">
        <v>2</v>
      </c>
      <c r="CA92" t="s">
        <v>199</v>
      </c>
      <c r="CB92">
        <v>100</v>
      </c>
      <c r="CC92">
        <v>100</v>
      </c>
      <c r="CD92">
        <v>-0.436</v>
      </c>
      <c r="CE92">
        <v>2E-3</v>
      </c>
      <c r="CF92">
        <v>2</v>
      </c>
      <c r="CG92">
        <v>505.46899999999999</v>
      </c>
      <c r="CH92">
        <v>527.52800000000002</v>
      </c>
      <c r="CI92">
        <v>20.0002</v>
      </c>
      <c r="CJ92">
        <v>24.490200000000002</v>
      </c>
      <c r="CK92">
        <v>30.0001</v>
      </c>
      <c r="CL92">
        <v>24.326599999999999</v>
      </c>
      <c r="CM92">
        <v>24.320399999999999</v>
      </c>
      <c r="CN92">
        <v>20.286899999999999</v>
      </c>
      <c r="CO92">
        <v>33.360399999999998</v>
      </c>
      <c r="CP92">
        <v>0</v>
      </c>
      <c r="CQ92">
        <v>20</v>
      </c>
      <c r="CR92">
        <v>410</v>
      </c>
      <c r="CS92">
        <v>9</v>
      </c>
      <c r="CT92">
        <v>101.572</v>
      </c>
      <c r="CU92">
        <v>101.696</v>
      </c>
    </row>
    <row r="93" spans="1:99" x14ac:dyDescent="0.25">
      <c r="A93">
        <v>77</v>
      </c>
      <c r="B93">
        <v>1589547440.5999999</v>
      </c>
      <c r="C93">
        <v>5456.0999999046298</v>
      </c>
      <c r="D93" t="s">
        <v>381</v>
      </c>
      <c r="E93" t="s">
        <v>382</v>
      </c>
      <c r="F93">
        <v>1589547431.9709699</v>
      </c>
      <c r="G93">
        <f t="shared" si="29"/>
        <v>4.7930992965534611E-4</v>
      </c>
      <c r="H93">
        <f t="shared" si="30"/>
        <v>-1.5564307879306096</v>
      </c>
      <c r="I93">
        <f t="shared" si="31"/>
        <v>412.23200000000003</v>
      </c>
      <c r="J93">
        <f t="shared" si="32"/>
        <v>474.5492182078479</v>
      </c>
      <c r="K93">
        <f t="shared" si="33"/>
        <v>48.198110158163317</v>
      </c>
      <c r="L93">
        <f t="shared" si="34"/>
        <v>41.868793761277757</v>
      </c>
      <c r="M93">
        <f t="shared" si="35"/>
        <v>3.4790320803676243E-2</v>
      </c>
      <c r="N93">
        <f t="shared" si="36"/>
        <v>2</v>
      </c>
      <c r="O93">
        <f t="shared" si="37"/>
        <v>3.4457578989533826E-2</v>
      </c>
      <c r="P93">
        <f t="shared" si="38"/>
        <v>2.1565617094601405E-2</v>
      </c>
      <c r="Q93">
        <f t="shared" si="39"/>
        <v>0</v>
      </c>
      <c r="R93">
        <f t="shared" si="40"/>
        <v>20.281271726828312</v>
      </c>
      <c r="S93">
        <f t="shared" si="41"/>
        <v>20.281271726828312</v>
      </c>
      <c r="T93">
        <f t="shared" si="42"/>
        <v>2.3877994041356443</v>
      </c>
      <c r="U93">
        <f t="shared" si="43"/>
        <v>41.361673809954837</v>
      </c>
      <c r="V93">
        <f t="shared" si="44"/>
        <v>0.99855261574702603</v>
      </c>
      <c r="W93">
        <f t="shared" si="45"/>
        <v>2.4141977917409538</v>
      </c>
      <c r="X93">
        <f t="shared" si="46"/>
        <v>1.3892467883886184</v>
      </c>
      <c r="Y93">
        <f t="shared" si="47"/>
        <v>-21.137567897800764</v>
      </c>
      <c r="Z93">
        <f t="shared" si="48"/>
        <v>19.1985030813013</v>
      </c>
      <c r="AA93">
        <f t="shared" si="49"/>
        <v>1.9373007623176683</v>
      </c>
      <c r="AB93">
        <f t="shared" si="50"/>
        <v>-1.7640541817947053E-3</v>
      </c>
      <c r="AC93">
        <v>0</v>
      </c>
      <c r="AD93">
        <v>0</v>
      </c>
      <c r="AE93">
        <v>2</v>
      </c>
      <c r="AF93">
        <v>0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54880.84458657114</v>
      </c>
      <c r="AK93">
        <f t="shared" si="54"/>
        <v>0</v>
      </c>
      <c r="AL93">
        <f t="shared" si="55"/>
        <v>0</v>
      </c>
      <c r="AM93">
        <f t="shared" si="56"/>
        <v>0.49</v>
      </c>
      <c r="AN93">
        <f t="shared" si="57"/>
        <v>0.39</v>
      </c>
      <c r="AO93">
        <v>8.27</v>
      </c>
      <c r="AP93">
        <v>0.5</v>
      </c>
      <c r="AQ93" t="s">
        <v>194</v>
      </c>
      <c r="AR93">
        <v>1589547431.9709699</v>
      </c>
      <c r="AS93">
        <v>412.23200000000003</v>
      </c>
      <c r="AT93">
        <v>409.98451612903199</v>
      </c>
      <c r="AU93">
        <v>9.8315548387096801</v>
      </c>
      <c r="AV93">
        <v>9.0465858064516098</v>
      </c>
      <c r="AW93">
        <v>500.00977419354803</v>
      </c>
      <c r="AX93">
        <v>101.466096774194</v>
      </c>
      <c r="AY93">
        <v>9.9996496774193505E-2</v>
      </c>
      <c r="AZ93">
        <v>20.459325806451599</v>
      </c>
      <c r="BA93">
        <v>999.9</v>
      </c>
      <c r="BB93">
        <v>999.9</v>
      </c>
      <c r="BC93">
        <v>0</v>
      </c>
      <c r="BD93">
        <v>0</v>
      </c>
      <c r="BE93">
        <v>10006.2029032258</v>
      </c>
      <c r="BF93">
        <v>0</v>
      </c>
      <c r="BG93">
        <v>1.54441709677419E-3</v>
      </c>
      <c r="BH93">
        <v>1589547405.0999999</v>
      </c>
      <c r="BI93" t="s">
        <v>374</v>
      </c>
      <c r="BJ93">
        <v>13</v>
      </c>
      <c r="BK93">
        <v>-0.436</v>
      </c>
      <c r="BL93">
        <v>2E-3</v>
      </c>
      <c r="BM93">
        <v>410</v>
      </c>
      <c r="BN93">
        <v>9</v>
      </c>
      <c r="BO93">
        <v>0.35</v>
      </c>
      <c r="BP93">
        <v>0.09</v>
      </c>
      <c r="BQ93">
        <v>2.2438336585365901</v>
      </c>
      <c r="BR93">
        <v>-4.46489895470258E-2</v>
      </c>
      <c r="BS93">
        <v>3.18000097987481E-2</v>
      </c>
      <c r="BT93">
        <v>1</v>
      </c>
      <c r="BU93">
        <v>0.78729731707317097</v>
      </c>
      <c r="BV93">
        <v>-7.6553937282230894E-2</v>
      </c>
      <c r="BW93">
        <v>7.5857651492426603E-3</v>
      </c>
      <c r="BX93">
        <v>1</v>
      </c>
      <c r="BY93">
        <v>2</v>
      </c>
      <c r="BZ93">
        <v>2</v>
      </c>
      <c r="CA93" t="s">
        <v>199</v>
      </c>
      <c r="CB93">
        <v>100</v>
      </c>
      <c r="CC93">
        <v>100</v>
      </c>
      <c r="CD93">
        <v>-0.436</v>
      </c>
      <c r="CE93">
        <v>2E-3</v>
      </c>
      <c r="CF93">
        <v>2</v>
      </c>
      <c r="CG93">
        <v>505.50700000000001</v>
      </c>
      <c r="CH93">
        <v>527.51800000000003</v>
      </c>
      <c r="CI93">
        <v>20.000299999999999</v>
      </c>
      <c r="CJ93">
        <v>24.4923</v>
      </c>
      <c r="CK93">
        <v>30.0002</v>
      </c>
      <c r="CL93">
        <v>24.3278</v>
      </c>
      <c r="CM93">
        <v>24.322500000000002</v>
      </c>
      <c r="CN93">
        <v>20.2834</v>
      </c>
      <c r="CO93">
        <v>33.360399999999998</v>
      </c>
      <c r="CP93">
        <v>0</v>
      </c>
      <c r="CQ93">
        <v>20</v>
      </c>
      <c r="CR93">
        <v>410</v>
      </c>
      <c r="CS93">
        <v>9</v>
      </c>
      <c r="CT93">
        <v>101.572</v>
      </c>
      <c r="CU93">
        <v>101.696</v>
      </c>
    </row>
    <row r="94" spans="1:99" x14ac:dyDescent="0.25">
      <c r="A94">
        <v>78</v>
      </c>
      <c r="B94">
        <v>1589547445.5999999</v>
      </c>
      <c r="C94">
        <v>5461.0999999046298</v>
      </c>
      <c r="D94" t="s">
        <v>383</v>
      </c>
      <c r="E94" t="s">
        <v>384</v>
      </c>
      <c r="F94">
        <v>1589547436.9709699</v>
      </c>
      <c r="G94">
        <f t="shared" si="29"/>
        <v>4.7576288151838142E-4</v>
      </c>
      <c r="H94">
        <f t="shared" si="30"/>
        <v>-1.545031895629674</v>
      </c>
      <c r="I94">
        <f t="shared" si="31"/>
        <v>412.227741935484</v>
      </c>
      <c r="J94">
        <f t="shared" si="32"/>
        <v>474.58018877471892</v>
      </c>
      <c r="K94">
        <f t="shared" si="33"/>
        <v>48.201322786543763</v>
      </c>
      <c r="L94">
        <f t="shared" si="34"/>
        <v>41.868419543388249</v>
      </c>
      <c r="M94">
        <f t="shared" si="35"/>
        <v>3.4514023234073606E-2</v>
      </c>
      <c r="N94">
        <f t="shared" si="36"/>
        <v>2</v>
      </c>
      <c r="O94">
        <f t="shared" si="37"/>
        <v>3.418651872821183E-2</v>
      </c>
      <c r="P94">
        <f t="shared" si="38"/>
        <v>2.139574010359753E-2</v>
      </c>
      <c r="Q94">
        <f t="shared" si="39"/>
        <v>0</v>
      </c>
      <c r="R94">
        <f t="shared" si="40"/>
        <v>20.282728117137353</v>
      </c>
      <c r="S94">
        <f t="shared" si="41"/>
        <v>20.282728117137353</v>
      </c>
      <c r="T94">
        <f t="shared" si="42"/>
        <v>2.3880142992646634</v>
      </c>
      <c r="U94">
        <f t="shared" si="43"/>
        <v>41.343036153157939</v>
      </c>
      <c r="V94">
        <f t="shared" si="44"/>
        <v>0.99811120914819995</v>
      </c>
      <c r="W94">
        <f t="shared" si="45"/>
        <v>2.4142184561642566</v>
      </c>
      <c r="X94">
        <f t="shared" si="46"/>
        <v>1.3899030901164635</v>
      </c>
      <c r="Y94">
        <f t="shared" si="47"/>
        <v>-20.98114307496062</v>
      </c>
      <c r="Z94">
        <f t="shared" si="48"/>
        <v>19.05642548487533</v>
      </c>
      <c r="AA94">
        <f t="shared" si="49"/>
        <v>1.9229795420412912</v>
      </c>
      <c r="AB94">
        <f t="shared" si="50"/>
        <v>-1.738048044000351E-3</v>
      </c>
      <c r="AC94">
        <v>0</v>
      </c>
      <c r="AD94">
        <v>0</v>
      </c>
      <c r="AE94">
        <v>2</v>
      </c>
      <c r="AF94">
        <v>0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54852.444821778474</v>
      </c>
      <c r="AK94">
        <f t="shared" si="54"/>
        <v>0</v>
      </c>
      <c r="AL94">
        <f t="shared" si="55"/>
        <v>0</v>
      </c>
      <c r="AM94">
        <f t="shared" si="56"/>
        <v>0.49</v>
      </c>
      <c r="AN94">
        <f t="shared" si="57"/>
        <v>0.39</v>
      </c>
      <c r="AO94">
        <v>8.27</v>
      </c>
      <c r="AP94">
        <v>0.5</v>
      </c>
      <c r="AQ94" t="s">
        <v>194</v>
      </c>
      <c r="AR94">
        <v>1589547436.9709699</v>
      </c>
      <c r="AS94">
        <v>412.227741935484</v>
      </c>
      <c r="AT94">
        <v>409.99670967741901</v>
      </c>
      <c r="AU94">
        <v>9.8271951612903194</v>
      </c>
      <c r="AV94">
        <v>9.0480387096774209</v>
      </c>
      <c r="AW94">
        <v>500.01425806451601</v>
      </c>
      <c r="AX94">
        <v>101.466225806452</v>
      </c>
      <c r="AY94">
        <v>0.10000878709677399</v>
      </c>
      <c r="AZ94">
        <v>20.459464516129</v>
      </c>
      <c r="BA94">
        <v>999.9</v>
      </c>
      <c r="BB94">
        <v>999.9</v>
      </c>
      <c r="BC94">
        <v>0</v>
      </c>
      <c r="BD94">
        <v>0</v>
      </c>
      <c r="BE94">
        <v>10000.795483870999</v>
      </c>
      <c r="BF94">
        <v>0</v>
      </c>
      <c r="BG94">
        <v>1.5509751612903201E-3</v>
      </c>
      <c r="BH94">
        <v>1589547405.0999999</v>
      </c>
      <c r="BI94" t="s">
        <v>374</v>
      </c>
      <c r="BJ94">
        <v>13</v>
      </c>
      <c r="BK94">
        <v>-0.436</v>
      </c>
      <c r="BL94">
        <v>2E-3</v>
      </c>
      <c r="BM94">
        <v>410</v>
      </c>
      <c r="BN94">
        <v>9</v>
      </c>
      <c r="BO94">
        <v>0.35</v>
      </c>
      <c r="BP94">
        <v>0.09</v>
      </c>
      <c r="BQ94">
        <v>2.2352278048780501</v>
      </c>
      <c r="BR94">
        <v>-0.27082348432049302</v>
      </c>
      <c r="BS94">
        <v>4.0949762291945101E-2</v>
      </c>
      <c r="BT94">
        <v>0</v>
      </c>
      <c r="BU94">
        <v>0.78150602439024397</v>
      </c>
      <c r="BV94">
        <v>-6.83795540069594E-2</v>
      </c>
      <c r="BW94">
        <v>6.8160761635781197E-3</v>
      </c>
      <c r="BX94">
        <v>1</v>
      </c>
      <c r="BY94">
        <v>1</v>
      </c>
      <c r="BZ94">
        <v>2</v>
      </c>
      <c r="CA94" t="s">
        <v>202</v>
      </c>
      <c r="CB94">
        <v>100</v>
      </c>
      <c r="CC94">
        <v>100</v>
      </c>
      <c r="CD94">
        <v>-0.436</v>
      </c>
      <c r="CE94">
        <v>2E-3</v>
      </c>
      <c r="CF94">
        <v>2</v>
      </c>
      <c r="CG94">
        <v>505.68</v>
      </c>
      <c r="CH94">
        <v>527.346</v>
      </c>
      <c r="CI94">
        <v>20.000299999999999</v>
      </c>
      <c r="CJ94">
        <v>24.493600000000001</v>
      </c>
      <c r="CK94">
        <v>30.0002</v>
      </c>
      <c r="CL94">
        <v>24.329499999999999</v>
      </c>
      <c r="CM94">
        <v>24.323599999999999</v>
      </c>
      <c r="CN94">
        <v>20.284400000000002</v>
      </c>
      <c r="CO94">
        <v>33.360399999999998</v>
      </c>
      <c r="CP94">
        <v>0</v>
      </c>
      <c r="CQ94">
        <v>20</v>
      </c>
      <c r="CR94">
        <v>410</v>
      </c>
      <c r="CS94">
        <v>9</v>
      </c>
      <c r="CT94">
        <v>101.571</v>
      </c>
      <c r="CU94">
        <v>101.694</v>
      </c>
    </row>
    <row r="95" spans="1:99" x14ac:dyDescent="0.25">
      <c r="A95">
        <v>79</v>
      </c>
      <c r="B95">
        <v>1589547767.5</v>
      </c>
      <c r="C95">
        <v>5783</v>
      </c>
      <c r="D95" t="s">
        <v>386</v>
      </c>
      <c r="E95" t="s">
        <v>387</v>
      </c>
      <c r="F95">
        <v>1589547759.5</v>
      </c>
      <c r="G95">
        <f t="shared" si="29"/>
        <v>3.1905092539101114E-4</v>
      </c>
      <c r="H95">
        <f t="shared" si="30"/>
        <v>-1.1065832916355036</v>
      </c>
      <c r="I95">
        <f t="shared" si="31"/>
        <v>410.90016129032301</v>
      </c>
      <c r="J95">
        <f t="shared" si="32"/>
        <v>483.38917853132887</v>
      </c>
      <c r="K95">
        <f t="shared" si="33"/>
        <v>49.097414001762992</v>
      </c>
      <c r="L95">
        <f t="shared" si="34"/>
        <v>41.73476823282811</v>
      </c>
      <c r="M95">
        <f t="shared" si="35"/>
        <v>2.1384139614225868E-2</v>
      </c>
      <c r="N95">
        <f t="shared" si="36"/>
        <v>2</v>
      </c>
      <c r="O95">
        <f t="shared" si="37"/>
        <v>2.1257926428301651E-2</v>
      </c>
      <c r="P95">
        <f t="shared" si="38"/>
        <v>1.3297481571753495E-2</v>
      </c>
      <c r="Q95">
        <f t="shared" si="39"/>
        <v>0</v>
      </c>
      <c r="R95">
        <f t="shared" si="40"/>
        <v>20.688724095760445</v>
      </c>
      <c r="S95">
        <f t="shared" si="41"/>
        <v>20.688724095760445</v>
      </c>
      <c r="T95">
        <f t="shared" si="42"/>
        <v>2.4485851616467489</v>
      </c>
      <c r="U95">
        <f t="shared" si="43"/>
        <v>38.502939472022597</v>
      </c>
      <c r="V95">
        <f t="shared" si="44"/>
        <v>0.94968016118091048</v>
      </c>
      <c r="W95">
        <f t="shared" si="45"/>
        <v>2.4665133992457302</v>
      </c>
      <c r="X95">
        <f t="shared" si="46"/>
        <v>1.4989050004658384</v>
      </c>
      <c r="Y95">
        <f t="shared" si="47"/>
        <v>-14.070145809743591</v>
      </c>
      <c r="Z95">
        <f t="shared" si="48"/>
        <v>12.775241537434946</v>
      </c>
      <c r="AA95">
        <f t="shared" si="49"/>
        <v>1.2941211972379041</v>
      </c>
      <c r="AB95">
        <f t="shared" si="50"/>
        <v>-7.8307507074093508E-4</v>
      </c>
      <c r="AC95">
        <v>0</v>
      </c>
      <c r="AD95">
        <v>0</v>
      </c>
      <c r="AE95">
        <v>2</v>
      </c>
      <c r="AF95">
        <v>0</v>
      </c>
      <c r="AG95">
        <v>0</v>
      </c>
      <c r="AH95">
        <f t="shared" si="51"/>
        <v>1</v>
      </c>
      <c r="AI95">
        <f t="shared" si="52"/>
        <v>0</v>
      </c>
      <c r="AJ95">
        <f t="shared" si="53"/>
        <v>54756.234351353378</v>
      </c>
      <c r="AK95">
        <f t="shared" si="54"/>
        <v>0</v>
      </c>
      <c r="AL95">
        <f t="shared" si="55"/>
        <v>0</v>
      </c>
      <c r="AM95">
        <f t="shared" si="56"/>
        <v>0.49</v>
      </c>
      <c r="AN95">
        <f t="shared" si="57"/>
        <v>0.39</v>
      </c>
      <c r="AO95">
        <v>4.49</v>
      </c>
      <c r="AP95">
        <v>0.5</v>
      </c>
      <c r="AQ95" t="s">
        <v>194</v>
      </c>
      <c r="AR95">
        <v>1589547759.5</v>
      </c>
      <c r="AS95">
        <v>410.90016129032301</v>
      </c>
      <c r="AT95">
        <v>410.02422580645202</v>
      </c>
      <c r="AU95">
        <v>9.3500874193548391</v>
      </c>
      <c r="AV95">
        <v>9.0662748387096794</v>
      </c>
      <c r="AW95">
        <v>500.02867741935501</v>
      </c>
      <c r="AX95">
        <v>101.469290322581</v>
      </c>
      <c r="AY95">
        <v>9.9830754838709707E-2</v>
      </c>
      <c r="AZ95">
        <v>20.807206451612899</v>
      </c>
      <c r="BA95">
        <v>999.9</v>
      </c>
      <c r="BB95">
        <v>999.9</v>
      </c>
      <c r="BC95">
        <v>0</v>
      </c>
      <c r="BD95">
        <v>0</v>
      </c>
      <c r="BE95">
        <v>9994.5264516128991</v>
      </c>
      <c r="BF95">
        <v>0</v>
      </c>
      <c r="BG95">
        <v>1.5924248387096801E-3</v>
      </c>
      <c r="BH95">
        <v>1589547748</v>
      </c>
      <c r="BI95" t="s">
        <v>388</v>
      </c>
      <c r="BJ95">
        <v>14</v>
      </c>
      <c r="BK95">
        <v>-0.53200000000000003</v>
      </c>
      <c r="BL95">
        <v>2E-3</v>
      </c>
      <c r="BM95">
        <v>410</v>
      </c>
      <c r="BN95">
        <v>9</v>
      </c>
      <c r="BO95">
        <v>0.26</v>
      </c>
      <c r="BP95">
        <v>7.0000000000000007E-2</v>
      </c>
      <c r="BQ95">
        <v>0.67050473414634104</v>
      </c>
      <c r="BR95">
        <v>3.11217395540067</v>
      </c>
      <c r="BS95">
        <v>0.356591567395596</v>
      </c>
      <c r="BT95">
        <v>0</v>
      </c>
      <c r="BU95">
        <v>0.21387216648780499</v>
      </c>
      <c r="BV95">
        <v>1.1056948415958101</v>
      </c>
      <c r="BW95">
        <v>0.122020442661845</v>
      </c>
      <c r="BX95">
        <v>0</v>
      </c>
      <c r="BY95">
        <v>0</v>
      </c>
      <c r="BZ95">
        <v>2</v>
      </c>
      <c r="CA95" t="s">
        <v>196</v>
      </c>
      <c r="CB95">
        <v>100</v>
      </c>
      <c r="CC95">
        <v>100</v>
      </c>
      <c r="CD95">
        <v>-0.53200000000000003</v>
      </c>
      <c r="CE95">
        <v>2E-3</v>
      </c>
      <c r="CF95">
        <v>2</v>
      </c>
      <c r="CG95">
        <v>505.47399999999999</v>
      </c>
      <c r="CH95">
        <v>524.49400000000003</v>
      </c>
      <c r="CI95">
        <v>20.002300000000002</v>
      </c>
      <c r="CJ95">
        <v>24.897300000000001</v>
      </c>
      <c r="CK95">
        <v>30.0014</v>
      </c>
      <c r="CL95">
        <v>24.6907</v>
      </c>
      <c r="CM95">
        <v>24.7</v>
      </c>
      <c r="CN95">
        <v>20.275200000000002</v>
      </c>
      <c r="CO95">
        <v>35.602699999999999</v>
      </c>
      <c r="CP95">
        <v>0</v>
      </c>
      <c r="CQ95">
        <v>20</v>
      </c>
      <c r="CR95">
        <v>410</v>
      </c>
      <c r="CS95">
        <v>9</v>
      </c>
      <c r="CT95">
        <v>101.40600000000001</v>
      </c>
      <c r="CU95">
        <v>101.584</v>
      </c>
    </row>
    <row r="96" spans="1:99" x14ac:dyDescent="0.25">
      <c r="A96">
        <v>80</v>
      </c>
      <c r="B96">
        <v>1589547772.5</v>
      </c>
      <c r="C96">
        <v>5788</v>
      </c>
      <c r="D96" t="s">
        <v>389</v>
      </c>
      <c r="E96" t="s">
        <v>390</v>
      </c>
      <c r="F96">
        <v>1589547764.14516</v>
      </c>
      <c r="G96">
        <f t="shared" si="29"/>
        <v>3.4005384272708391E-4</v>
      </c>
      <c r="H96">
        <f t="shared" si="30"/>
        <v>-1.1611151307052345</v>
      </c>
      <c r="I96">
        <f t="shared" si="31"/>
        <v>410.92512903225798</v>
      </c>
      <c r="J96">
        <f t="shared" si="32"/>
        <v>482.10874273734021</v>
      </c>
      <c r="K96">
        <f t="shared" si="33"/>
        <v>48.967583773863041</v>
      </c>
      <c r="L96">
        <f t="shared" si="34"/>
        <v>41.737493840959722</v>
      </c>
      <c r="M96">
        <f t="shared" si="35"/>
        <v>2.2808580521506409E-2</v>
      </c>
      <c r="N96">
        <f t="shared" si="36"/>
        <v>2</v>
      </c>
      <c r="O96">
        <f t="shared" si="37"/>
        <v>2.2665053577857204E-2</v>
      </c>
      <c r="P96">
        <f t="shared" si="38"/>
        <v>1.4178478420558586E-2</v>
      </c>
      <c r="Q96">
        <f t="shared" si="39"/>
        <v>0</v>
      </c>
      <c r="R96">
        <f t="shared" si="40"/>
        <v>20.689857796508559</v>
      </c>
      <c r="S96">
        <f t="shared" si="41"/>
        <v>20.689857796508559</v>
      </c>
      <c r="T96">
        <f t="shared" si="42"/>
        <v>2.4487561659927928</v>
      </c>
      <c r="U96">
        <f t="shared" si="43"/>
        <v>38.509406286531636</v>
      </c>
      <c r="V96">
        <f t="shared" si="44"/>
        <v>0.95036194569405397</v>
      </c>
      <c r="W96">
        <f t="shared" si="45"/>
        <v>2.4678696384535939</v>
      </c>
      <c r="X96">
        <f t="shared" si="46"/>
        <v>1.4983942202987388</v>
      </c>
      <c r="Y96">
        <f t="shared" si="47"/>
        <v>-14.996374464264401</v>
      </c>
      <c r="Z96">
        <f t="shared" si="48"/>
        <v>13.616113181517154</v>
      </c>
      <c r="AA96">
        <f t="shared" si="49"/>
        <v>1.3793716921404295</v>
      </c>
      <c r="AB96">
        <f t="shared" si="50"/>
        <v>-8.8959060681759183E-4</v>
      </c>
      <c r="AC96">
        <v>0</v>
      </c>
      <c r="AD96">
        <v>0</v>
      </c>
      <c r="AE96">
        <v>2</v>
      </c>
      <c r="AF96">
        <v>0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54824.433407304707</v>
      </c>
      <c r="AK96">
        <f t="shared" si="54"/>
        <v>0</v>
      </c>
      <c r="AL96">
        <f t="shared" si="55"/>
        <v>0</v>
      </c>
      <c r="AM96">
        <f t="shared" si="56"/>
        <v>0.49</v>
      </c>
      <c r="AN96">
        <f t="shared" si="57"/>
        <v>0.39</v>
      </c>
      <c r="AO96">
        <v>4.49</v>
      </c>
      <c r="AP96">
        <v>0.5</v>
      </c>
      <c r="AQ96" t="s">
        <v>194</v>
      </c>
      <c r="AR96">
        <v>1589547764.14516</v>
      </c>
      <c r="AS96">
        <v>410.92512903225798</v>
      </c>
      <c r="AT96">
        <v>410.00796774193498</v>
      </c>
      <c r="AU96">
        <v>9.3567574193548406</v>
      </c>
      <c r="AV96">
        <v>9.0542583870967697</v>
      </c>
      <c r="AW96">
        <v>500.019935483871</v>
      </c>
      <c r="AX96">
        <v>101.469580645161</v>
      </c>
      <c r="AY96">
        <v>0.100001967741935</v>
      </c>
      <c r="AZ96">
        <v>20.8161387096774</v>
      </c>
      <c r="BA96">
        <v>999.9</v>
      </c>
      <c r="BB96">
        <v>999.9</v>
      </c>
      <c r="BC96">
        <v>0</v>
      </c>
      <c r="BD96">
        <v>0</v>
      </c>
      <c r="BE96">
        <v>10007.793225806499</v>
      </c>
      <c r="BF96">
        <v>0</v>
      </c>
      <c r="BG96">
        <v>1.5491387096774199E-3</v>
      </c>
      <c r="BH96">
        <v>1589547748</v>
      </c>
      <c r="BI96" t="s">
        <v>388</v>
      </c>
      <c r="BJ96">
        <v>14</v>
      </c>
      <c r="BK96">
        <v>-0.53200000000000003</v>
      </c>
      <c r="BL96">
        <v>2E-3</v>
      </c>
      <c r="BM96">
        <v>410</v>
      </c>
      <c r="BN96">
        <v>9</v>
      </c>
      <c r="BO96">
        <v>0.26</v>
      </c>
      <c r="BP96">
        <v>7.0000000000000007E-2</v>
      </c>
      <c r="BQ96">
        <v>0.86986117073170699</v>
      </c>
      <c r="BR96">
        <v>0.73843484320553798</v>
      </c>
      <c r="BS96">
        <v>0.12755596759144699</v>
      </c>
      <c r="BT96">
        <v>0</v>
      </c>
      <c r="BU96">
        <v>0.28252665853658498</v>
      </c>
      <c r="BV96">
        <v>0.310152773519148</v>
      </c>
      <c r="BW96">
        <v>4.7074085987841803E-2</v>
      </c>
      <c r="BX96">
        <v>0</v>
      </c>
      <c r="BY96">
        <v>0</v>
      </c>
      <c r="BZ96">
        <v>2</v>
      </c>
      <c r="CA96" t="s">
        <v>196</v>
      </c>
      <c r="CB96">
        <v>100</v>
      </c>
      <c r="CC96">
        <v>100</v>
      </c>
      <c r="CD96">
        <v>-0.53200000000000003</v>
      </c>
      <c r="CE96">
        <v>2E-3</v>
      </c>
      <c r="CF96">
        <v>2</v>
      </c>
      <c r="CG96">
        <v>505.47399999999999</v>
      </c>
      <c r="CH96">
        <v>524.61400000000003</v>
      </c>
      <c r="CI96">
        <v>20.001899999999999</v>
      </c>
      <c r="CJ96">
        <v>24.914400000000001</v>
      </c>
      <c r="CK96">
        <v>30.0015</v>
      </c>
      <c r="CL96">
        <v>24.704699999999999</v>
      </c>
      <c r="CM96">
        <v>24.714500000000001</v>
      </c>
      <c r="CN96">
        <v>20.276299999999999</v>
      </c>
      <c r="CO96">
        <v>35.602699999999999</v>
      </c>
      <c r="CP96">
        <v>0</v>
      </c>
      <c r="CQ96">
        <v>20</v>
      </c>
      <c r="CR96">
        <v>410</v>
      </c>
      <c r="CS96">
        <v>9</v>
      </c>
      <c r="CT96">
        <v>101.399</v>
      </c>
      <c r="CU96">
        <v>101.581</v>
      </c>
    </row>
    <row r="97" spans="1:99" x14ac:dyDescent="0.25">
      <c r="A97">
        <v>81</v>
      </c>
      <c r="B97">
        <v>1589547777.5</v>
      </c>
      <c r="C97">
        <v>5793</v>
      </c>
      <c r="D97" t="s">
        <v>391</v>
      </c>
      <c r="E97" t="s">
        <v>392</v>
      </c>
      <c r="F97">
        <v>1589547768.9354801</v>
      </c>
      <c r="G97">
        <f t="shared" si="29"/>
        <v>3.3614868766800759E-4</v>
      </c>
      <c r="H97">
        <f t="shared" si="30"/>
        <v>-1.1594073817875716</v>
      </c>
      <c r="I97">
        <f t="shared" si="31"/>
        <v>410.91470967741901</v>
      </c>
      <c r="J97">
        <f t="shared" si="32"/>
        <v>483.0214652647623</v>
      </c>
      <c r="K97">
        <f t="shared" si="33"/>
        <v>49.060194016365443</v>
      </c>
      <c r="L97">
        <f t="shared" si="34"/>
        <v>41.736355070477956</v>
      </c>
      <c r="M97">
        <f t="shared" si="35"/>
        <v>2.2512418301259315E-2</v>
      </c>
      <c r="N97">
        <f t="shared" si="36"/>
        <v>2</v>
      </c>
      <c r="O97">
        <f t="shared" si="37"/>
        <v>2.2372582131195581E-2</v>
      </c>
      <c r="P97">
        <f t="shared" si="38"/>
        <v>1.399535504731295E-2</v>
      </c>
      <c r="Q97">
        <f t="shared" si="39"/>
        <v>0</v>
      </c>
      <c r="R97">
        <f t="shared" si="40"/>
        <v>20.700531660461927</v>
      </c>
      <c r="S97">
        <f t="shared" si="41"/>
        <v>20.700531660461927</v>
      </c>
      <c r="T97">
        <f t="shared" si="42"/>
        <v>2.4503666956332566</v>
      </c>
      <c r="U97">
        <f t="shared" si="43"/>
        <v>38.465923555237211</v>
      </c>
      <c r="V97">
        <f t="shared" si="44"/>
        <v>0.94982775845378808</v>
      </c>
      <c r="W97">
        <f t="shared" si="45"/>
        <v>2.4692706444181218</v>
      </c>
      <c r="X97">
        <f t="shared" si="46"/>
        <v>1.5005389371794684</v>
      </c>
      <c r="Y97">
        <f t="shared" si="47"/>
        <v>-14.824157126159134</v>
      </c>
      <c r="Z97">
        <f t="shared" si="48"/>
        <v>13.459630010097307</v>
      </c>
      <c r="AA97">
        <f t="shared" si="49"/>
        <v>1.3636577977568398</v>
      </c>
      <c r="AB97">
        <f t="shared" si="50"/>
        <v>-8.6931830498748752E-4</v>
      </c>
      <c r="AC97">
        <v>0</v>
      </c>
      <c r="AD97">
        <v>0</v>
      </c>
      <c r="AE97">
        <v>2</v>
      </c>
      <c r="AF97">
        <v>0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54750.124857568633</v>
      </c>
      <c r="AK97">
        <f t="shared" si="54"/>
        <v>0</v>
      </c>
      <c r="AL97">
        <f t="shared" si="55"/>
        <v>0</v>
      </c>
      <c r="AM97">
        <f t="shared" si="56"/>
        <v>0.49</v>
      </c>
      <c r="AN97">
        <f t="shared" si="57"/>
        <v>0.39</v>
      </c>
      <c r="AO97">
        <v>4.49</v>
      </c>
      <c r="AP97">
        <v>0.5</v>
      </c>
      <c r="AQ97" t="s">
        <v>194</v>
      </c>
      <c r="AR97">
        <v>1589547768.9354801</v>
      </c>
      <c r="AS97">
        <v>410.91470967741901</v>
      </c>
      <c r="AT97">
        <v>409.99761290322601</v>
      </c>
      <c r="AU97">
        <v>9.3515161290322606</v>
      </c>
      <c r="AV97">
        <v>9.0524812903225804</v>
      </c>
      <c r="AW97">
        <v>500.00638709677401</v>
      </c>
      <c r="AX97">
        <v>101.469387096774</v>
      </c>
      <c r="AY97">
        <v>9.9999658064516106E-2</v>
      </c>
      <c r="AZ97">
        <v>20.825361290322601</v>
      </c>
      <c r="BA97">
        <v>999.9</v>
      </c>
      <c r="BB97">
        <v>999.9</v>
      </c>
      <c r="BC97">
        <v>0</v>
      </c>
      <c r="BD97">
        <v>0</v>
      </c>
      <c r="BE97">
        <v>9993.99774193548</v>
      </c>
      <c r="BF97">
        <v>0</v>
      </c>
      <c r="BG97">
        <v>1.5289399999999999E-3</v>
      </c>
      <c r="BH97">
        <v>1589547748</v>
      </c>
      <c r="BI97" t="s">
        <v>388</v>
      </c>
      <c r="BJ97">
        <v>14</v>
      </c>
      <c r="BK97">
        <v>-0.53200000000000003</v>
      </c>
      <c r="BL97">
        <v>2E-3</v>
      </c>
      <c r="BM97">
        <v>410</v>
      </c>
      <c r="BN97">
        <v>9</v>
      </c>
      <c r="BO97">
        <v>0.26</v>
      </c>
      <c r="BP97">
        <v>7.0000000000000007E-2</v>
      </c>
      <c r="BQ97">
        <v>0.91138141463414601</v>
      </c>
      <c r="BR97">
        <v>-5.5949790940762002E-2</v>
      </c>
      <c r="BS97">
        <v>2.5781126783806702E-2</v>
      </c>
      <c r="BT97">
        <v>1</v>
      </c>
      <c r="BU97">
        <v>0.29835004878048799</v>
      </c>
      <c r="BV97">
        <v>-5.6933874564458399E-2</v>
      </c>
      <c r="BW97">
        <v>1.2452961620416699E-2</v>
      </c>
      <c r="BX97">
        <v>1</v>
      </c>
      <c r="BY97">
        <v>2</v>
      </c>
      <c r="BZ97">
        <v>2</v>
      </c>
      <c r="CA97" t="s">
        <v>199</v>
      </c>
      <c r="CB97">
        <v>100</v>
      </c>
      <c r="CC97">
        <v>100</v>
      </c>
      <c r="CD97">
        <v>-0.53200000000000003</v>
      </c>
      <c r="CE97">
        <v>2E-3</v>
      </c>
      <c r="CF97">
        <v>2</v>
      </c>
      <c r="CG97">
        <v>505.64800000000002</v>
      </c>
      <c r="CH97">
        <v>524.48299999999995</v>
      </c>
      <c r="CI97">
        <v>20.0015</v>
      </c>
      <c r="CJ97">
        <v>24.931100000000001</v>
      </c>
      <c r="CK97">
        <v>30.0016</v>
      </c>
      <c r="CL97">
        <v>24.719200000000001</v>
      </c>
      <c r="CM97">
        <v>24.729800000000001</v>
      </c>
      <c r="CN97">
        <v>20.275400000000001</v>
      </c>
      <c r="CO97">
        <v>35.602699999999999</v>
      </c>
      <c r="CP97">
        <v>0</v>
      </c>
      <c r="CQ97">
        <v>20</v>
      </c>
      <c r="CR97">
        <v>410</v>
      </c>
      <c r="CS97">
        <v>9</v>
      </c>
      <c r="CT97">
        <v>101.393</v>
      </c>
      <c r="CU97">
        <v>101.574</v>
      </c>
    </row>
    <row r="98" spans="1:99" x14ac:dyDescent="0.25">
      <c r="A98">
        <v>82</v>
      </c>
      <c r="B98">
        <v>1589547782.5</v>
      </c>
      <c r="C98">
        <v>5798</v>
      </c>
      <c r="D98" t="s">
        <v>393</v>
      </c>
      <c r="E98" t="s">
        <v>394</v>
      </c>
      <c r="F98">
        <v>1589547773.87097</v>
      </c>
      <c r="G98">
        <f t="shared" si="29"/>
        <v>3.2264973410730868E-4</v>
      </c>
      <c r="H98">
        <f t="shared" si="30"/>
        <v>-1.1332400495438013</v>
      </c>
      <c r="I98">
        <f t="shared" si="31"/>
        <v>410.908064516129</v>
      </c>
      <c r="J98">
        <f t="shared" si="32"/>
        <v>484.63351579857328</v>
      </c>
      <c r="K98">
        <f t="shared" si="33"/>
        <v>49.224010911383488</v>
      </c>
      <c r="L98">
        <f t="shared" si="34"/>
        <v>41.735749575611472</v>
      </c>
      <c r="M98">
        <f t="shared" si="35"/>
        <v>2.1568393321838065E-2</v>
      </c>
      <c r="N98">
        <f t="shared" si="36"/>
        <v>2</v>
      </c>
      <c r="O98">
        <f t="shared" si="37"/>
        <v>2.1440002813265448E-2</v>
      </c>
      <c r="P98">
        <f t="shared" si="38"/>
        <v>1.341147332378502E-2</v>
      </c>
      <c r="Q98">
        <f t="shared" si="39"/>
        <v>0</v>
      </c>
      <c r="R98">
        <f t="shared" si="40"/>
        <v>20.713580918315945</v>
      </c>
      <c r="S98">
        <f t="shared" si="41"/>
        <v>20.713580918315945</v>
      </c>
      <c r="T98">
        <f t="shared" si="42"/>
        <v>2.4523368978240989</v>
      </c>
      <c r="U98">
        <f t="shared" si="43"/>
        <v>38.43028999198765</v>
      </c>
      <c r="V98">
        <f t="shared" si="44"/>
        <v>0.94941719596502872</v>
      </c>
      <c r="W98">
        <f t="shared" si="45"/>
        <v>2.4704918858613172</v>
      </c>
      <c r="X98">
        <f t="shared" si="46"/>
        <v>1.5029197018590703</v>
      </c>
      <c r="Y98">
        <f t="shared" si="47"/>
        <v>-14.228853274132312</v>
      </c>
      <c r="Z98">
        <f t="shared" si="48"/>
        <v>12.919024844152176</v>
      </c>
      <c r="AA98">
        <f t="shared" si="49"/>
        <v>1.3090274885752806</v>
      </c>
      <c r="AB98">
        <f t="shared" si="50"/>
        <v>-8.0094140485620358E-4</v>
      </c>
      <c r="AC98">
        <v>0</v>
      </c>
      <c r="AD98">
        <v>0</v>
      </c>
      <c r="AE98">
        <v>2</v>
      </c>
      <c r="AF98">
        <v>0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54774.852337070595</v>
      </c>
      <c r="AK98">
        <f t="shared" si="54"/>
        <v>0</v>
      </c>
      <c r="AL98">
        <f t="shared" si="55"/>
        <v>0</v>
      </c>
      <c r="AM98">
        <f t="shared" si="56"/>
        <v>0.49</v>
      </c>
      <c r="AN98">
        <f t="shared" si="57"/>
        <v>0.39</v>
      </c>
      <c r="AO98">
        <v>4.49</v>
      </c>
      <c r="AP98">
        <v>0.5</v>
      </c>
      <c r="AQ98" t="s">
        <v>194</v>
      </c>
      <c r="AR98">
        <v>1589547773.87097</v>
      </c>
      <c r="AS98">
        <v>410.908064516129</v>
      </c>
      <c r="AT98">
        <v>410.00948387096798</v>
      </c>
      <c r="AU98">
        <v>9.3474583870967791</v>
      </c>
      <c r="AV98">
        <v>9.0604312903225797</v>
      </c>
      <c r="AW98">
        <v>500.00703225806399</v>
      </c>
      <c r="AX98">
        <v>101.46954838709701</v>
      </c>
      <c r="AY98">
        <v>0.100007383870968</v>
      </c>
      <c r="AZ98">
        <v>20.833396774193599</v>
      </c>
      <c r="BA98">
        <v>999.9</v>
      </c>
      <c r="BB98">
        <v>999.9</v>
      </c>
      <c r="BC98">
        <v>0</v>
      </c>
      <c r="BD98">
        <v>0</v>
      </c>
      <c r="BE98">
        <v>9998.9719354838708</v>
      </c>
      <c r="BF98">
        <v>0</v>
      </c>
      <c r="BG98">
        <v>1.54310612903226E-3</v>
      </c>
      <c r="BH98">
        <v>1589547748</v>
      </c>
      <c r="BI98" t="s">
        <v>388</v>
      </c>
      <c r="BJ98">
        <v>14</v>
      </c>
      <c r="BK98">
        <v>-0.53200000000000003</v>
      </c>
      <c r="BL98">
        <v>2E-3</v>
      </c>
      <c r="BM98">
        <v>410</v>
      </c>
      <c r="BN98">
        <v>9</v>
      </c>
      <c r="BO98">
        <v>0.26</v>
      </c>
      <c r="BP98">
        <v>7.0000000000000007E-2</v>
      </c>
      <c r="BQ98">
        <v>0.90904941463414601</v>
      </c>
      <c r="BR98">
        <v>-0.207939470383257</v>
      </c>
      <c r="BS98">
        <v>2.5991134777519801E-2</v>
      </c>
      <c r="BT98">
        <v>0</v>
      </c>
      <c r="BU98">
        <v>0.293022024390244</v>
      </c>
      <c r="BV98">
        <v>-0.153637860627167</v>
      </c>
      <c r="BW98">
        <v>1.52680976077696E-2</v>
      </c>
      <c r="BX98">
        <v>0</v>
      </c>
      <c r="BY98">
        <v>0</v>
      </c>
      <c r="BZ98">
        <v>2</v>
      </c>
      <c r="CA98" t="s">
        <v>196</v>
      </c>
      <c r="CB98">
        <v>100</v>
      </c>
      <c r="CC98">
        <v>100</v>
      </c>
      <c r="CD98">
        <v>-0.53200000000000003</v>
      </c>
      <c r="CE98">
        <v>2E-3</v>
      </c>
      <c r="CF98">
        <v>2</v>
      </c>
      <c r="CG98">
        <v>505.61599999999999</v>
      </c>
      <c r="CH98">
        <v>524.5</v>
      </c>
      <c r="CI98">
        <v>20.001100000000001</v>
      </c>
      <c r="CJ98">
        <v>24.948399999999999</v>
      </c>
      <c r="CK98">
        <v>30.0017</v>
      </c>
      <c r="CL98">
        <v>24.734100000000002</v>
      </c>
      <c r="CM98">
        <v>24.744700000000002</v>
      </c>
      <c r="CN98">
        <v>20.274100000000001</v>
      </c>
      <c r="CO98">
        <v>35.878900000000002</v>
      </c>
      <c r="CP98">
        <v>0</v>
      </c>
      <c r="CQ98">
        <v>20</v>
      </c>
      <c r="CR98">
        <v>410</v>
      </c>
      <c r="CS98">
        <v>9</v>
      </c>
      <c r="CT98">
        <v>101.387</v>
      </c>
      <c r="CU98">
        <v>101.57</v>
      </c>
    </row>
    <row r="99" spans="1:99" x14ac:dyDescent="0.25">
      <c r="A99">
        <v>83</v>
      </c>
      <c r="B99">
        <v>1589547787.5</v>
      </c>
      <c r="C99">
        <v>5803</v>
      </c>
      <c r="D99" t="s">
        <v>395</v>
      </c>
      <c r="E99" t="s">
        <v>396</v>
      </c>
      <c r="F99">
        <v>1589547778.87097</v>
      </c>
      <c r="G99">
        <f t="shared" si="29"/>
        <v>3.1577923433380613E-4</v>
      </c>
      <c r="H99">
        <f t="shared" si="30"/>
        <v>-1.1333383860684609</v>
      </c>
      <c r="I99">
        <f t="shared" si="31"/>
        <v>410.91287096774198</v>
      </c>
      <c r="J99">
        <f t="shared" si="32"/>
        <v>486.55613689917107</v>
      </c>
      <c r="K99">
        <f t="shared" si="33"/>
        <v>49.419042943797166</v>
      </c>
      <c r="L99">
        <f t="shared" si="34"/>
        <v>41.736028541187686</v>
      </c>
      <c r="M99">
        <f t="shared" si="35"/>
        <v>2.1080153560192414E-2</v>
      </c>
      <c r="N99">
        <f t="shared" si="36"/>
        <v>2</v>
      </c>
      <c r="O99">
        <f t="shared" si="37"/>
        <v>2.0957492126036547E-2</v>
      </c>
      <c r="P99">
        <f t="shared" si="38"/>
        <v>1.3109393622640747E-2</v>
      </c>
      <c r="Q99">
        <f t="shared" si="39"/>
        <v>0</v>
      </c>
      <c r="R99">
        <f t="shared" si="40"/>
        <v>20.724281560959639</v>
      </c>
      <c r="S99">
        <f t="shared" si="41"/>
        <v>20.724281560959639</v>
      </c>
      <c r="T99">
        <f t="shared" si="42"/>
        <v>2.4539535368292533</v>
      </c>
      <c r="U99">
        <f t="shared" si="43"/>
        <v>38.401825989729929</v>
      </c>
      <c r="V99">
        <f t="shared" si="44"/>
        <v>0.9491897709792203</v>
      </c>
      <c r="W99">
        <f t="shared" si="45"/>
        <v>2.4717308266358708</v>
      </c>
      <c r="X99">
        <f t="shared" si="46"/>
        <v>1.504763765850033</v>
      </c>
      <c r="Y99">
        <f t="shared" si="47"/>
        <v>-13.92586423412085</v>
      </c>
      <c r="Z99">
        <f t="shared" si="48"/>
        <v>12.643830442053011</v>
      </c>
      <c r="AA99">
        <f t="shared" si="49"/>
        <v>1.281266562714733</v>
      </c>
      <c r="AB99">
        <f t="shared" si="50"/>
        <v>-7.6722935310691298E-4</v>
      </c>
      <c r="AC99">
        <v>0</v>
      </c>
      <c r="AD99">
        <v>0</v>
      </c>
      <c r="AE99">
        <v>2</v>
      </c>
      <c r="AF99">
        <v>0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54749.950485634821</v>
      </c>
      <c r="AK99">
        <f t="shared" si="54"/>
        <v>0</v>
      </c>
      <c r="AL99">
        <f t="shared" si="55"/>
        <v>0</v>
      </c>
      <c r="AM99">
        <f t="shared" si="56"/>
        <v>0.49</v>
      </c>
      <c r="AN99">
        <f t="shared" si="57"/>
        <v>0.39</v>
      </c>
      <c r="AO99">
        <v>4.49</v>
      </c>
      <c r="AP99">
        <v>0.5</v>
      </c>
      <c r="AQ99" t="s">
        <v>194</v>
      </c>
      <c r="AR99">
        <v>1589547778.87097</v>
      </c>
      <c r="AS99">
        <v>410.91287096774198</v>
      </c>
      <c r="AT99">
        <v>410.01167741935501</v>
      </c>
      <c r="AU99">
        <v>9.3452661290322592</v>
      </c>
      <c r="AV99">
        <v>9.0643532258064496</v>
      </c>
      <c r="AW99">
        <v>500.01212903225797</v>
      </c>
      <c r="AX99">
        <v>101.469032258064</v>
      </c>
      <c r="AY99">
        <v>0.10001434516129</v>
      </c>
      <c r="AZ99">
        <v>20.841545161290298</v>
      </c>
      <c r="BA99">
        <v>999.9</v>
      </c>
      <c r="BB99">
        <v>999.9</v>
      </c>
      <c r="BC99">
        <v>0</v>
      </c>
      <c r="BD99">
        <v>0</v>
      </c>
      <c r="BE99">
        <v>9994.5748387096792</v>
      </c>
      <c r="BF99">
        <v>0</v>
      </c>
      <c r="BG99">
        <v>1.5730125806451599E-3</v>
      </c>
      <c r="BH99">
        <v>1589547748</v>
      </c>
      <c r="BI99" t="s">
        <v>388</v>
      </c>
      <c r="BJ99">
        <v>14</v>
      </c>
      <c r="BK99">
        <v>-0.53200000000000003</v>
      </c>
      <c r="BL99">
        <v>2E-3</v>
      </c>
      <c r="BM99">
        <v>410</v>
      </c>
      <c r="BN99">
        <v>9</v>
      </c>
      <c r="BO99">
        <v>0.26</v>
      </c>
      <c r="BP99">
        <v>7.0000000000000007E-2</v>
      </c>
      <c r="BQ99">
        <v>0.90124509756097604</v>
      </c>
      <c r="BR99">
        <v>3.6365916376312403E-2</v>
      </c>
      <c r="BS99">
        <v>1.6809144414327001E-2</v>
      </c>
      <c r="BT99">
        <v>1</v>
      </c>
      <c r="BU99">
        <v>0.28477553658536597</v>
      </c>
      <c r="BV99">
        <v>-7.9214278745642699E-2</v>
      </c>
      <c r="BW99">
        <v>9.7731521866435498E-3</v>
      </c>
      <c r="BX99">
        <v>1</v>
      </c>
      <c r="BY99">
        <v>2</v>
      </c>
      <c r="BZ99">
        <v>2</v>
      </c>
      <c r="CA99" t="s">
        <v>199</v>
      </c>
      <c r="CB99">
        <v>100</v>
      </c>
      <c r="CC99">
        <v>100</v>
      </c>
      <c r="CD99">
        <v>-0.53200000000000003</v>
      </c>
      <c r="CE99">
        <v>2E-3</v>
      </c>
      <c r="CF99">
        <v>2</v>
      </c>
      <c r="CG99">
        <v>505.69600000000003</v>
      </c>
      <c r="CH99">
        <v>524.39700000000005</v>
      </c>
      <c r="CI99">
        <v>20.001100000000001</v>
      </c>
      <c r="CJ99">
        <v>24.966000000000001</v>
      </c>
      <c r="CK99">
        <v>30.0016</v>
      </c>
      <c r="CL99">
        <v>24.749700000000001</v>
      </c>
      <c r="CM99">
        <v>24.759899999999998</v>
      </c>
      <c r="CN99">
        <v>20.275099999999998</v>
      </c>
      <c r="CO99">
        <v>35.878900000000002</v>
      </c>
      <c r="CP99">
        <v>0</v>
      </c>
      <c r="CQ99">
        <v>20</v>
      </c>
      <c r="CR99">
        <v>410</v>
      </c>
      <c r="CS99">
        <v>9</v>
      </c>
      <c r="CT99">
        <v>101.381</v>
      </c>
      <c r="CU99">
        <v>101.566</v>
      </c>
    </row>
    <row r="100" spans="1:99" x14ac:dyDescent="0.25">
      <c r="A100">
        <v>84</v>
      </c>
      <c r="B100">
        <v>1589547792.5</v>
      </c>
      <c r="C100">
        <v>5808</v>
      </c>
      <c r="D100" t="s">
        <v>397</v>
      </c>
      <c r="E100" t="s">
        <v>398</v>
      </c>
      <c r="F100">
        <v>1589547783.87097</v>
      </c>
      <c r="G100">
        <f t="shared" si="29"/>
        <v>3.119054106611576E-4</v>
      </c>
      <c r="H100">
        <f t="shared" si="30"/>
        <v>-1.1262889152902895</v>
      </c>
      <c r="I100">
        <f t="shared" si="31"/>
        <v>410.90622580645203</v>
      </c>
      <c r="J100">
        <f t="shared" si="32"/>
        <v>487.15712402961361</v>
      </c>
      <c r="K100">
        <f t="shared" si="33"/>
        <v>49.480060967249663</v>
      </c>
      <c r="L100">
        <f t="shared" si="34"/>
        <v>41.7353336364014</v>
      </c>
      <c r="M100">
        <f t="shared" si="35"/>
        <v>2.0796816322727552E-2</v>
      </c>
      <c r="N100">
        <f t="shared" si="36"/>
        <v>2</v>
      </c>
      <c r="O100">
        <f t="shared" si="37"/>
        <v>2.0677420021617432E-2</v>
      </c>
      <c r="P100">
        <f t="shared" si="38"/>
        <v>1.2934057556131699E-2</v>
      </c>
      <c r="Q100">
        <f t="shared" si="39"/>
        <v>0</v>
      </c>
      <c r="R100">
        <f t="shared" si="40"/>
        <v>20.73451782476242</v>
      </c>
      <c r="S100">
        <f t="shared" si="41"/>
        <v>20.73451782476242</v>
      </c>
      <c r="T100">
        <f t="shared" si="42"/>
        <v>2.4555008915964271</v>
      </c>
      <c r="U100">
        <f t="shared" si="43"/>
        <v>38.376472909522782</v>
      </c>
      <c r="V100">
        <f t="shared" si="44"/>
        <v>0.94907664092074362</v>
      </c>
      <c r="W100">
        <f t="shared" si="45"/>
        <v>2.4730689637849408</v>
      </c>
      <c r="X100">
        <f t="shared" si="46"/>
        <v>1.5064242506756835</v>
      </c>
      <c r="Y100">
        <f t="shared" si="47"/>
        <v>-13.75502861015705</v>
      </c>
      <c r="Z100">
        <f t="shared" si="48"/>
        <v>12.488618914432852</v>
      </c>
      <c r="AA100">
        <f t="shared" si="49"/>
        <v>1.2656611400014646</v>
      </c>
      <c r="AB100">
        <f t="shared" si="50"/>
        <v>-7.4855572273335724E-4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54776.130792889162</v>
      </c>
      <c r="AK100">
        <f t="shared" si="54"/>
        <v>0</v>
      </c>
      <c r="AL100">
        <f t="shared" si="55"/>
        <v>0</v>
      </c>
      <c r="AM100">
        <f t="shared" si="56"/>
        <v>0.49</v>
      </c>
      <c r="AN100">
        <f t="shared" si="57"/>
        <v>0.39</v>
      </c>
      <c r="AO100">
        <v>4.49</v>
      </c>
      <c r="AP100">
        <v>0.5</v>
      </c>
      <c r="AQ100" t="s">
        <v>194</v>
      </c>
      <c r="AR100">
        <v>1589547783.87097</v>
      </c>
      <c r="AS100">
        <v>410.90622580645203</v>
      </c>
      <c r="AT100">
        <v>410.009935483871</v>
      </c>
      <c r="AU100">
        <v>9.3441567741935501</v>
      </c>
      <c r="AV100">
        <v>9.0666909677419394</v>
      </c>
      <c r="AW100">
        <v>500.01448387096798</v>
      </c>
      <c r="AX100">
        <v>101.468967741935</v>
      </c>
      <c r="AY100">
        <v>0.10003028064516099</v>
      </c>
      <c r="AZ100">
        <v>20.8503419354839</v>
      </c>
      <c r="BA100">
        <v>999.9</v>
      </c>
      <c r="BB100">
        <v>999.9</v>
      </c>
      <c r="BC100">
        <v>0</v>
      </c>
      <c r="BD100">
        <v>0</v>
      </c>
      <c r="BE100">
        <v>9999.87612903226</v>
      </c>
      <c r="BF100">
        <v>0</v>
      </c>
      <c r="BG100">
        <v>1.5730125806451599E-3</v>
      </c>
      <c r="BH100">
        <v>1589547748</v>
      </c>
      <c r="BI100" t="s">
        <v>388</v>
      </c>
      <c r="BJ100">
        <v>14</v>
      </c>
      <c r="BK100">
        <v>-0.53200000000000003</v>
      </c>
      <c r="BL100">
        <v>2E-3</v>
      </c>
      <c r="BM100">
        <v>410</v>
      </c>
      <c r="BN100">
        <v>9</v>
      </c>
      <c r="BO100">
        <v>0.26</v>
      </c>
      <c r="BP100">
        <v>7.0000000000000007E-2</v>
      </c>
      <c r="BQ100">
        <v>0.89696743902439002</v>
      </c>
      <c r="BR100">
        <v>-6.1354703832765299E-3</v>
      </c>
      <c r="BS100">
        <v>2.0884709823041001E-2</v>
      </c>
      <c r="BT100">
        <v>1</v>
      </c>
      <c r="BU100">
        <v>0.27946348780487801</v>
      </c>
      <c r="BV100">
        <v>-2.2891317073170998E-2</v>
      </c>
      <c r="BW100">
        <v>4.9047494410132302E-3</v>
      </c>
      <c r="BX100">
        <v>1</v>
      </c>
      <c r="BY100">
        <v>2</v>
      </c>
      <c r="BZ100">
        <v>2</v>
      </c>
      <c r="CA100" t="s">
        <v>199</v>
      </c>
      <c r="CB100">
        <v>100</v>
      </c>
      <c r="CC100">
        <v>100</v>
      </c>
      <c r="CD100">
        <v>-0.53200000000000003</v>
      </c>
      <c r="CE100">
        <v>2E-3</v>
      </c>
      <c r="CF100">
        <v>2</v>
      </c>
      <c r="CG100">
        <v>505.78300000000002</v>
      </c>
      <c r="CH100">
        <v>524.16999999999996</v>
      </c>
      <c r="CI100">
        <v>20.001300000000001</v>
      </c>
      <c r="CJ100">
        <v>24.984000000000002</v>
      </c>
      <c r="CK100">
        <v>30.0017</v>
      </c>
      <c r="CL100">
        <v>24.764700000000001</v>
      </c>
      <c r="CM100">
        <v>24.776399999999999</v>
      </c>
      <c r="CN100">
        <v>20.273499999999999</v>
      </c>
      <c r="CO100">
        <v>36.159799999999997</v>
      </c>
      <c r="CP100">
        <v>0</v>
      </c>
      <c r="CQ100">
        <v>20</v>
      </c>
      <c r="CR100">
        <v>410</v>
      </c>
      <c r="CS100">
        <v>9</v>
      </c>
      <c r="CT100">
        <v>101.376</v>
      </c>
      <c r="CU100">
        <v>101.56100000000001</v>
      </c>
    </row>
    <row r="101" spans="1:99" x14ac:dyDescent="0.25">
      <c r="A101">
        <v>85</v>
      </c>
      <c r="B101">
        <v>1589549501.5999999</v>
      </c>
      <c r="C101">
        <v>7517.0999999046298</v>
      </c>
      <c r="D101" t="s">
        <v>400</v>
      </c>
      <c r="E101" t="s">
        <v>401</v>
      </c>
      <c r="F101">
        <v>1589549493.5999999</v>
      </c>
      <c r="G101">
        <f t="shared" si="29"/>
        <v>2.7989008236071783E-4</v>
      </c>
      <c r="H101">
        <f t="shared" si="30"/>
        <v>-2.4266378790958116</v>
      </c>
      <c r="I101">
        <f t="shared" si="31"/>
        <v>413.839838709677</v>
      </c>
      <c r="J101">
        <f t="shared" si="32"/>
        <v>690.51205032030111</v>
      </c>
      <c r="K101">
        <f t="shared" si="33"/>
        <v>70.160530667689258</v>
      </c>
      <c r="L101">
        <f t="shared" si="34"/>
        <v>42.048828375744613</v>
      </c>
      <c r="M101">
        <f t="shared" si="35"/>
        <v>1.3180712316458466E-2</v>
      </c>
      <c r="N101">
        <f t="shared" si="36"/>
        <v>2</v>
      </c>
      <c r="O101">
        <f t="shared" si="37"/>
        <v>1.3132643692725885E-2</v>
      </c>
      <c r="P101">
        <f t="shared" si="38"/>
        <v>8.2122064058444012E-3</v>
      </c>
      <c r="Q101">
        <f t="shared" si="39"/>
        <v>0</v>
      </c>
      <c r="R101">
        <f t="shared" si="40"/>
        <v>27.021770893380495</v>
      </c>
      <c r="S101">
        <f t="shared" si="41"/>
        <v>27.021770893380495</v>
      </c>
      <c r="T101">
        <f t="shared" si="42"/>
        <v>3.5837387704817258</v>
      </c>
      <c r="U101">
        <f t="shared" si="43"/>
        <v>40.829451837463324</v>
      </c>
      <c r="V101">
        <f t="shared" si="44"/>
        <v>1.4721215648115056</v>
      </c>
      <c r="W101">
        <f t="shared" si="45"/>
        <v>3.6055384007402989</v>
      </c>
      <c r="X101">
        <f t="shared" si="46"/>
        <v>2.1116172056702203</v>
      </c>
      <c r="Y101">
        <f t="shared" si="47"/>
        <v>-12.343152632107657</v>
      </c>
      <c r="Z101">
        <f t="shared" si="48"/>
        <v>11.139618495362773</v>
      </c>
      <c r="AA101">
        <f t="shared" si="49"/>
        <v>1.2029128349797407</v>
      </c>
      <c r="AB101">
        <f t="shared" si="50"/>
        <v>-6.213017651433006E-4</v>
      </c>
      <c r="AC101">
        <v>0</v>
      </c>
      <c r="AD101">
        <v>0</v>
      </c>
      <c r="AE101">
        <v>2</v>
      </c>
      <c r="AF101">
        <v>0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53669.091135052106</v>
      </c>
      <c r="AK101">
        <f t="shared" si="54"/>
        <v>0</v>
      </c>
      <c r="AL101">
        <f t="shared" si="55"/>
        <v>0</v>
      </c>
      <c r="AM101">
        <f t="shared" si="56"/>
        <v>0.49</v>
      </c>
      <c r="AN101">
        <f t="shared" si="57"/>
        <v>0.39</v>
      </c>
      <c r="AO101">
        <v>8.32</v>
      </c>
      <c r="AP101">
        <v>0.5</v>
      </c>
      <c r="AQ101" t="s">
        <v>194</v>
      </c>
      <c r="AR101">
        <v>1589549493.5999999</v>
      </c>
      <c r="AS101">
        <v>413.839838709677</v>
      </c>
      <c r="AT101">
        <v>409.99464516129001</v>
      </c>
      <c r="AU101">
        <v>14.4884548387097</v>
      </c>
      <c r="AV101">
        <v>14.029464516129</v>
      </c>
      <c r="AW101">
        <v>499.99887096774199</v>
      </c>
      <c r="AX101">
        <v>101.506548387097</v>
      </c>
      <c r="AY101">
        <v>9.9977719354838707E-2</v>
      </c>
      <c r="AZ101">
        <v>27.1250838709677</v>
      </c>
      <c r="BA101">
        <v>999.9</v>
      </c>
      <c r="BB101">
        <v>999.9</v>
      </c>
      <c r="BC101">
        <v>0</v>
      </c>
      <c r="BD101">
        <v>0</v>
      </c>
      <c r="BE101">
        <v>10003.433870967699</v>
      </c>
      <c r="BF101">
        <v>0</v>
      </c>
      <c r="BG101">
        <v>1.91117E-3</v>
      </c>
      <c r="BH101">
        <v>1589549465.5999999</v>
      </c>
      <c r="BI101" t="s">
        <v>402</v>
      </c>
      <c r="BJ101">
        <v>16</v>
      </c>
      <c r="BK101">
        <v>-1.2170000000000001</v>
      </c>
      <c r="BL101">
        <v>6.7000000000000004E-2</v>
      </c>
      <c r="BM101">
        <v>410</v>
      </c>
      <c r="BN101">
        <v>14</v>
      </c>
      <c r="BO101">
        <v>0.28000000000000003</v>
      </c>
      <c r="BP101">
        <v>0.13</v>
      </c>
      <c r="BQ101">
        <v>3.8379739024390198</v>
      </c>
      <c r="BR101">
        <v>0.22029386759580899</v>
      </c>
      <c r="BS101">
        <v>3.8804189922000402E-2</v>
      </c>
      <c r="BT101">
        <v>0</v>
      </c>
      <c r="BU101">
        <v>0.44860056097561002</v>
      </c>
      <c r="BV101">
        <v>0.15039547735187</v>
      </c>
      <c r="BW101">
        <v>2.0276520008643401E-2</v>
      </c>
      <c r="BX101">
        <v>0</v>
      </c>
      <c r="BY101">
        <v>0</v>
      </c>
      <c r="BZ101">
        <v>2</v>
      </c>
      <c r="CA101" t="s">
        <v>196</v>
      </c>
      <c r="CB101">
        <v>100</v>
      </c>
      <c r="CC101">
        <v>100</v>
      </c>
      <c r="CD101">
        <v>-1.2170000000000001</v>
      </c>
      <c r="CE101">
        <v>6.7000000000000004E-2</v>
      </c>
      <c r="CF101">
        <v>2</v>
      </c>
      <c r="CG101">
        <v>513.90200000000004</v>
      </c>
      <c r="CH101">
        <v>501.73500000000001</v>
      </c>
      <c r="CI101">
        <v>27.000800000000002</v>
      </c>
      <c r="CJ101">
        <v>31.230799999999999</v>
      </c>
      <c r="CK101">
        <v>30.000699999999998</v>
      </c>
      <c r="CL101">
        <v>30.9754</v>
      </c>
      <c r="CM101">
        <v>30.977</v>
      </c>
      <c r="CN101">
        <v>20.2835</v>
      </c>
      <c r="CO101">
        <v>29.587700000000002</v>
      </c>
      <c r="CP101">
        <v>0</v>
      </c>
      <c r="CQ101">
        <v>27</v>
      </c>
      <c r="CR101">
        <v>410</v>
      </c>
      <c r="CS101">
        <v>14</v>
      </c>
      <c r="CT101">
        <v>100.078</v>
      </c>
      <c r="CU101">
        <v>100.479</v>
      </c>
    </row>
    <row r="102" spans="1:99" x14ac:dyDescent="0.25">
      <c r="A102">
        <v>86</v>
      </c>
      <c r="B102">
        <v>1589549506.5999999</v>
      </c>
      <c r="C102">
        <v>7522.0999999046298</v>
      </c>
      <c r="D102" t="s">
        <v>403</v>
      </c>
      <c r="E102" t="s">
        <v>404</v>
      </c>
      <c r="F102">
        <v>1589549498.2451601</v>
      </c>
      <c r="G102">
        <f t="shared" si="29"/>
        <v>2.7815000387541216E-4</v>
      </c>
      <c r="H102">
        <f t="shared" si="30"/>
        <v>-2.4318590665320272</v>
      </c>
      <c r="I102">
        <f t="shared" si="31"/>
        <v>413.84625806451601</v>
      </c>
      <c r="J102">
        <f t="shared" si="32"/>
        <v>693.16331550418613</v>
      </c>
      <c r="K102">
        <f t="shared" si="33"/>
        <v>70.430078677250393</v>
      </c>
      <c r="L102">
        <f t="shared" si="34"/>
        <v>42.049577442754192</v>
      </c>
      <c r="M102">
        <f t="shared" si="35"/>
        <v>1.3089019343587889E-2</v>
      </c>
      <c r="N102">
        <f t="shared" si="36"/>
        <v>2</v>
      </c>
      <c r="O102">
        <f t="shared" si="37"/>
        <v>1.3041615883867715E-2</v>
      </c>
      <c r="P102">
        <f t="shared" si="38"/>
        <v>8.1552545656289055E-3</v>
      </c>
      <c r="Q102">
        <f t="shared" si="39"/>
        <v>0</v>
      </c>
      <c r="R102">
        <f t="shared" si="40"/>
        <v>27.026962033094836</v>
      </c>
      <c r="S102">
        <f t="shared" si="41"/>
        <v>27.026962033094836</v>
      </c>
      <c r="T102">
        <f t="shared" si="42"/>
        <v>3.5848313790092177</v>
      </c>
      <c r="U102">
        <f t="shared" si="43"/>
        <v>40.806790517565197</v>
      </c>
      <c r="V102">
        <f t="shared" si="44"/>
        <v>1.471697222678684</v>
      </c>
      <c r="W102">
        <f t="shared" si="45"/>
        <v>3.606500790708338</v>
      </c>
      <c r="X102">
        <f t="shared" si="46"/>
        <v>2.1131341563305339</v>
      </c>
      <c r="Y102">
        <f t="shared" si="47"/>
        <v>-12.266415170905676</v>
      </c>
      <c r="Z102">
        <f t="shared" si="48"/>
        <v>11.070314337129057</v>
      </c>
      <c r="AA102">
        <f t="shared" si="49"/>
        <v>1.1954872192352974</v>
      </c>
      <c r="AB102">
        <f t="shared" si="50"/>
        <v>-6.1361454132047299E-4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53693.968519583577</v>
      </c>
      <c r="AK102">
        <f t="shared" si="54"/>
        <v>0</v>
      </c>
      <c r="AL102">
        <f t="shared" si="55"/>
        <v>0</v>
      </c>
      <c r="AM102">
        <f t="shared" si="56"/>
        <v>0.49</v>
      </c>
      <c r="AN102">
        <f t="shared" si="57"/>
        <v>0.39</v>
      </c>
      <c r="AO102">
        <v>8.32</v>
      </c>
      <c r="AP102">
        <v>0.5</v>
      </c>
      <c r="AQ102" t="s">
        <v>194</v>
      </c>
      <c r="AR102">
        <v>1589549498.2451601</v>
      </c>
      <c r="AS102">
        <v>413.84625806451601</v>
      </c>
      <c r="AT102">
        <v>409.99129032258099</v>
      </c>
      <c r="AU102">
        <v>14.4842451612903</v>
      </c>
      <c r="AV102">
        <v>14.028119354838701</v>
      </c>
      <c r="AW102">
        <v>500.01303225806402</v>
      </c>
      <c r="AX102">
        <v>101.506741935484</v>
      </c>
      <c r="AY102">
        <v>0.10001811935483899</v>
      </c>
      <c r="AZ102">
        <v>27.1296322580645</v>
      </c>
      <c r="BA102">
        <v>999.9</v>
      </c>
      <c r="BB102">
        <v>999.9</v>
      </c>
      <c r="BC102">
        <v>0</v>
      </c>
      <c r="BD102">
        <v>0</v>
      </c>
      <c r="BE102">
        <v>10008.4074193548</v>
      </c>
      <c r="BF102">
        <v>0</v>
      </c>
      <c r="BG102">
        <v>1.91117E-3</v>
      </c>
      <c r="BH102">
        <v>1589549465.5999999</v>
      </c>
      <c r="BI102" t="s">
        <v>402</v>
      </c>
      <c r="BJ102">
        <v>16</v>
      </c>
      <c r="BK102">
        <v>-1.2170000000000001</v>
      </c>
      <c r="BL102">
        <v>6.7000000000000004E-2</v>
      </c>
      <c r="BM102">
        <v>410</v>
      </c>
      <c r="BN102">
        <v>14</v>
      </c>
      <c r="BO102">
        <v>0.28000000000000003</v>
      </c>
      <c r="BP102">
        <v>0.13</v>
      </c>
      <c r="BQ102">
        <v>3.8482748780487799</v>
      </c>
      <c r="BR102">
        <v>0.25327839721254503</v>
      </c>
      <c r="BS102">
        <v>3.8040257630500902E-2</v>
      </c>
      <c r="BT102">
        <v>0</v>
      </c>
      <c r="BU102">
        <v>0.454449292682927</v>
      </c>
      <c r="BV102">
        <v>-2.6764222996517501E-2</v>
      </c>
      <c r="BW102">
        <v>1.3249005713718299E-2</v>
      </c>
      <c r="BX102">
        <v>1</v>
      </c>
      <c r="BY102">
        <v>1</v>
      </c>
      <c r="BZ102">
        <v>2</v>
      </c>
      <c r="CA102" t="s">
        <v>202</v>
      </c>
      <c r="CB102">
        <v>100</v>
      </c>
      <c r="CC102">
        <v>100</v>
      </c>
      <c r="CD102">
        <v>-1.2170000000000001</v>
      </c>
      <c r="CE102">
        <v>6.7000000000000004E-2</v>
      </c>
      <c r="CF102">
        <v>2</v>
      </c>
      <c r="CG102">
        <v>514.06700000000001</v>
      </c>
      <c r="CH102">
        <v>501.82100000000003</v>
      </c>
      <c r="CI102">
        <v>27.000900000000001</v>
      </c>
      <c r="CJ102">
        <v>31.2378</v>
      </c>
      <c r="CK102">
        <v>30.000699999999998</v>
      </c>
      <c r="CL102">
        <v>30.9834</v>
      </c>
      <c r="CM102">
        <v>30.984999999999999</v>
      </c>
      <c r="CN102">
        <v>20.284099999999999</v>
      </c>
      <c r="CO102">
        <v>29.587700000000002</v>
      </c>
      <c r="CP102">
        <v>0</v>
      </c>
      <c r="CQ102">
        <v>27</v>
      </c>
      <c r="CR102">
        <v>410</v>
      </c>
      <c r="CS102">
        <v>14</v>
      </c>
      <c r="CT102">
        <v>100.077</v>
      </c>
      <c r="CU102">
        <v>100.48</v>
      </c>
    </row>
    <row r="103" spans="1:99" x14ac:dyDescent="0.25">
      <c r="A103">
        <v>87</v>
      </c>
      <c r="B103">
        <v>1589549511.5999999</v>
      </c>
      <c r="C103">
        <v>7527.0999999046298</v>
      </c>
      <c r="D103" t="s">
        <v>405</v>
      </c>
      <c r="E103" t="s">
        <v>406</v>
      </c>
      <c r="F103">
        <v>1589549503.03548</v>
      </c>
      <c r="G103">
        <f t="shared" si="29"/>
        <v>2.7142475489828004E-4</v>
      </c>
      <c r="H103">
        <f t="shared" si="30"/>
        <v>-2.4389583653828653</v>
      </c>
      <c r="I103">
        <f t="shared" si="31"/>
        <v>413.85106451612899</v>
      </c>
      <c r="J103">
        <f t="shared" si="32"/>
        <v>701.54524352779697</v>
      </c>
      <c r="K103">
        <f t="shared" si="33"/>
        <v>71.28177037761418</v>
      </c>
      <c r="L103">
        <f t="shared" si="34"/>
        <v>42.0500841870522</v>
      </c>
      <c r="M103">
        <f t="shared" si="35"/>
        <v>1.2760921450838666E-2</v>
      </c>
      <c r="N103">
        <f t="shared" si="36"/>
        <v>2</v>
      </c>
      <c r="O103">
        <f t="shared" si="37"/>
        <v>1.2715860281512295E-2</v>
      </c>
      <c r="P103">
        <f t="shared" si="38"/>
        <v>7.9514479176426255E-3</v>
      </c>
      <c r="Q103">
        <f t="shared" si="39"/>
        <v>0</v>
      </c>
      <c r="R103">
        <f t="shared" si="40"/>
        <v>27.034035215636049</v>
      </c>
      <c r="S103">
        <f t="shared" si="41"/>
        <v>27.034035215636049</v>
      </c>
      <c r="T103">
        <f t="shared" si="42"/>
        <v>3.5863205797478019</v>
      </c>
      <c r="U103">
        <f t="shared" si="43"/>
        <v>40.789386427285443</v>
      </c>
      <c r="V103">
        <f t="shared" si="44"/>
        <v>1.4714658089950694</v>
      </c>
      <c r="W103">
        <f t="shared" si="45"/>
        <v>3.6074722810999544</v>
      </c>
      <c r="X103">
        <f t="shared" si="46"/>
        <v>2.1148547707527325</v>
      </c>
      <c r="Y103">
        <f t="shared" si="47"/>
        <v>-11.96983169101415</v>
      </c>
      <c r="Z103">
        <f t="shared" si="48"/>
        <v>10.802602444746787</v>
      </c>
      <c r="AA103">
        <f t="shared" si="49"/>
        <v>1.1666449296923749</v>
      </c>
      <c r="AB103">
        <f t="shared" si="50"/>
        <v>-5.8431657498836387E-4</v>
      </c>
      <c r="AC103">
        <v>0</v>
      </c>
      <c r="AD103">
        <v>0</v>
      </c>
      <c r="AE103">
        <v>2</v>
      </c>
      <c r="AF103">
        <v>0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53678.099262710748</v>
      </c>
      <c r="AK103">
        <f t="shared" si="54"/>
        <v>0</v>
      </c>
      <c r="AL103">
        <f t="shared" si="55"/>
        <v>0</v>
      </c>
      <c r="AM103">
        <f t="shared" si="56"/>
        <v>0.49</v>
      </c>
      <c r="AN103">
        <f t="shared" si="57"/>
        <v>0.39</v>
      </c>
      <c r="AO103">
        <v>8.32</v>
      </c>
      <c r="AP103">
        <v>0.5</v>
      </c>
      <c r="AQ103" t="s">
        <v>194</v>
      </c>
      <c r="AR103">
        <v>1589549503.03548</v>
      </c>
      <c r="AS103">
        <v>413.85106451612899</v>
      </c>
      <c r="AT103">
        <v>409.97961290322598</v>
      </c>
      <c r="AU103">
        <v>14.4819612903226</v>
      </c>
      <c r="AV103">
        <v>14.0368580645161</v>
      </c>
      <c r="AW103">
        <v>500.007612903226</v>
      </c>
      <c r="AX103">
        <v>101.506806451613</v>
      </c>
      <c r="AY103">
        <v>9.99980064516129E-2</v>
      </c>
      <c r="AZ103">
        <v>27.134222580645201</v>
      </c>
      <c r="BA103">
        <v>999.9</v>
      </c>
      <c r="BB103">
        <v>999.9</v>
      </c>
      <c r="BC103">
        <v>0</v>
      </c>
      <c r="BD103">
        <v>0</v>
      </c>
      <c r="BE103">
        <v>10005.475806451601</v>
      </c>
      <c r="BF103">
        <v>0</v>
      </c>
      <c r="BG103">
        <v>1.91117E-3</v>
      </c>
      <c r="BH103">
        <v>1589549465.5999999</v>
      </c>
      <c r="BI103" t="s">
        <v>402</v>
      </c>
      <c r="BJ103">
        <v>16</v>
      </c>
      <c r="BK103">
        <v>-1.2170000000000001</v>
      </c>
      <c r="BL103">
        <v>6.7000000000000004E-2</v>
      </c>
      <c r="BM103">
        <v>410</v>
      </c>
      <c r="BN103">
        <v>14</v>
      </c>
      <c r="BO103">
        <v>0.28000000000000003</v>
      </c>
      <c r="BP103">
        <v>0.13</v>
      </c>
      <c r="BQ103">
        <v>3.8570407317073201</v>
      </c>
      <c r="BR103">
        <v>0.151592404181176</v>
      </c>
      <c r="BS103">
        <v>3.5996487524462002E-2</v>
      </c>
      <c r="BT103">
        <v>0</v>
      </c>
      <c r="BU103">
        <v>0.45073570731707302</v>
      </c>
      <c r="BV103">
        <v>-0.14198533797909399</v>
      </c>
      <c r="BW103">
        <v>1.4032921876862999E-2</v>
      </c>
      <c r="BX103">
        <v>0</v>
      </c>
      <c r="BY103">
        <v>0</v>
      </c>
      <c r="BZ103">
        <v>2</v>
      </c>
      <c r="CA103" t="s">
        <v>196</v>
      </c>
      <c r="CB103">
        <v>100</v>
      </c>
      <c r="CC103">
        <v>100</v>
      </c>
      <c r="CD103">
        <v>-1.2170000000000001</v>
      </c>
      <c r="CE103">
        <v>6.7000000000000004E-2</v>
      </c>
      <c r="CF103">
        <v>2</v>
      </c>
      <c r="CG103">
        <v>514.07500000000005</v>
      </c>
      <c r="CH103">
        <v>501.892</v>
      </c>
      <c r="CI103">
        <v>27.000900000000001</v>
      </c>
      <c r="CJ103">
        <v>31.244499999999999</v>
      </c>
      <c r="CK103">
        <v>30.000599999999999</v>
      </c>
      <c r="CL103">
        <v>30.9909</v>
      </c>
      <c r="CM103">
        <v>30.993099999999998</v>
      </c>
      <c r="CN103">
        <v>20.2852</v>
      </c>
      <c r="CO103">
        <v>29.587700000000002</v>
      </c>
      <c r="CP103">
        <v>0</v>
      </c>
      <c r="CQ103">
        <v>27</v>
      </c>
      <c r="CR103">
        <v>410</v>
      </c>
      <c r="CS103">
        <v>14</v>
      </c>
      <c r="CT103">
        <v>100.074</v>
      </c>
      <c r="CU103">
        <v>100.47799999999999</v>
      </c>
    </row>
    <row r="104" spans="1:99" x14ac:dyDescent="0.25">
      <c r="A104">
        <v>88</v>
      </c>
      <c r="B104">
        <v>1589549516.5999999</v>
      </c>
      <c r="C104">
        <v>7532.0999999046298</v>
      </c>
      <c r="D104" t="s">
        <v>407</v>
      </c>
      <c r="E104" t="s">
        <v>408</v>
      </c>
      <c r="F104">
        <v>1589549507.9709699</v>
      </c>
      <c r="G104">
        <f t="shared" si="29"/>
        <v>2.6490542974690333E-4</v>
      </c>
      <c r="H104">
        <f t="shared" si="30"/>
        <v>-2.4392382155155667</v>
      </c>
      <c r="I104">
        <f t="shared" si="31"/>
        <v>413.85758064516102</v>
      </c>
      <c r="J104">
        <f t="shared" si="32"/>
        <v>709.20320601524043</v>
      </c>
      <c r="K104">
        <f t="shared" si="33"/>
        <v>72.059807692089592</v>
      </c>
      <c r="L104">
        <f t="shared" si="34"/>
        <v>42.050709049618838</v>
      </c>
      <c r="M104">
        <f t="shared" si="35"/>
        <v>1.2445156640255237E-2</v>
      </c>
      <c r="N104">
        <f t="shared" si="36"/>
        <v>2</v>
      </c>
      <c r="O104">
        <f t="shared" si="37"/>
        <v>1.2402293884325538E-2</v>
      </c>
      <c r="P104">
        <f t="shared" si="38"/>
        <v>7.755272360931079E-3</v>
      </c>
      <c r="Q104">
        <f t="shared" si="39"/>
        <v>0</v>
      </c>
      <c r="R104">
        <f t="shared" si="40"/>
        <v>27.040545223225088</v>
      </c>
      <c r="S104">
        <f t="shared" si="41"/>
        <v>27.040545223225088</v>
      </c>
      <c r="T104">
        <f t="shared" si="42"/>
        <v>3.5876916858087049</v>
      </c>
      <c r="U104">
        <f t="shared" si="43"/>
        <v>40.779531563577443</v>
      </c>
      <c r="V104">
        <f t="shared" si="44"/>
        <v>1.4714645065528744</v>
      </c>
      <c r="W104">
        <f t="shared" si="45"/>
        <v>3.6083408762525475</v>
      </c>
      <c r="X104">
        <f t="shared" si="46"/>
        <v>2.1162271792558305</v>
      </c>
      <c r="Y104">
        <f t="shared" si="47"/>
        <v>-11.682329451838436</v>
      </c>
      <c r="Z104">
        <f t="shared" si="48"/>
        <v>10.543093605815498</v>
      </c>
      <c r="AA104">
        <f t="shared" si="49"/>
        <v>1.1386792478951726</v>
      </c>
      <c r="AB104">
        <f t="shared" si="50"/>
        <v>-5.5659812776553963E-4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53653.913301466288</v>
      </c>
      <c r="AK104">
        <f t="shared" si="54"/>
        <v>0</v>
      </c>
      <c r="AL104">
        <f t="shared" si="55"/>
        <v>0</v>
      </c>
      <c r="AM104">
        <f t="shared" si="56"/>
        <v>0.49</v>
      </c>
      <c r="AN104">
        <f t="shared" si="57"/>
        <v>0.39</v>
      </c>
      <c r="AO104">
        <v>8.32</v>
      </c>
      <c r="AP104">
        <v>0.5</v>
      </c>
      <c r="AQ104" t="s">
        <v>194</v>
      </c>
      <c r="AR104">
        <v>1589549507.9709699</v>
      </c>
      <c r="AS104">
        <v>413.85758064516102</v>
      </c>
      <c r="AT104">
        <v>409.981258064516</v>
      </c>
      <c r="AU104">
        <v>14.4819612903226</v>
      </c>
      <c r="AV104">
        <v>14.0475580645161</v>
      </c>
      <c r="AW104">
        <v>500.01809677419402</v>
      </c>
      <c r="AX104">
        <v>101.506677419355</v>
      </c>
      <c r="AY104">
        <v>0.100037103225806</v>
      </c>
      <c r="AZ104">
        <v>27.138325806451601</v>
      </c>
      <c r="BA104">
        <v>999.9</v>
      </c>
      <c r="BB104">
        <v>999.9</v>
      </c>
      <c r="BC104">
        <v>0</v>
      </c>
      <c r="BD104">
        <v>0</v>
      </c>
      <c r="BE104">
        <v>10000.930967741901</v>
      </c>
      <c r="BF104">
        <v>0</v>
      </c>
      <c r="BG104">
        <v>1.91117E-3</v>
      </c>
      <c r="BH104">
        <v>1589549465.5999999</v>
      </c>
      <c r="BI104" t="s">
        <v>402</v>
      </c>
      <c r="BJ104">
        <v>16</v>
      </c>
      <c r="BK104">
        <v>-1.2170000000000001</v>
      </c>
      <c r="BL104">
        <v>6.7000000000000004E-2</v>
      </c>
      <c r="BM104">
        <v>410</v>
      </c>
      <c r="BN104">
        <v>14</v>
      </c>
      <c r="BO104">
        <v>0.28000000000000003</v>
      </c>
      <c r="BP104">
        <v>0.13</v>
      </c>
      <c r="BQ104">
        <v>3.8755687804878098</v>
      </c>
      <c r="BR104">
        <v>5.4804878049010304E-3</v>
      </c>
      <c r="BS104">
        <v>2.4825424634210901E-2</v>
      </c>
      <c r="BT104">
        <v>1</v>
      </c>
      <c r="BU104">
        <v>0.43972204878048798</v>
      </c>
      <c r="BV104">
        <v>-0.130523749128928</v>
      </c>
      <c r="BW104">
        <v>1.29509842811764E-2</v>
      </c>
      <c r="BX104">
        <v>0</v>
      </c>
      <c r="BY104">
        <v>1</v>
      </c>
      <c r="BZ104">
        <v>2</v>
      </c>
      <c r="CA104" t="s">
        <v>202</v>
      </c>
      <c r="CB104">
        <v>100</v>
      </c>
      <c r="CC104">
        <v>100</v>
      </c>
      <c r="CD104">
        <v>-1.2170000000000001</v>
      </c>
      <c r="CE104">
        <v>6.7000000000000004E-2</v>
      </c>
      <c r="CF104">
        <v>2</v>
      </c>
      <c r="CG104">
        <v>514.07299999999998</v>
      </c>
      <c r="CH104">
        <v>501.755</v>
      </c>
      <c r="CI104">
        <v>27.000699999999998</v>
      </c>
      <c r="CJ104">
        <v>31.252600000000001</v>
      </c>
      <c r="CK104">
        <v>30.000699999999998</v>
      </c>
      <c r="CL104">
        <v>30.998999999999999</v>
      </c>
      <c r="CM104">
        <v>31.0017</v>
      </c>
      <c r="CN104">
        <v>20.284700000000001</v>
      </c>
      <c r="CO104">
        <v>29.587700000000002</v>
      </c>
      <c r="CP104">
        <v>0</v>
      </c>
      <c r="CQ104">
        <v>27</v>
      </c>
      <c r="CR104">
        <v>410</v>
      </c>
      <c r="CS104">
        <v>14</v>
      </c>
      <c r="CT104">
        <v>100.071</v>
      </c>
      <c r="CU104">
        <v>100.476</v>
      </c>
    </row>
    <row r="105" spans="1:99" x14ac:dyDescent="0.25">
      <c r="A105">
        <v>89</v>
      </c>
      <c r="B105">
        <v>1589549521.5999999</v>
      </c>
      <c r="C105">
        <v>7537.0999999046298</v>
      </c>
      <c r="D105" t="s">
        <v>409</v>
      </c>
      <c r="E105" t="s">
        <v>410</v>
      </c>
      <c r="F105">
        <v>1589549512.9709699</v>
      </c>
      <c r="G105">
        <f t="shared" si="29"/>
        <v>2.5981943561700612E-4</v>
      </c>
      <c r="H105">
        <f t="shared" si="30"/>
        <v>-2.431325934087698</v>
      </c>
      <c r="I105">
        <f t="shared" si="31"/>
        <v>413.858838709677</v>
      </c>
      <c r="J105">
        <f t="shared" si="32"/>
        <v>714.35354083422214</v>
      </c>
      <c r="K105">
        <f t="shared" si="33"/>
        <v>72.583394596963856</v>
      </c>
      <c r="L105">
        <f t="shared" si="34"/>
        <v>42.050998112819364</v>
      </c>
      <c r="M105">
        <f t="shared" si="35"/>
        <v>1.2200621117479788E-2</v>
      </c>
      <c r="N105">
        <f t="shared" si="36"/>
        <v>2</v>
      </c>
      <c r="O105">
        <f t="shared" si="37"/>
        <v>1.2159423227895138E-2</v>
      </c>
      <c r="P105">
        <f t="shared" si="38"/>
        <v>7.6033293301994154E-3</v>
      </c>
      <c r="Q105">
        <f t="shared" si="39"/>
        <v>0</v>
      </c>
      <c r="R105">
        <f t="shared" si="40"/>
        <v>27.045787370891937</v>
      </c>
      <c r="S105">
        <f t="shared" si="41"/>
        <v>27.045787370891937</v>
      </c>
      <c r="T105">
        <f t="shared" si="42"/>
        <v>3.5887960939494912</v>
      </c>
      <c r="U105">
        <f t="shared" si="43"/>
        <v>40.779331041426957</v>
      </c>
      <c r="V105">
        <f t="shared" si="44"/>
        <v>1.4717477654144653</v>
      </c>
      <c r="W105">
        <f t="shared" si="45"/>
        <v>3.6090532331669305</v>
      </c>
      <c r="X105">
        <f t="shared" si="46"/>
        <v>2.1170483285350259</v>
      </c>
      <c r="Y105">
        <f t="shared" si="47"/>
        <v>-11.45803711070997</v>
      </c>
      <c r="Z105">
        <f t="shared" si="48"/>
        <v>10.340639862878559</v>
      </c>
      <c r="AA105">
        <f t="shared" si="49"/>
        <v>1.1168618063763287</v>
      </c>
      <c r="AB105">
        <f t="shared" si="50"/>
        <v>-5.3544145508155339E-4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53629.867355947506</v>
      </c>
      <c r="AK105">
        <f t="shared" si="54"/>
        <v>0</v>
      </c>
      <c r="AL105">
        <f t="shared" si="55"/>
        <v>0</v>
      </c>
      <c r="AM105">
        <f t="shared" si="56"/>
        <v>0.49</v>
      </c>
      <c r="AN105">
        <f t="shared" si="57"/>
        <v>0.39</v>
      </c>
      <c r="AO105">
        <v>8.32</v>
      </c>
      <c r="AP105">
        <v>0.5</v>
      </c>
      <c r="AQ105" t="s">
        <v>194</v>
      </c>
      <c r="AR105">
        <v>1589549512.9709699</v>
      </c>
      <c r="AS105">
        <v>413.858838709677</v>
      </c>
      <c r="AT105">
        <v>409.99209677419299</v>
      </c>
      <c r="AU105">
        <v>14.484693548387099</v>
      </c>
      <c r="AV105">
        <v>14.058622580645199</v>
      </c>
      <c r="AW105">
        <v>500.00735483871</v>
      </c>
      <c r="AX105">
        <v>101.50706451612901</v>
      </c>
      <c r="AY105">
        <v>0.100039596774194</v>
      </c>
      <c r="AZ105">
        <v>27.141690322580601</v>
      </c>
      <c r="BA105">
        <v>999.9</v>
      </c>
      <c r="BB105">
        <v>999.9</v>
      </c>
      <c r="BC105">
        <v>0</v>
      </c>
      <c r="BD105">
        <v>0</v>
      </c>
      <c r="BE105">
        <v>9996.3351612903207</v>
      </c>
      <c r="BF105">
        <v>0</v>
      </c>
      <c r="BG105">
        <v>1.91117E-3</v>
      </c>
      <c r="BH105">
        <v>1589549465.5999999</v>
      </c>
      <c r="BI105" t="s">
        <v>402</v>
      </c>
      <c r="BJ105">
        <v>16</v>
      </c>
      <c r="BK105">
        <v>-1.2170000000000001</v>
      </c>
      <c r="BL105">
        <v>6.7000000000000004E-2</v>
      </c>
      <c r="BM105">
        <v>410</v>
      </c>
      <c r="BN105">
        <v>14</v>
      </c>
      <c r="BO105">
        <v>0.28000000000000003</v>
      </c>
      <c r="BP105">
        <v>0.13</v>
      </c>
      <c r="BQ105">
        <v>3.8710212195121998</v>
      </c>
      <c r="BR105">
        <v>5.4305226480396698E-3</v>
      </c>
      <c r="BS105">
        <v>2.15270229717206E-2</v>
      </c>
      <c r="BT105">
        <v>1</v>
      </c>
      <c r="BU105">
        <v>0.43019958536585401</v>
      </c>
      <c r="BV105">
        <v>-9.9965059233434503E-2</v>
      </c>
      <c r="BW105">
        <v>1.0021376148077099E-2</v>
      </c>
      <c r="BX105">
        <v>1</v>
      </c>
      <c r="BY105">
        <v>2</v>
      </c>
      <c r="BZ105">
        <v>2</v>
      </c>
      <c r="CA105" t="s">
        <v>199</v>
      </c>
      <c r="CB105">
        <v>100</v>
      </c>
      <c r="CC105">
        <v>100</v>
      </c>
      <c r="CD105">
        <v>-1.2170000000000001</v>
      </c>
      <c r="CE105">
        <v>6.7000000000000004E-2</v>
      </c>
      <c r="CF105">
        <v>2</v>
      </c>
      <c r="CG105">
        <v>514.23800000000006</v>
      </c>
      <c r="CH105">
        <v>501.53699999999998</v>
      </c>
      <c r="CI105">
        <v>27.000599999999999</v>
      </c>
      <c r="CJ105">
        <v>31.259699999999999</v>
      </c>
      <c r="CK105">
        <v>30.000699999999998</v>
      </c>
      <c r="CL105">
        <v>31.007000000000001</v>
      </c>
      <c r="CM105">
        <v>31.009799999999998</v>
      </c>
      <c r="CN105">
        <v>20.284500000000001</v>
      </c>
      <c r="CO105">
        <v>29.872299999999999</v>
      </c>
      <c r="CP105">
        <v>0</v>
      </c>
      <c r="CQ105">
        <v>27</v>
      </c>
      <c r="CR105">
        <v>410</v>
      </c>
      <c r="CS105">
        <v>14</v>
      </c>
      <c r="CT105">
        <v>100.07</v>
      </c>
      <c r="CU105">
        <v>100.474</v>
      </c>
    </row>
    <row r="106" spans="1:99" x14ac:dyDescent="0.25">
      <c r="A106">
        <v>90</v>
      </c>
      <c r="B106">
        <v>1589549526.5999999</v>
      </c>
      <c r="C106">
        <v>7542.0999999046298</v>
      </c>
      <c r="D106" t="s">
        <v>411</v>
      </c>
      <c r="E106" t="s">
        <v>412</v>
      </c>
      <c r="F106">
        <v>1589549517.9709699</v>
      </c>
      <c r="G106">
        <f t="shared" si="29"/>
        <v>2.5765637717002794E-4</v>
      </c>
      <c r="H106">
        <f t="shared" si="30"/>
        <v>-2.4250576305063172</v>
      </c>
      <c r="I106">
        <f t="shared" si="31"/>
        <v>413.85732258064502</v>
      </c>
      <c r="J106">
        <f t="shared" si="32"/>
        <v>716.21861233196785</v>
      </c>
      <c r="K106">
        <f t="shared" si="33"/>
        <v>72.773329204710919</v>
      </c>
      <c r="L106">
        <f t="shared" si="34"/>
        <v>42.051092587331304</v>
      </c>
      <c r="M106">
        <f t="shared" si="35"/>
        <v>1.2096940273141588E-2</v>
      </c>
      <c r="N106">
        <f t="shared" si="36"/>
        <v>2</v>
      </c>
      <c r="O106">
        <f t="shared" si="37"/>
        <v>1.2056438352775829E-2</v>
      </c>
      <c r="P106">
        <f t="shared" si="38"/>
        <v>7.5389015463016504E-3</v>
      </c>
      <c r="Q106">
        <f t="shared" si="39"/>
        <v>0</v>
      </c>
      <c r="R106">
        <f t="shared" si="40"/>
        <v>27.04959574214628</v>
      </c>
      <c r="S106">
        <f t="shared" si="41"/>
        <v>27.04959574214628</v>
      </c>
      <c r="T106">
        <f t="shared" si="42"/>
        <v>3.5895986222357021</v>
      </c>
      <c r="U106">
        <f t="shared" si="43"/>
        <v>40.785856033555923</v>
      </c>
      <c r="V106">
        <f t="shared" si="44"/>
        <v>1.4722431972481944</v>
      </c>
      <c r="W106">
        <f t="shared" si="45"/>
        <v>3.6096905653688607</v>
      </c>
      <c r="X106">
        <f t="shared" si="46"/>
        <v>2.1173554249875077</v>
      </c>
      <c r="Y106">
        <f t="shared" si="47"/>
        <v>-11.362646233198232</v>
      </c>
      <c r="Z106">
        <f t="shared" si="48"/>
        <v>10.254521498819484</v>
      </c>
      <c r="AA106">
        <f t="shared" si="49"/>
        <v>1.1075981627617197</v>
      </c>
      <c r="AB106">
        <f t="shared" si="50"/>
        <v>-5.26571617028182E-4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53603.233537576059</v>
      </c>
      <c r="AK106">
        <f t="shared" si="54"/>
        <v>0</v>
      </c>
      <c r="AL106">
        <f t="shared" si="55"/>
        <v>0</v>
      </c>
      <c r="AM106">
        <f t="shared" si="56"/>
        <v>0.49</v>
      </c>
      <c r="AN106">
        <f t="shared" si="57"/>
        <v>0.39</v>
      </c>
      <c r="AO106">
        <v>8.32</v>
      </c>
      <c r="AP106">
        <v>0.5</v>
      </c>
      <c r="AQ106" t="s">
        <v>194</v>
      </c>
      <c r="AR106">
        <v>1589549517.9709699</v>
      </c>
      <c r="AS106">
        <v>413.85732258064502</v>
      </c>
      <c r="AT106">
        <v>409.99948387096799</v>
      </c>
      <c r="AU106">
        <v>14.4894838709677</v>
      </c>
      <c r="AV106">
        <v>14.066958064516101</v>
      </c>
      <c r="AW106">
        <v>500.002580645161</v>
      </c>
      <c r="AX106">
        <v>101.50767741935501</v>
      </c>
      <c r="AY106">
        <v>0.1000272</v>
      </c>
      <c r="AZ106">
        <v>27.1447</v>
      </c>
      <c r="BA106">
        <v>999.9</v>
      </c>
      <c r="BB106">
        <v>999.9</v>
      </c>
      <c r="BC106">
        <v>0</v>
      </c>
      <c r="BD106">
        <v>0</v>
      </c>
      <c r="BE106">
        <v>9991.2016129032309</v>
      </c>
      <c r="BF106">
        <v>0</v>
      </c>
      <c r="BG106">
        <v>1.91117E-3</v>
      </c>
      <c r="BH106">
        <v>1589549465.5999999</v>
      </c>
      <c r="BI106" t="s">
        <v>402</v>
      </c>
      <c r="BJ106">
        <v>16</v>
      </c>
      <c r="BK106">
        <v>-1.2170000000000001</v>
      </c>
      <c r="BL106">
        <v>6.7000000000000004E-2</v>
      </c>
      <c r="BM106">
        <v>410</v>
      </c>
      <c r="BN106">
        <v>14</v>
      </c>
      <c r="BO106">
        <v>0.28000000000000003</v>
      </c>
      <c r="BP106">
        <v>0.13</v>
      </c>
      <c r="BQ106">
        <v>3.8564468292682901</v>
      </c>
      <c r="BR106">
        <v>-0.146456864111489</v>
      </c>
      <c r="BS106">
        <v>3.0091974575439499E-2</v>
      </c>
      <c r="BT106">
        <v>0</v>
      </c>
      <c r="BU106">
        <v>0.42454370731707303</v>
      </c>
      <c r="BV106">
        <v>-4.8621365853658997E-2</v>
      </c>
      <c r="BW106">
        <v>6.3626644834511598E-3</v>
      </c>
      <c r="BX106">
        <v>1</v>
      </c>
      <c r="BY106">
        <v>1</v>
      </c>
      <c r="BZ106">
        <v>2</v>
      </c>
      <c r="CA106" t="s">
        <v>202</v>
      </c>
      <c r="CB106">
        <v>100</v>
      </c>
      <c r="CC106">
        <v>100</v>
      </c>
      <c r="CD106">
        <v>-1.2170000000000001</v>
      </c>
      <c r="CE106">
        <v>6.7000000000000004E-2</v>
      </c>
      <c r="CF106">
        <v>2</v>
      </c>
      <c r="CG106">
        <v>513.78200000000004</v>
      </c>
      <c r="CH106">
        <v>501.50400000000002</v>
      </c>
      <c r="CI106">
        <v>27.000399999999999</v>
      </c>
      <c r="CJ106">
        <v>31.267399999999999</v>
      </c>
      <c r="CK106">
        <v>30.000599999999999</v>
      </c>
      <c r="CL106">
        <v>31.0151</v>
      </c>
      <c r="CM106">
        <v>31.0182</v>
      </c>
      <c r="CN106">
        <v>20.2818</v>
      </c>
      <c r="CO106">
        <v>29.872299999999999</v>
      </c>
      <c r="CP106">
        <v>0</v>
      </c>
      <c r="CQ106">
        <v>27</v>
      </c>
      <c r="CR106">
        <v>410</v>
      </c>
      <c r="CS106">
        <v>14</v>
      </c>
      <c r="CT106">
        <v>100.068</v>
      </c>
      <c r="CU106">
        <v>100.474</v>
      </c>
    </row>
    <row r="107" spans="1:99" x14ac:dyDescent="0.25">
      <c r="A107">
        <v>91</v>
      </c>
      <c r="B107">
        <v>1589549708.0999999</v>
      </c>
      <c r="C107">
        <v>7723.5999999046298</v>
      </c>
      <c r="D107" t="s">
        <v>415</v>
      </c>
      <c r="E107" t="s">
        <v>416</v>
      </c>
      <c r="F107">
        <v>1589549697.9709699</v>
      </c>
      <c r="G107">
        <f t="shared" si="29"/>
        <v>3.0182103440523731E-4</v>
      </c>
      <c r="H107">
        <f t="shared" si="30"/>
        <v>-1.5910355671798193</v>
      </c>
      <c r="I107">
        <f t="shared" si="31"/>
        <v>412.563903225807</v>
      </c>
      <c r="J107">
        <f t="shared" si="32"/>
        <v>576.52413572665591</v>
      </c>
      <c r="K107">
        <f t="shared" si="33"/>
        <v>58.580217634014723</v>
      </c>
      <c r="L107">
        <f t="shared" si="34"/>
        <v>41.920332109677773</v>
      </c>
      <c r="M107">
        <f t="shared" si="35"/>
        <v>1.4116705068892534E-2</v>
      </c>
      <c r="N107">
        <f t="shared" si="36"/>
        <v>2</v>
      </c>
      <c r="O107">
        <f t="shared" si="37"/>
        <v>1.40615825309022E-2</v>
      </c>
      <c r="P107">
        <f t="shared" si="38"/>
        <v>8.7934236105399223E-3</v>
      </c>
      <c r="Q107">
        <f t="shared" si="39"/>
        <v>0</v>
      </c>
      <c r="R107">
        <f t="shared" si="40"/>
        <v>27.153790961972277</v>
      </c>
      <c r="S107">
        <f t="shared" si="41"/>
        <v>27.153790961972277</v>
      </c>
      <c r="T107">
        <f t="shared" si="42"/>
        <v>3.6116162728347443</v>
      </c>
      <c r="U107">
        <f t="shared" si="43"/>
        <v>40.859299361797866</v>
      </c>
      <c r="V107">
        <f t="shared" si="44"/>
        <v>1.4853520480552624</v>
      </c>
      <c r="W107">
        <f t="shared" si="45"/>
        <v>3.6352851645909987</v>
      </c>
      <c r="X107">
        <f t="shared" si="46"/>
        <v>2.1262642247794821</v>
      </c>
      <c r="Y107">
        <f t="shared" si="47"/>
        <v>-13.310307617270965</v>
      </c>
      <c r="Z107">
        <f t="shared" si="48"/>
        <v>12.010829019533251</v>
      </c>
      <c r="AA107">
        <f t="shared" si="49"/>
        <v>1.2987556522622528</v>
      </c>
      <c r="AB107">
        <f t="shared" si="50"/>
        <v>-7.2294547546114529E-4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53512.801618464749</v>
      </c>
      <c r="AK107">
        <f t="shared" si="54"/>
        <v>0</v>
      </c>
      <c r="AL107">
        <f t="shared" si="55"/>
        <v>0</v>
      </c>
      <c r="AM107">
        <f t="shared" si="56"/>
        <v>0.49</v>
      </c>
      <c r="AN107">
        <f t="shared" si="57"/>
        <v>0.39</v>
      </c>
      <c r="AO107">
        <v>8.82</v>
      </c>
      <c r="AP107">
        <v>0.5</v>
      </c>
      <c r="AQ107" t="s">
        <v>194</v>
      </c>
      <c r="AR107">
        <v>1589549697.9709699</v>
      </c>
      <c r="AS107">
        <v>412.563903225807</v>
      </c>
      <c r="AT107">
        <v>409.97729032258098</v>
      </c>
      <c r="AU107">
        <v>14.618267741935499</v>
      </c>
      <c r="AV107">
        <v>14.0937032258065</v>
      </c>
      <c r="AW107">
        <v>500.06180645161299</v>
      </c>
      <c r="AX107">
        <v>101.510032258065</v>
      </c>
      <c r="AY107">
        <v>9.9274280645161306E-2</v>
      </c>
      <c r="AZ107">
        <v>27.2651838709678</v>
      </c>
      <c r="BA107">
        <v>999.9</v>
      </c>
      <c r="BB107">
        <v>999.9</v>
      </c>
      <c r="BC107">
        <v>0</v>
      </c>
      <c r="BD107">
        <v>0</v>
      </c>
      <c r="BE107">
        <v>9977.5664516129</v>
      </c>
      <c r="BF107">
        <v>0</v>
      </c>
      <c r="BG107">
        <v>1.91117E-3</v>
      </c>
      <c r="BH107">
        <v>1589549694.0999999</v>
      </c>
      <c r="BI107" t="s">
        <v>417</v>
      </c>
      <c r="BJ107">
        <v>17</v>
      </c>
      <c r="BK107">
        <v>-1.2589999999999999</v>
      </c>
      <c r="BL107">
        <v>6.2E-2</v>
      </c>
      <c r="BM107">
        <v>410</v>
      </c>
      <c r="BN107">
        <v>14</v>
      </c>
      <c r="BO107">
        <v>0.6</v>
      </c>
      <c r="BP107">
        <v>0.1</v>
      </c>
      <c r="BQ107">
        <v>1.6864891097560999</v>
      </c>
      <c r="BR107">
        <v>15.5241543202791</v>
      </c>
      <c r="BS107">
        <v>1.6635182148605001</v>
      </c>
      <c r="BT107">
        <v>0</v>
      </c>
      <c r="BU107">
        <v>0.33984504130243898</v>
      </c>
      <c r="BV107">
        <v>3.1112114318467601</v>
      </c>
      <c r="BW107">
        <v>0.33142499020247501</v>
      </c>
      <c r="BX107">
        <v>0</v>
      </c>
      <c r="BY107">
        <v>0</v>
      </c>
      <c r="BZ107">
        <v>2</v>
      </c>
      <c r="CA107" t="s">
        <v>196</v>
      </c>
      <c r="CB107">
        <v>100</v>
      </c>
      <c r="CC107">
        <v>100</v>
      </c>
      <c r="CD107">
        <v>-1.2589999999999999</v>
      </c>
      <c r="CE107">
        <v>6.2E-2</v>
      </c>
      <c r="CF107">
        <v>2</v>
      </c>
      <c r="CG107">
        <v>513.86800000000005</v>
      </c>
      <c r="CH107">
        <v>497.74200000000002</v>
      </c>
      <c r="CI107">
        <v>27.0002</v>
      </c>
      <c r="CJ107">
        <v>31.6188</v>
      </c>
      <c r="CK107">
        <v>30.000699999999998</v>
      </c>
      <c r="CL107">
        <v>31.375499999999999</v>
      </c>
      <c r="CM107">
        <v>31.378299999999999</v>
      </c>
      <c r="CN107">
        <v>20.277799999999999</v>
      </c>
      <c r="CO107">
        <v>32.094999999999999</v>
      </c>
      <c r="CP107">
        <v>0</v>
      </c>
      <c r="CQ107">
        <v>27</v>
      </c>
      <c r="CR107">
        <v>410</v>
      </c>
      <c r="CS107">
        <v>14</v>
      </c>
      <c r="CT107">
        <v>99.978499999999997</v>
      </c>
      <c r="CU107">
        <v>100.39400000000001</v>
      </c>
    </row>
    <row r="108" spans="1:99" x14ac:dyDescent="0.25">
      <c r="A108">
        <v>92</v>
      </c>
      <c r="B108">
        <v>1589549713.0999999</v>
      </c>
      <c r="C108">
        <v>7728.5999999046298</v>
      </c>
      <c r="D108" t="s">
        <v>418</v>
      </c>
      <c r="E108" t="s">
        <v>419</v>
      </c>
      <c r="F108">
        <v>1589549704.7451601</v>
      </c>
      <c r="G108">
        <f t="shared" si="29"/>
        <v>3.7910747291232887E-4</v>
      </c>
      <c r="H108">
        <f t="shared" si="30"/>
        <v>-2.0082222807236105</v>
      </c>
      <c r="I108">
        <f t="shared" si="31"/>
        <v>413.24877419354902</v>
      </c>
      <c r="J108">
        <f t="shared" si="32"/>
        <v>576.63620380144232</v>
      </c>
      <c r="K108">
        <f t="shared" si="33"/>
        <v>58.591665950298307</v>
      </c>
      <c r="L108">
        <f t="shared" si="34"/>
        <v>41.98996520214348</v>
      </c>
      <c r="M108">
        <f t="shared" si="35"/>
        <v>1.7904302192173257E-2</v>
      </c>
      <c r="N108">
        <f t="shared" si="36"/>
        <v>2</v>
      </c>
      <c r="O108">
        <f t="shared" si="37"/>
        <v>1.7815732235585503E-2</v>
      </c>
      <c r="P108">
        <f t="shared" si="38"/>
        <v>1.1142753691957701E-2</v>
      </c>
      <c r="Q108">
        <f t="shared" si="39"/>
        <v>0</v>
      </c>
      <c r="R108">
        <f t="shared" si="40"/>
        <v>27.128241501716548</v>
      </c>
      <c r="S108">
        <f t="shared" si="41"/>
        <v>27.128241501716548</v>
      </c>
      <c r="T108">
        <f t="shared" si="42"/>
        <v>3.6062064977733868</v>
      </c>
      <c r="U108">
        <f t="shared" si="43"/>
        <v>41.20920712029713</v>
      </c>
      <c r="V108">
        <f t="shared" si="44"/>
        <v>1.4983333814689324</v>
      </c>
      <c r="W108">
        <f t="shared" si="45"/>
        <v>3.63591897581292</v>
      </c>
      <c r="X108">
        <f t="shared" si="46"/>
        <v>2.1078731163044546</v>
      </c>
      <c r="Y108">
        <f t="shared" si="47"/>
        <v>-16.718639555433704</v>
      </c>
      <c r="Z108">
        <f t="shared" si="48"/>
        <v>15.08636346729892</v>
      </c>
      <c r="AA108">
        <f t="shared" si="49"/>
        <v>1.6311355500091054</v>
      </c>
      <c r="AB108">
        <f t="shared" si="50"/>
        <v>-1.1405381256786029E-3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53544.537078059671</v>
      </c>
      <c r="AK108">
        <f t="shared" si="54"/>
        <v>0</v>
      </c>
      <c r="AL108">
        <f t="shared" si="55"/>
        <v>0</v>
      </c>
      <c r="AM108">
        <f t="shared" si="56"/>
        <v>0.49</v>
      </c>
      <c r="AN108">
        <f t="shared" si="57"/>
        <v>0.39</v>
      </c>
      <c r="AO108">
        <v>8.82</v>
      </c>
      <c r="AP108">
        <v>0.5</v>
      </c>
      <c r="AQ108" t="s">
        <v>194</v>
      </c>
      <c r="AR108">
        <v>1589549704.7451601</v>
      </c>
      <c r="AS108">
        <v>413.24877419354902</v>
      </c>
      <c r="AT108">
        <v>409.98277419354798</v>
      </c>
      <c r="AU108">
        <v>14.7460096774194</v>
      </c>
      <c r="AV108">
        <v>14.087154838709701</v>
      </c>
      <c r="AW108">
        <v>500.02232258064498</v>
      </c>
      <c r="AX108">
        <v>101.51006451612901</v>
      </c>
      <c r="AY108">
        <v>9.9348080645161305E-2</v>
      </c>
      <c r="AZ108">
        <v>27.268158064516101</v>
      </c>
      <c r="BA108">
        <v>999.9</v>
      </c>
      <c r="BB108">
        <v>999.9</v>
      </c>
      <c r="BC108">
        <v>0</v>
      </c>
      <c r="BD108">
        <v>0</v>
      </c>
      <c r="BE108">
        <v>9983.8325806451594</v>
      </c>
      <c r="BF108">
        <v>0</v>
      </c>
      <c r="BG108">
        <v>1.91117E-3</v>
      </c>
      <c r="BH108">
        <v>1589549694.0999999</v>
      </c>
      <c r="BI108" t="s">
        <v>417</v>
      </c>
      <c r="BJ108">
        <v>17</v>
      </c>
      <c r="BK108">
        <v>-1.2589999999999999</v>
      </c>
      <c r="BL108">
        <v>6.2E-2</v>
      </c>
      <c r="BM108">
        <v>410</v>
      </c>
      <c r="BN108">
        <v>14</v>
      </c>
      <c r="BO108">
        <v>0.6</v>
      </c>
      <c r="BP108">
        <v>0.1</v>
      </c>
      <c r="BQ108">
        <v>2.5697339209756098</v>
      </c>
      <c r="BR108">
        <v>12.8335016406267</v>
      </c>
      <c r="BS108">
        <v>1.48610740711673</v>
      </c>
      <c r="BT108">
        <v>0</v>
      </c>
      <c r="BU108">
        <v>0.52008776179024396</v>
      </c>
      <c r="BV108">
        <v>2.62773019789537</v>
      </c>
      <c r="BW108">
        <v>0.29918605890214001</v>
      </c>
      <c r="BX108">
        <v>0</v>
      </c>
      <c r="BY108">
        <v>0</v>
      </c>
      <c r="BZ108">
        <v>2</v>
      </c>
      <c r="CA108" t="s">
        <v>196</v>
      </c>
      <c r="CB108">
        <v>100</v>
      </c>
      <c r="CC108">
        <v>100</v>
      </c>
      <c r="CD108">
        <v>-1.2589999999999999</v>
      </c>
      <c r="CE108">
        <v>6.2E-2</v>
      </c>
      <c r="CF108">
        <v>2</v>
      </c>
      <c r="CG108">
        <v>514.28899999999999</v>
      </c>
      <c r="CH108">
        <v>497.88099999999997</v>
      </c>
      <c r="CI108">
        <v>27.000399999999999</v>
      </c>
      <c r="CJ108">
        <v>31.629300000000001</v>
      </c>
      <c r="CK108">
        <v>30.000800000000002</v>
      </c>
      <c r="CL108">
        <v>31.381399999999999</v>
      </c>
      <c r="CM108">
        <v>31.3856</v>
      </c>
      <c r="CN108">
        <v>20.28</v>
      </c>
      <c r="CO108">
        <v>32.094999999999999</v>
      </c>
      <c r="CP108">
        <v>0</v>
      </c>
      <c r="CQ108">
        <v>27</v>
      </c>
      <c r="CR108">
        <v>410</v>
      </c>
      <c r="CS108">
        <v>14</v>
      </c>
      <c r="CT108">
        <v>99.977999999999994</v>
      </c>
      <c r="CU108">
        <v>100.392</v>
      </c>
    </row>
    <row r="109" spans="1:99" x14ac:dyDescent="0.25">
      <c r="A109">
        <v>93</v>
      </c>
      <c r="B109">
        <v>1589549718.0999999</v>
      </c>
      <c r="C109">
        <v>7733.5999999046298</v>
      </c>
      <c r="D109" t="s">
        <v>420</v>
      </c>
      <c r="E109" t="s">
        <v>421</v>
      </c>
      <c r="F109">
        <v>1589549709.53548</v>
      </c>
      <c r="G109">
        <f t="shared" si="29"/>
        <v>4.2233575377449109E-4</v>
      </c>
      <c r="H109">
        <f t="shared" si="30"/>
        <v>-2.2276101205198042</v>
      </c>
      <c r="I109">
        <f t="shared" si="31"/>
        <v>413.60558064516101</v>
      </c>
      <c r="J109">
        <f t="shared" si="32"/>
        <v>575.49383313998999</v>
      </c>
      <c r="K109">
        <f t="shared" si="33"/>
        <v>58.475626958392318</v>
      </c>
      <c r="L109">
        <f t="shared" si="34"/>
        <v>42.026246414759463</v>
      </c>
      <c r="M109">
        <f t="shared" si="35"/>
        <v>2.0047073849111675E-2</v>
      </c>
      <c r="N109">
        <f t="shared" si="36"/>
        <v>2</v>
      </c>
      <c r="O109">
        <f t="shared" si="37"/>
        <v>1.9936106254944332E-2</v>
      </c>
      <c r="P109">
        <f t="shared" si="38"/>
        <v>1.2469985104971451E-2</v>
      </c>
      <c r="Q109">
        <f t="shared" si="39"/>
        <v>0</v>
      </c>
      <c r="R109">
        <f t="shared" si="40"/>
        <v>27.114358594811247</v>
      </c>
      <c r="S109">
        <f t="shared" si="41"/>
        <v>27.114358594811247</v>
      </c>
      <c r="T109">
        <f t="shared" si="42"/>
        <v>3.6032699346940662</v>
      </c>
      <c r="U109">
        <f t="shared" si="43"/>
        <v>41.382964569018284</v>
      </c>
      <c r="V109">
        <f t="shared" si="44"/>
        <v>1.5048337207719336</v>
      </c>
      <c r="W109">
        <f t="shared" si="45"/>
        <v>3.6363603633620305</v>
      </c>
      <c r="X109">
        <f t="shared" si="46"/>
        <v>2.0984362139221329</v>
      </c>
      <c r="Y109">
        <f t="shared" si="47"/>
        <v>-18.625006741455056</v>
      </c>
      <c r="Z109">
        <f t="shared" si="48"/>
        <v>16.806574047269592</v>
      </c>
      <c r="AA109">
        <f t="shared" si="49"/>
        <v>1.8170172600421686</v>
      </c>
      <c r="AB109">
        <f t="shared" si="50"/>
        <v>-1.4154341432970341E-3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53606.390669221786</v>
      </c>
      <c r="AK109">
        <f t="shared" si="54"/>
        <v>0</v>
      </c>
      <c r="AL109">
        <f t="shared" si="55"/>
        <v>0</v>
      </c>
      <c r="AM109">
        <f t="shared" si="56"/>
        <v>0.49</v>
      </c>
      <c r="AN109">
        <f t="shared" si="57"/>
        <v>0.39</v>
      </c>
      <c r="AO109">
        <v>8.82</v>
      </c>
      <c r="AP109">
        <v>0.5</v>
      </c>
      <c r="AQ109" t="s">
        <v>194</v>
      </c>
      <c r="AR109">
        <v>1589549709.53548</v>
      </c>
      <c r="AS109">
        <v>413.60558064516101</v>
      </c>
      <c r="AT109">
        <v>409.98409677419301</v>
      </c>
      <c r="AU109">
        <v>14.809974193548401</v>
      </c>
      <c r="AV109">
        <v>14.075983870967701</v>
      </c>
      <c r="AW109">
        <v>499.98399999999998</v>
      </c>
      <c r="AX109">
        <v>101.50951612903199</v>
      </c>
      <c r="AY109">
        <v>9.9960099999999996E-2</v>
      </c>
      <c r="AZ109">
        <v>27.270229032258101</v>
      </c>
      <c r="BA109">
        <v>999.9</v>
      </c>
      <c r="BB109">
        <v>999.9</v>
      </c>
      <c r="BC109">
        <v>0</v>
      </c>
      <c r="BD109">
        <v>0</v>
      </c>
      <c r="BE109">
        <v>9995.9825806451609</v>
      </c>
      <c r="BF109">
        <v>0</v>
      </c>
      <c r="BG109">
        <v>1.91117E-3</v>
      </c>
      <c r="BH109">
        <v>1589549694.0999999</v>
      </c>
      <c r="BI109" t="s">
        <v>417</v>
      </c>
      <c r="BJ109">
        <v>17</v>
      </c>
      <c r="BK109">
        <v>-1.2589999999999999</v>
      </c>
      <c r="BL109">
        <v>6.2E-2</v>
      </c>
      <c r="BM109">
        <v>410</v>
      </c>
      <c r="BN109">
        <v>14</v>
      </c>
      <c r="BO109">
        <v>0.6</v>
      </c>
      <c r="BP109">
        <v>0.1</v>
      </c>
      <c r="BQ109">
        <v>3.4200548780487798</v>
      </c>
      <c r="BR109">
        <v>3.1847640418118699</v>
      </c>
      <c r="BS109">
        <v>0.54680012928487898</v>
      </c>
      <c r="BT109">
        <v>0</v>
      </c>
      <c r="BU109">
        <v>0.69044792682926803</v>
      </c>
      <c r="BV109">
        <v>0.69563776306620895</v>
      </c>
      <c r="BW109">
        <v>0.114078102052591</v>
      </c>
      <c r="BX109">
        <v>0</v>
      </c>
      <c r="BY109">
        <v>0</v>
      </c>
      <c r="BZ109">
        <v>2</v>
      </c>
      <c r="CA109" t="s">
        <v>196</v>
      </c>
      <c r="CB109">
        <v>100</v>
      </c>
      <c r="CC109">
        <v>100</v>
      </c>
      <c r="CD109">
        <v>-1.2589999999999999</v>
      </c>
      <c r="CE109">
        <v>6.2E-2</v>
      </c>
      <c r="CF109">
        <v>2</v>
      </c>
      <c r="CG109">
        <v>514.505</v>
      </c>
      <c r="CH109">
        <v>497.839</v>
      </c>
      <c r="CI109">
        <v>27.000299999999999</v>
      </c>
      <c r="CJ109">
        <v>31.639600000000002</v>
      </c>
      <c r="CK109">
        <v>30.000699999999998</v>
      </c>
      <c r="CL109">
        <v>31.389099999999999</v>
      </c>
      <c r="CM109">
        <v>31.3947</v>
      </c>
      <c r="CN109">
        <v>20.279699999999998</v>
      </c>
      <c r="CO109">
        <v>32.383200000000002</v>
      </c>
      <c r="CP109">
        <v>0</v>
      </c>
      <c r="CQ109">
        <v>27</v>
      </c>
      <c r="CR109">
        <v>410</v>
      </c>
      <c r="CS109">
        <v>14</v>
      </c>
      <c r="CT109">
        <v>99.977400000000003</v>
      </c>
      <c r="CU109">
        <v>100.392</v>
      </c>
    </row>
    <row r="110" spans="1:99" x14ac:dyDescent="0.25">
      <c r="A110">
        <v>94</v>
      </c>
      <c r="B110">
        <v>1589549723.0999999</v>
      </c>
      <c r="C110">
        <v>7738.5999999046298</v>
      </c>
      <c r="D110" t="s">
        <v>422</v>
      </c>
      <c r="E110" t="s">
        <v>423</v>
      </c>
      <c r="F110">
        <v>1589549714.4709699</v>
      </c>
      <c r="G110">
        <f t="shared" si="29"/>
        <v>4.2168145344151234E-4</v>
      </c>
      <c r="H110">
        <f t="shared" si="30"/>
        <v>-2.2235726048105731</v>
      </c>
      <c r="I110">
        <f t="shared" si="31"/>
        <v>413.61077419354802</v>
      </c>
      <c r="J110">
        <f t="shared" si="32"/>
        <v>575.53717046632028</v>
      </c>
      <c r="K110">
        <f t="shared" si="33"/>
        <v>58.479899664524574</v>
      </c>
      <c r="L110">
        <f t="shared" si="34"/>
        <v>42.026680145449376</v>
      </c>
      <c r="M110">
        <f t="shared" si="35"/>
        <v>2.0005179284019653E-2</v>
      </c>
      <c r="N110">
        <f t="shared" si="36"/>
        <v>2</v>
      </c>
      <c r="O110">
        <f t="shared" si="37"/>
        <v>1.9894673627723802E-2</v>
      </c>
      <c r="P110">
        <f t="shared" si="38"/>
        <v>1.2444048528874518E-2</v>
      </c>
      <c r="Q110">
        <f t="shared" si="39"/>
        <v>0</v>
      </c>
      <c r="R110">
        <f t="shared" si="40"/>
        <v>27.116419706892167</v>
      </c>
      <c r="S110">
        <f t="shared" si="41"/>
        <v>27.116419706892167</v>
      </c>
      <c r="T110">
        <f t="shared" si="42"/>
        <v>3.6037057766528506</v>
      </c>
      <c r="U110">
        <f t="shared" si="43"/>
        <v>41.360010078839878</v>
      </c>
      <c r="V110">
        <f t="shared" si="44"/>
        <v>1.5041594067484161</v>
      </c>
      <c r="W110">
        <f t="shared" si="45"/>
        <v>3.6367481629748357</v>
      </c>
      <c r="X110">
        <f t="shared" si="46"/>
        <v>2.0995463699044343</v>
      </c>
      <c r="Y110">
        <f t="shared" si="47"/>
        <v>-18.596152096770695</v>
      </c>
      <c r="Z110">
        <f t="shared" si="48"/>
        <v>16.780506814384271</v>
      </c>
      <c r="AA110">
        <f t="shared" si="49"/>
        <v>1.8142342176942554</v>
      </c>
      <c r="AB110">
        <f t="shared" si="50"/>
        <v>-1.4110646921672299E-3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53632.231653077353</v>
      </c>
      <c r="AK110">
        <f t="shared" si="54"/>
        <v>0</v>
      </c>
      <c r="AL110">
        <f t="shared" si="55"/>
        <v>0</v>
      </c>
      <c r="AM110">
        <f t="shared" si="56"/>
        <v>0.49</v>
      </c>
      <c r="AN110">
        <f t="shared" si="57"/>
        <v>0.39</v>
      </c>
      <c r="AO110">
        <v>8.82</v>
      </c>
      <c r="AP110">
        <v>0.5</v>
      </c>
      <c r="AQ110" t="s">
        <v>194</v>
      </c>
      <c r="AR110">
        <v>1589549714.4709699</v>
      </c>
      <c r="AS110">
        <v>413.61077419354802</v>
      </c>
      <c r="AT110">
        <v>409.996225806452</v>
      </c>
      <c r="AU110">
        <v>14.8033709677419</v>
      </c>
      <c r="AV110">
        <v>14.070570967741901</v>
      </c>
      <c r="AW110">
        <v>500.02364516129001</v>
      </c>
      <c r="AX110">
        <v>101.50922580645199</v>
      </c>
      <c r="AY110">
        <v>0.100023196774194</v>
      </c>
      <c r="AZ110">
        <v>27.272048387096799</v>
      </c>
      <c r="BA110">
        <v>999.9</v>
      </c>
      <c r="BB110">
        <v>999.9</v>
      </c>
      <c r="BC110">
        <v>0</v>
      </c>
      <c r="BD110">
        <v>0</v>
      </c>
      <c r="BE110">
        <v>10001.0993548387</v>
      </c>
      <c r="BF110">
        <v>0</v>
      </c>
      <c r="BG110">
        <v>1.91117E-3</v>
      </c>
      <c r="BH110">
        <v>1589549694.0999999</v>
      </c>
      <c r="BI110" t="s">
        <v>417</v>
      </c>
      <c r="BJ110">
        <v>17</v>
      </c>
      <c r="BK110">
        <v>-1.2589999999999999</v>
      </c>
      <c r="BL110">
        <v>6.2E-2</v>
      </c>
      <c r="BM110">
        <v>410</v>
      </c>
      <c r="BN110">
        <v>14</v>
      </c>
      <c r="BO110">
        <v>0.6</v>
      </c>
      <c r="BP110">
        <v>0.1</v>
      </c>
      <c r="BQ110">
        <v>3.6162931707317099</v>
      </c>
      <c r="BR110">
        <v>-2.3768989547035799E-2</v>
      </c>
      <c r="BS110">
        <v>2.01371653052714E-2</v>
      </c>
      <c r="BT110">
        <v>1</v>
      </c>
      <c r="BU110">
        <v>0.73213678048780495</v>
      </c>
      <c r="BV110">
        <v>-3.4375128919852997E-2</v>
      </c>
      <c r="BW110">
        <v>7.8114560977098598E-3</v>
      </c>
      <c r="BX110">
        <v>1</v>
      </c>
      <c r="BY110">
        <v>2</v>
      </c>
      <c r="BZ110">
        <v>2</v>
      </c>
      <c r="CA110" t="s">
        <v>199</v>
      </c>
      <c r="CB110">
        <v>100</v>
      </c>
      <c r="CC110">
        <v>100</v>
      </c>
      <c r="CD110">
        <v>-1.2589999999999999</v>
      </c>
      <c r="CE110">
        <v>6.2E-2</v>
      </c>
      <c r="CF110">
        <v>2</v>
      </c>
      <c r="CG110">
        <v>514.37599999999998</v>
      </c>
      <c r="CH110">
        <v>497.95100000000002</v>
      </c>
      <c r="CI110">
        <v>27.0001</v>
      </c>
      <c r="CJ110">
        <v>31.6493</v>
      </c>
      <c r="CK110">
        <v>30.000800000000002</v>
      </c>
      <c r="CL110">
        <v>31.398399999999999</v>
      </c>
      <c r="CM110">
        <v>31.4041</v>
      </c>
      <c r="CN110">
        <v>20.279599999999999</v>
      </c>
      <c r="CO110">
        <v>32.383200000000002</v>
      </c>
      <c r="CP110">
        <v>0</v>
      </c>
      <c r="CQ110">
        <v>27</v>
      </c>
      <c r="CR110">
        <v>410</v>
      </c>
      <c r="CS110">
        <v>14</v>
      </c>
      <c r="CT110">
        <v>99.974699999999999</v>
      </c>
      <c r="CU110">
        <v>100.392</v>
      </c>
    </row>
    <row r="111" spans="1:99" x14ac:dyDescent="0.25">
      <c r="A111">
        <v>95</v>
      </c>
      <c r="B111">
        <v>1589549728.0999999</v>
      </c>
      <c r="C111">
        <v>7743.5999999046298</v>
      </c>
      <c r="D111" t="s">
        <v>424</v>
      </c>
      <c r="E111" t="s">
        <v>425</v>
      </c>
      <c r="F111">
        <v>1589549719.4709699</v>
      </c>
      <c r="G111">
        <f t="shared" si="29"/>
        <v>4.1971399199209383E-4</v>
      </c>
      <c r="H111">
        <f t="shared" si="30"/>
        <v>-2.2316586680394259</v>
      </c>
      <c r="I111">
        <f t="shared" si="31"/>
        <v>413.623290322581</v>
      </c>
      <c r="J111">
        <f t="shared" si="32"/>
        <v>577.10453615100005</v>
      </c>
      <c r="K111">
        <f t="shared" si="33"/>
        <v>58.638991504328303</v>
      </c>
      <c r="L111">
        <f t="shared" si="34"/>
        <v>42.02783220000881</v>
      </c>
      <c r="M111">
        <f t="shared" si="35"/>
        <v>1.990024204163127E-2</v>
      </c>
      <c r="N111">
        <f t="shared" si="36"/>
        <v>2</v>
      </c>
      <c r="O111">
        <f t="shared" si="37"/>
        <v>1.9790889240388847E-2</v>
      </c>
      <c r="P111">
        <f t="shared" si="38"/>
        <v>1.2379080501074729E-2</v>
      </c>
      <c r="Q111">
        <f t="shared" si="39"/>
        <v>0</v>
      </c>
      <c r="R111">
        <f t="shared" si="40"/>
        <v>27.118526685634162</v>
      </c>
      <c r="S111">
        <f t="shared" si="41"/>
        <v>27.118526685634162</v>
      </c>
      <c r="T111">
        <f t="shared" si="42"/>
        <v>3.6041513651207699</v>
      </c>
      <c r="U111">
        <f t="shared" si="43"/>
        <v>41.337034399187424</v>
      </c>
      <c r="V111">
        <f t="shared" si="44"/>
        <v>1.5034454988852746</v>
      </c>
      <c r="W111">
        <f t="shared" si="45"/>
        <v>3.6370424747132524</v>
      </c>
      <c r="X111">
        <f t="shared" si="46"/>
        <v>2.1007058662354954</v>
      </c>
      <c r="Y111">
        <f t="shared" si="47"/>
        <v>-18.509387046851337</v>
      </c>
      <c r="Z111">
        <f t="shared" si="48"/>
        <v>16.702190622379526</v>
      </c>
      <c r="AA111">
        <f t="shared" si="49"/>
        <v>1.8057984850734252</v>
      </c>
      <c r="AB111">
        <f t="shared" si="50"/>
        <v>-1.3979393983873933E-3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53636.290113036135</v>
      </c>
      <c r="AK111">
        <f t="shared" si="54"/>
        <v>0</v>
      </c>
      <c r="AL111">
        <f t="shared" si="55"/>
        <v>0</v>
      </c>
      <c r="AM111">
        <f t="shared" si="56"/>
        <v>0.49</v>
      </c>
      <c r="AN111">
        <f t="shared" si="57"/>
        <v>0.39</v>
      </c>
      <c r="AO111">
        <v>8.82</v>
      </c>
      <c r="AP111">
        <v>0.5</v>
      </c>
      <c r="AQ111" t="s">
        <v>194</v>
      </c>
      <c r="AR111">
        <v>1589549719.4709699</v>
      </c>
      <c r="AS111">
        <v>413.623290322581</v>
      </c>
      <c r="AT111">
        <v>409.992903225806</v>
      </c>
      <c r="AU111">
        <v>14.7963870967742</v>
      </c>
      <c r="AV111">
        <v>14.0669709677419</v>
      </c>
      <c r="AW111">
        <v>500.00306451612897</v>
      </c>
      <c r="AX111">
        <v>101.508967741935</v>
      </c>
      <c r="AY111">
        <v>9.9991867741935497E-2</v>
      </c>
      <c r="AZ111">
        <v>27.2734290322581</v>
      </c>
      <c r="BA111">
        <v>999.9</v>
      </c>
      <c r="BB111">
        <v>999.9</v>
      </c>
      <c r="BC111">
        <v>0</v>
      </c>
      <c r="BD111">
        <v>0</v>
      </c>
      <c r="BE111">
        <v>10001.9629032258</v>
      </c>
      <c r="BF111">
        <v>0</v>
      </c>
      <c r="BG111">
        <v>1.91117E-3</v>
      </c>
      <c r="BH111">
        <v>1589549694.0999999</v>
      </c>
      <c r="BI111" t="s">
        <v>417</v>
      </c>
      <c r="BJ111">
        <v>17</v>
      </c>
      <c r="BK111">
        <v>-1.2589999999999999</v>
      </c>
      <c r="BL111">
        <v>6.2E-2</v>
      </c>
      <c r="BM111">
        <v>410</v>
      </c>
      <c r="BN111">
        <v>14</v>
      </c>
      <c r="BO111">
        <v>0.6</v>
      </c>
      <c r="BP111">
        <v>0.1</v>
      </c>
      <c r="BQ111">
        <v>3.6247285365853701</v>
      </c>
      <c r="BR111">
        <v>9.5113588850177996E-2</v>
      </c>
      <c r="BS111">
        <v>2.5964446005932899E-2</v>
      </c>
      <c r="BT111">
        <v>1</v>
      </c>
      <c r="BU111">
        <v>0.73177168292682904</v>
      </c>
      <c r="BV111">
        <v>-6.1387651567927602E-2</v>
      </c>
      <c r="BW111">
        <v>7.9135252033064908E-3</v>
      </c>
      <c r="BX111">
        <v>1</v>
      </c>
      <c r="BY111">
        <v>2</v>
      </c>
      <c r="BZ111">
        <v>2</v>
      </c>
      <c r="CA111" t="s">
        <v>199</v>
      </c>
      <c r="CB111">
        <v>100</v>
      </c>
      <c r="CC111">
        <v>100</v>
      </c>
      <c r="CD111">
        <v>-1.2589999999999999</v>
      </c>
      <c r="CE111">
        <v>6.2E-2</v>
      </c>
      <c r="CF111">
        <v>2</v>
      </c>
      <c r="CG111">
        <v>514.50599999999997</v>
      </c>
      <c r="CH111">
        <v>497.709</v>
      </c>
      <c r="CI111">
        <v>26.9999</v>
      </c>
      <c r="CJ111">
        <v>31.659199999999998</v>
      </c>
      <c r="CK111">
        <v>30.000699999999998</v>
      </c>
      <c r="CL111">
        <v>31.407399999999999</v>
      </c>
      <c r="CM111">
        <v>31.4129</v>
      </c>
      <c r="CN111">
        <v>20.2788</v>
      </c>
      <c r="CO111">
        <v>32.383200000000002</v>
      </c>
      <c r="CP111">
        <v>0</v>
      </c>
      <c r="CQ111">
        <v>27</v>
      </c>
      <c r="CR111">
        <v>410</v>
      </c>
      <c r="CS111">
        <v>14</v>
      </c>
      <c r="CT111">
        <v>99.972499999999997</v>
      </c>
      <c r="CU111">
        <v>100.39</v>
      </c>
    </row>
    <row r="112" spans="1:99" x14ac:dyDescent="0.25">
      <c r="A112">
        <v>96</v>
      </c>
      <c r="B112">
        <v>1589549733.0999999</v>
      </c>
      <c r="C112">
        <v>7748.5999999046298</v>
      </c>
      <c r="D112" t="s">
        <v>426</v>
      </c>
      <c r="E112" t="s">
        <v>427</v>
      </c>
      <c r="F112">
        <v>1589549724.4709699</v>
      </c>
      <c r="G112">
        <f t="shared" si="29"/>
        <v>4.1606350037206804E-4</v>
      </c>
      <c r="H112">
        <f t="shared" si="30"/>
        <v>-2.22828611355285</v>
      </c>
      <c r="I112">
        <f t="shared" si="31"/>
        <v>413.63183870967703</v>
      </c>
      <c r="J112">
        <f t="shared" si="32"/>
        <v>578.50078128514735</v>
      </c>
      <c r="K112">
        <f t="shared" si="33"/>
        <v>58.78095517879931</v>
      </c>
      <c r="L112">
        <f t="shared" si="34"/>
        <v>42.028767044540054</v>
      </c>
      <c r="M112">
        <f t="shared" si="35"/>
        <v>1.9713770989329419E-2</v>
      </c>
      <c r="N112">
        <f t="shared" si="36"/>
        <v>2</v>
      </c>
      <c r="O112">
        <f t="shared" si="37"/>
        <v>1.9606451957252975E-2</v>
      </c>
      <c r="P112">
        <f t="shared" si="38"/>
        <v>1.2263625863149639E-2</v>
      </c>
      <c r="Q112">
        <f t="shared" si="39"/>
        <v>0</v>
      </c>
      <c r="R112">
        <f t="shared" si="40"/>
        <v>27.121454841487804</v>
      </c>
      <c r="S112">
        <f t="shared" si="41"/>
        <v>27.121454841487804</v>
      </c>
      <c r="T112">
        <f t="shared" si="42"/>
        <v>3.6047706977767535</v>
      </c>
      <c r="U112">
        <f t="shared" si="43"/>
        <v>41.313868939295816</v>
      </c>
      <c r="V112">
        <f t="shared" si="44"/>
        <v>1.5027421771114793</v>
      </c>
      <c r="W112">
        <f t="shared" si="45"/>
        <v>3.6373794459180786</v>
      </c>
      <c r="X112">
        <f t="shared" si="46"/>
        <v>2.1020285206652742</v>
      </c>
      <c r="Y112">
        <f t="shared" si="47"/>
        <v>-18.3484003664082</v>
      </c>
      <c r="Z112">
        <f t="shared" si="48"/>
        <v>16.556896629488566</v>
      </c>
      <c r="AA112">
        <f t="shared" si="49"/>
        <v>1.79012999478194</v>
      </c>
      <c r="AB112">
        <f t="shared" si="50"/>
        <v>-1.3737421376944781E-3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53645.615807585767</v>
      </c>
      <c r="AK112">
        <f t="shared" si="54"/>
        <v>0</v>
      </c>
      <c r="AL112">
        <f t="shared" si="55"/>
        <v>0</v>
      </c>
      <c r="AM112">
        <f t="shared" si="56"/>
        <v>0.49</v>
      </c>
      <c r="AN112">
        <f t="shared" si="57"/>
        <v>0.39</v>
      </c>
      <c r="AO112">
        <v>8.82</v>
      </c>
      <c r="AP112">
        <v>0.5</v>
      </c>
      <c r="AQ112" t="s">
        <v>194</v>
      </c>
      <c r="AR112">
        <v>1589549724.4709699</v>
      </c>
      <c r="AS112">
        <v>413.63183870967703</v>
      </c>
      <c r="AT112">
        <v>410.00477419354797</v>
      </c>
      <c r="AU112">
        <v>14.7894419354839</v>
      </c>
      <c r="AV112">
        <v>14.0663709677419</v>
      </c>
      <c r="AW112">
        <v>500.00729032258101</v>
      </c>
      <c r="AX112">
        <v>101.509129032258</v>
      </c>
      <c r="AY112">
        <v>9.9990748387096803E-2</v>
      </c>
      <c r="AZ112">
        <v>27.275009677419401</v>
      </c>
      <c r="BA112">
        <v>999.9</v>
      </c>
      <c r="BB112">
        <v>999.9</v>
      </c>
      <c r="BC112">
        <v>0</v>
      </c>
      <c r="BD112">
        <v>0</v>
      </c>
      <c r="BE112">
        <v>10003.814516128999</v>
      </c>
      <c r="BF112">
        <v>0</v>
      </c>
      <c r="BG112">
        <v>1.91117E-3</v>
      </c>
      <c r="BH112">
        <v>1589549694.0999999</v>
      </c>
      <c r="BI112" t="s">
        <v>417</v>
      </c>
      <c r="BJ112">
        <v>17</v>
      </c>
      <c r="BK112">
        <v>-1.2589999999999999</v>
      </c>
      <c r="BL112">
        <v>6.2E-2</v>
      </c>
      <c r="BM112">
        <v>410</v>
      </c>
      <c r="BN112">
        <v>14</v>
      </c>
      <c r="BO112">
        <v>0.6</v>
      </c>
      <c r="BP112">
        <v>0.1</v>
      </c>
      <c r="BQ112">
        <v>3.6288404878048799</v>
      </c>
      <c r="BR112">
        <v>5.4375888501726498E-2</v>
      </c>
      <c r="BS112">
        <v>2.3086430282239001E-2</v>
      </c>
      <c r="BT112">
        <v>1</v>
      </c>
      <c r="BU112">
        <v>0.72541682926829298</v>
      </c>
      <c r="BV112">
        <v>-5.4758216027880301E-2</v>
      </c>
      <c r="BW112">
        <v>7.05759910431246E-3</v>
      </c>
      <c r="BX112">
        <v>1</v>
      </c>
      <c r="BY112">
        <v>2</v>
      </c>
      <c r="BZ112">
        <v>2</v>
      </c>
      <c r="CA112" t="s">
        <v>199</v>
      </c>
      <c r="CB112">
        <v>100</v>
      </c>
      <c r="CC112">
        <v>100</v>
      </c>
      <c r="CD112">
        <v>-1.2589999999999999</v>
      </c>
      <c r="CE112">
        <v>6.2E-2</v>
      </c>
      <c r="CF112">
        <v>2</v>
      </c>
      <c r="CG112">
        <v>514.88499999999999</v>
      </c>
      <c r="CH112">
        <v>497.59100000000001</v>
      </c>
      <c r="CI112">
        <v>26.9999</v>
      </c>
      <c r="CJ112">
        <v>31.669</v>
      </c>
      <c r="CK112">
        <v>30.000800000000002</v>
      </c>
      <c r="CL112">
        <v>31.416399999999999</v>
      </c>
      <c r="CM112">
        <v>31.422000000000001</v>
      </c>
      <c r="CN112">
        <v>20.2804</v>
      </c>
      <c r="CO112">
        <v>32.383200000000002</v>
      </c>
      <c r="CP112">
        <v>0</v>
      </c>
      <c r="CQ112">
        <v>27</v>
      </c>
      <c r="CR112">
        <v>410</v>
      </c>
      <c r="CS112">
        <v>14</v>
      </c>
      <c r="CT112">
        <v>99.971900000000005</v>
      </c>
      <c r="CU112">
        <v>100.389</v>
      </c>
    </row>
    <row r="113" spans="1:99" x14ac:dyDescent="0.25">
      <c r="A113">
        <v>97</v>
      </c>
      <c r="B113">
        <v>1589550031.0999999</v>
      </c>
      <c r="C113">
        <v>8046.5999999046298</v>
      </c>
      <c r="D113" t="s">
        <v>430</v>
      </c>
      <c r="E113" t="s">
        <v>431</v>
      </c>
      <c r="F113">
        <v>1589550023.0999999</v>
      </c>
      <c r="G113">
        <f t="shared" si="29"/>
        <v>4.4665606980005189E-4</v>
      </c>
      <c r="H113">
        <f t="shared" si="30"/>
        <v>-1.1465206999901092</v>
      </c>
      <c r="I113">
        <f t="shared" si="31"/>
        <v>411.01290322580599</v>
      </c>
      <c r="J113">
        <f t="shared" si="32"/>
        <v>485.11634020487685</v>
      </c>
      <c r="K113">
        <f t="shared" si="33"/>
        <v>49.290232158564081</v>
      </c>
      <c r="L113">
        <f t="shared" si="34"/>
        <v>41.760954519918982</v>
      </c>
      <c r="M113">
        <f t="shared" si="35"/>
        <v>2.0533680176719096E-2</v>
      </c>
      <c r="N113">
        <f t="shared" si="36"/>
        <v>2</v>
      </c>
      <c r="O113">
        <f t="shared" si="37"/>
        <v>2.0417277009105662E-2</v>
      </c>
      <c r="P113">
        <f t="shared" si="38"/>
        <v>1.277120138578159E-2</v>
      </c>
      <c r="Q113">
        <f t="shared" si="39"/>
        <v>0</v>
      </c>
      <c r="R113">
        <f t="shared" si="40"/>
        <v>27.293709820405475</v>
      </c>
      <c r="S113">
        <f t="shared" si="41"/>
        <v>27.293709820405475</v>
      </c>
      <c r="T113">
        <f t="shared" si="42"/>
        <v>3.6413681206853754</v>
      </c>
      <c r="U113">
        <f t="shared" si="43"/>
        <v>40.106162214918712</v>
      </c>
      <c r="V113">
        <f t="shared" si="44"/>
        <v>1.4745785371446787</v>
      </c>
      <c r="W113">
        <f t="shared" si="45"/>
        <v>3.6766882087664925</v>
      </c>
      <c r="X113">
        <f t="shared" si="46"/>
        <v>2.1667895835406967</v>
      </c>
      <c r="Y113">
        <f t="shared" si="47"/>
        <v>-19.697532678182288</v>
      </c>
      <c r="Z113">
        <f t="shared" si="48"/>
        <v>17.771118879437445</v>
      </c>
      <c r="AA113">
        <f t="shared" si="49"/>
        <v>1.9248292820756481</v>
      </c>
      <c r="AB113">
        <f t="shared" si="50"/>
        <v>-1.5845166691939028E-3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53588.323590300883</v>
      </c>
      <c r="AK113">
        <f t="shared" si="54"/>
        <v>0</v>
      </c>
      <c r="AL113">
        <f t="shared" si="55"/>
        <v>0</v>
      </c>
      <c r="AM113">
        <f t="shared" si="56"/>
        <v>0.49</v>
      </c>
      <c r="AN113">
        <f t="shared" si="57"/>
        <v>0.39</v>
      </c>
      <c r="AO113">
        <v>5.29</v>
      </c>
      <c r="AP113">
        <v>0.5</v>
      </c>
      <c r="AQ113" t="s">
        <v>194</v>
      </c>
      <c r="AR113">
        <v>1589550023.0999999</v>
      </c>
      <c r="AS113">
        <v>411.01290322580599</v>
      </c>
      <c r="AT113">
        <v>409.994129032258</v>
      </c>
      <c r="AU113">
        <v>14.5128580645161</v>
      </c>
      <c r="AV113">
        <v>14.047161290322601</v>
      </c>
      <c r="AW113">
        <v>500.00764516128999</v>
      </c>
      <c r="AX113">
        <v>101.504967741935</v>
      </c>
      <c r="AY113">
        <v>0.100004248387097</v>
      </c>
      <c r="AZ113">
        <v>27.4585258064516</v>
      </c>
      <c r="BA113">
        <v>999.9</v>
      </c>
      <c r="BB113">
        <v>999.9</v>
      </c>
      <c r="BC113">
        <v>0</v>
      </c>
      <c r="BD113">
        <v>0</v>
      </c>
      <c r="BE113">
        <v>9999.4703225806497</v>
      </c>
      <c r="BF113">
        <v>0</v>
      </c>
      <c r="BG113">
        <v>2.3862738709677402E-3</v>
      </c>
      <c r="BH113">
        <v>1589550007.0999999</v>
      </c>
      <c r="BI113" t="s">
        <v>432</v>
      </c>
      <c r="BJ113">
        <v>18</v>
      </c>
      <c r="BK113">
        <v>-1.2809999999999999</v>
      </c>
      <c r="BL113">
        <v>5.8999999999999997E-2</v>
      </c>
      <c r="BM113">
        <v>410</v>
      </c>
      <c r="BN113">
        <v>14</v>
      </c>
      <c r="BO113">
        <v>0.28000000000000003</v>
      </c>
      <c r="BP113">
        <v>0.19</v>
      </c>
      <c r="BQ113">
        <v>0.965773585365854</v>
      </c>
      <c r="BR113">
        <v>0.58603515679422202</v>
      </c>
      <c r="BS113">
        <v>0.15965488394139499</v>
      </c>
      <c r="BT113">
        <v>0</v>
      </c>
      <c r="BU113">
        <v>0.43666765853658501</v>
      </c>
      <c r="BV113">
        <v>0.57813763066179902</v>
      </c>
      <c r="BW113">
        <v>7.5869260625975404E-2</v>
      </c>
      <c r="BX113">
        <v>0</v>
      </c>
      <c r="BY113">
        <v>0</v>
      </c>
      <c r="BZ113">
        <v>2</v>
      </c>
      <c r="CA113" t="s">
        <v>196</v>
      </c>
      <c r="CB113">
        <v>100</v>
      </c>
      <c r="CC113">
        <v>100</v>
      </c>
      <c r="CD113">
        <v>-1.2809999999999999</v>
      </c>
      <c r="CE113">
        <v>5.8999999999999997E-2</v>
      </c>
      <c r="CF113">
        <v>2</v>
      </c>
      <c r="CG113">
        <v>514.90800000000002</v>
      </c>
      <c r="CH113">
        <v>493.137</v>
      </c>
      <c r="CI113">
        <v>26.999600000000001</v>
      </c>
      <c r="CJ113">
        <v>32.228099999999998</v>
      </c>
      <c r="CK113">
        <v>30.000299999999999</v>
      </c>
      <c r="CL113">
        <v>31.9693</v>
      </c>
      <c r="CM113">
        <v>31.970400000000001</v>
      </c>
      <c r="CN113">
        <v>20.2836</v>
      </c>
      <c r="CO113">
        <v>35.160299999999999</v>
      </c>
      <c r="CP113">
        <v>0</v>
      </c>
      <c r="CQ113">
        <v>27</v>
      </c>
      <c r="CR113">
        <v>410</v>
      </c>
      <c r="CS113">
        <v>14</v>
      </c>
      <c r="CT113">
        <v>99.871899999999997</v>
      </c>
      <c r="CU113">
        <v>100.297</v>
      </c>
    </row>
    <row r="114" spans="1:99" x14ac:dyDescent="0.25">
      <c r="A114">
        <v>98</v>
      </c>
      <c r="B114">
        <v>1589550036.0999999</v>
      </c>
      <c r="C114">
        <v>8051.5999999046298</v>
      </c>
      <c r="D114" t="s">
        <v>433</v>
      </c>
      <c r="E114" t="s">
        <v>434</v>
      </c>
      <c r="F114">
        <v>1589550027.7451601</v>
      </c>
      <c r="G114">
        <f t="shared" si="29"/>
        <v>4.6234020578024137E-4</v>
      </c>
      <c r="H114">
        <f t="shared" si="30"/>
        <v>-1.1340269471502509</v>
      </c>
      <c r="I114">
        <f t="shared" si="31"/>
        <v>410.99648387096801</v>
      </c>
      <c r="J114">
        <f t="shared" si="32"/>
        <v>481.15830152876038</v>
      </c>
      <c r="K114">
        <f t="shared" si="33"/>
        <v>48.88847896194973</v>
      </c>
      <c r="L114">
        <f t="shared" si="34"/>
        <v>41.759630648210084</v>
      </c>
      <c r="M114">
        <f t="shared" si="35"/>
        <v>2.1264626813933433E-2</v>
      </c>
      <c r="N114">
        <f t="shared" si="36"/>
        <v>2</v>
      </c>
      <c r="O114">
        <f t="shared" si="37"/>
        <v>2.1139816015804697E-2</v>
      </c>
      <c r="P114">
        <f t="shared" si="38"/>
        <v>1.3223537596199082E-2</v>
      </c>
      <c r="Q114">
        <f t="shared" si="39"/>
        <v>0</v>
      </c>
      <c r="R114">
        <f t="shared" si="40"/>
        <v>27.288306312789398</v>
      </c>
      <c r="S114">
        <f t="shared" si="41"/>
        <v>27.288306312789398</v>
      </c>
      <c r="T114">
        <f t="shared" si="42"/>
        <v>3.6402151795260957</v>
      </c>
      <c r="U114">
        <f t="shared" si="43"/>
        <v>40.088476290299411</v>
      </c>
      <c r="V114">
        <f t="shared" si="44"/>
        <v>1.473961398465955</v>
      </c>
      <c r="W114">
        <f t="shared" si="45"/>
        <v>3.6767708201037896</v>
      </c>
      <c r="X114">
        <f t="shared" si="46"/>
        <v>2.1662537810601408</v>
      </c>
      <c r="Y114">
        <f t="shared" si="47"/>
        <v>-20.389203074908643</v>
      </c>
      <c r="Z114">
        <f t="shared" si="48"/>
        <v>18.395137187865199</v>
      </c>
      <c r="AA114">
        <f t="shared" si="49"/>
        <v>1.9923681561058482</v>
      </c>
      <c r="AB114">
        <f t="shared" si="50"/>
        <v>-1.6977309375967309E-3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53599.281387066701</v>
      </c>
      <c r="AK114">
        <f t="shared" si="54"/>
        <v>0</v>
      </c>
      <c r="AL114">
        <f t="shared" si="55"/>
        <v>0</v>
      </c>
      <c r="AM114">
        <f t="shared" si="56"/>
        <v>0.49</v>
      </c>
      <c r="AN114">
        <f t="shared" si="57"/>
        <v>0.39</v>
      </c>
      <c r="AO114">
        <v>5.29</v>
      </c>
      <c r="AP114">
        <v>0.5</v>
      </c>
      <c r="AQ114" t="s">
        <v>194</v>
      </c>
      <c r="AR114">
        <v>1589550027.7451601</v>
      </c>
      <c r="AS114">
        <v>410.99648387096801</v>
      </c>
      <c r="AT114">
        <v>409.99774193548399</v>
      </c>
      <c r="AU114">
        <v>14.506664516129</v>
      </c>
      <c r="AV114">
        <v>14.024612903225799</v>
      </c>
      <c r="AW114">
        <v>500.00861290322598</v>
      </c>
      <c r="AX114">
        <v>101.505806451613</v>
      </c>
      <c r="AY114">
        <v>0.100003541935484</v>
      </c>
      <c r="AZ114">
        <v>27.458909677419399</v>
      </c>
      <c r="BA114">
        <v>999.9</v>
      </c>
      <c r="BB114">
        <v>999.9</v>
      </c>
      <c r="BC114">
        <v>0</v>
      </c>
      <c r="BD114">
        <v>0</v>
      </c>
      <c r="BE114">
        <v>10001.5293548387</v>
      </c>
      <c r="BF114">
        <v>0</v>
      </c>
      <c r="BG114">
        <v>1.91117E-3</v>
      </c>
      <c r="BH114">
        <v>1589550007.0999999</v>
      </c>
      <c r="BI114" t="s">
        <v>432</v>
      </c>
      <c r="BJ114">
        <v>18</v>
      </c>
      <c r="BK114">
        <v>-1.2809999999999999</v>
      </c>
      <c r="BL114">
        <v>5.8999999999999997E-2</v>
      </c>
      <c r="BM114">
        <v>410</v>
      </c>
      <c r="BN114">
        <v>14</v>
      </c>
      <c r="BO114">
        <v>0.28000000000000003</v>
      </c>
      <c r="BP114">
        <v>0.19</v>
      </c>
      <c r="BQ114">
        <v>1.0183120975609801</v>
      </c>
      <c r="BR114">
        <v>-0.26262204878047701</v>
      </c>
      <c r="BS114">
        <v>4.54695229720695E-2</v>
      </c>
      <c r="BT114">
        <v>0</v>
      </c>
      <c r="BU114">
        <v>0.47510441463414599</v>
      </c>
      <c r="BV114">
        <v>0.25582158188152399</v>
      </c>
      <c r="BW114">
        <v>2.8777677260102399E-2</v>
      </c>
      <c r="BX114">
        <v>0</v>
      </c>
      <c r="BY114">
        <v>0</v>
      </c>
      <c r="BZ114">
        <v>2</v>
      </c>
      <c r="CA114" t="s">
        <v>196</v>
      </c>
      <c r="CB114">
        <v>100</v>
      </c>
      <c r="CC114">
        <v>100</v>
      </c>
      <c r="CD114">
        <v>-1.2809999999999999</v>
      </c>
      <c r="CE114">
        <v>5.8999999999999997E-2</v>
      </c>
      <c r="CF114">
        <v>2</v>
      </c>
      <c r="CG114">
        <v>514.774</v>
      </c>
      <c r="CH114">
        <v>493.16899999999998</v>
      </c>
      <c r="CI114">
        <v>26.999300000000002</v>
      </c>
      <c r="CJ114">
        <v>32.235199999999999</v>
      </c>
      <c r="CK114">
        <v>30.000499999999999</v>
      </c>
      <c r="CL114">
        <v>31.974900000000002</v>
      </c>
      <c r="CM114">
        <v>31.976099999999999</v>
      </c>
      <c r="CN114">
        <v>20.2834</v>
      </c>
      <c r="CO114">
        <v>35.160299999999999</v>
      </c>
      <c r="CP114">
        <v>0</v>
      </c>
      <c r="CQ114">
        <v>27</v>
      </c>
      <c r="CR114">
        <v>410</v>
      </c>
      <c r="CS114">
        <v>14</v>
      </c>
      <c r="CT114">
        <v>99.870599999999996</v>
      </c>
      <c r="CU114">
        <v>100.298</v>
      </c>
    </row>
    <row r="115" spans="1:99" x14ac:dyDescent="0.25">
      <c r="A115">
        <v>99</v>
      </c>
      <c r="B115">
        <v>1589550041.0999999</v>
      </c>
      <c r="C115">
        <v>8056.5999999046298</v>
      </c>
      <c r="D115" t="s">
        <v>435</v>
      </c>
      <c r="E115" t="s">
        <v>436</v>
      </c>
      <c r="F115">
        <v>1589550032.53548</v>
      </c>
      <c r="G115">
        <f t="shared" si="29"/>
        <v>4.751870331627472E-4</v>
      </c>
      <c r="H115">
        <f t="shared" si="30"/>
        <v>-1.1427001946515829</v>
      </c>
      <c r="I115">
        <f t="shared" si="31"/>
        <v>411.00558064516099</v>
      </c>
      <c r="J115">
        <f t="shared" si="32"/>
        <v>479.51579001215515</v>
      </c>
      <c r="K115">
        <f t="shared" si="33"/>
        <v>48.721894220128</v>
      </c>
      <c r="L115">
        <f t="shared" si="34"/>
        <v>41.760815475061229</v>
      </c>
      <c r="M115">
        <f t="shared" si="35"/>
        <v>2.1858510469586E-2</v>
      </c>
      <c r="N115">
        <f t="shared" si="36"/>
        <v>2</v>
      </c>
      <c r="O115">
        <f t="shared" si="37"/>
        <v>2.1726654156707718E-2</v>
      </c>
      <c r="P115">
        <f t="shared" si="38"/>
        <v>1.359093920759241E-2</v>
      </c>
      <c r="Q115">
        <f t="shared" si="39"/>
        <v>0</v>
      </c>
      <c r="R115">
        <f t="shared" si="40"/>
        <v>27.28424337359095</v>
      </c>
      <c r="S115">
        <f t="shared" si="41"/>
        <v>27.28424337359095</v>
      </c>
      <c r="T115">
        <f t="shared" si="42"/>
        <v>3.639348484004838</v>
      </c>
      <c r="U115">
        <f t="shared" si="43"/>
        <v>40.060867145383625</v>
      </c>
      <c r="V115">
        <f t="shared" si="44"/>
        <v>1.4730046776852215</v>
      </c>
      <c r="W115">
        <f t="shared" si="45"/>
        <v>3.67691660876832</v>
      </c>
      <c r="X115">
        <f t="shared" si="46"/>
        <v>2.1663438063196168</v>
      </c>
      <c r="Y115">
        <f t="shared" si="47"/>
        <v>-20.95574816247715</v>
      </c>
      <c r="Z115">
        <f t="shared" si="48"/>
        <v>18.906261608510746</v>
      </c>
      <c r="AA115">
        <f t="shared" si="49"/>
        <v>2.0476931772919045</v>
      </c>
      <c r="AB115">
        <f t="shared" si="50"/>
        <v>-1.7933766744988588E-3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53586.0827177069</v>
      </c>
      <c r="AK115">
        <f t="shared" si="54"/>
        <v>0</v>
      </c>
      <c r="AL115">
        <f t="shared" si="55"/>
        <v>0</v>
      </c>
      <c r="AM115">
        <f t="shared" si="56"/>
        <v>0.49</v>
      </c>
      <c r="AN115">
        <f t="shared" si="57"/>
        <v>0.39</v>
      </c>
      <c r="AO115">
        <v>5.29</v>
      </c>
      <c r="AP115">
        <v>0.5</v>
      </c>
      <c r="AQ115" t="s">
        <v>194</v>
      </c>
      <c r="AR115">
        <v>1589550032.53548</v>
      </c>
      <c r="AS115">
        <v>411.00558064516099</v>
      </c>
      <c r="AT115">
        <v>410.00322580645098</v>
      </c>
      <c r="AU115">
        <v>14.4971580645161</v>
      </c>
      <c r="AV115">
        <v>14.001693548387101</v>
      </c>
      <c r="AW115">
        <v>499.99490322580601</v>
      </c>
      <c r="AX115">
        <v>101.506483870968</v>
      </c>
      <c r="AY115">
        <v>9.9960035483870904E-2</v>
      </c>
      <c r="AZ115">
        <v>27.4595870967742</v>
      </c>
      <c r="BA115">
        <v>999.9</v>
      </c>
      <c r="BB115">
        <v>999.9</v>
      </c>
      <c r="BC115">
        <v>0</v>
      </c>
      <c r="BD115">
        <v>0</v>
      </c>
      <c r="BE115">
        <v>9998.9154838709692</v>
      </c>
      <c r="BF115">
        <v>0</v>
      </c>
      <c r="BG115">
        <v>1.91117E-3</v>
      </c>
      <c r="BH115">
        <v>1589550007.0999999</v>
      </c>
      <c r="BI115" t="s">
        <v>432</v>
      </c>
      <c r="BJ115">
        <v>18</v>
      </c>
      <c r="BK115">
        <v>-1.2809999999999999</v>
      </c>
      <c r="BL115">
        <v>5.8999999999999997E-2</v>
      </c>
      <c r="BM115">
        <v>410</v>
      </c>
      <c r="BN115">
        <v>14</v>
      </c>
      <c r="BO115">
        <v>0.28000000000000003</v>
      </c>
      <c r="BP115">
        <v>0.19</v>
      </c>
      <c r="BQ115">
        <v>1.00290234146341</v>
      </c>
      <c r="BR115">
        <v>0.110217742160282</v>
      </c>
      <c r="BS115">
        <v>2.6242043935870998E-2</v>
      </c>
      <c r="BT115">
        <v>0</v>
      </c>
      <c r="BU115">
        <v>0.48582180487804899</v>
      </c>
      <c r="BV115">
        <v>0.15614121951221599</v>
      </c>
      <c r="BW115">
        <v>2.4179723013018899E-2</v>
      </c>
      <c r="BX115">
        <v>0</v>
      </c>
      <c r="BY115">
        <v>0</v>
      </c>
      <c r="BZ115">
        <v>2</v>
      </c>
      <c r="CA115" t="s">
        <v>196</v>
      </c>
      <c r="CB115">
        <v>100</v>
      </c>
      <c r="CC115">
        <v>100</v>
      </c>
      <c r="CD115">
        <v>-1.2809999999999999</v>
      </c>
      <c r="CE115">
        <v>5.8999999999999997E-2</v>
      </c>
      <c r="CF115">
        <v>2</v>
      </c>
      <c r="CG115">
        <v>514.84400000000005</v>
      </c>
      <c r="CH115">
        <v>493.14</v>
      </c>
      <c r="CI115">
        <v>26.998899999999999</v>
      </c>
      <c r="CJ115">
        <v>32.241700000000002</v>
      </c>
      <c r="CK115">
        <v>30.000299999999999</v>
      </c>
      <c r="CL115">
        <v>31.9817</v>
      </c>
      <c r="CM115">
        <v>31.9832</v>
      </c>
      <c r="CN115">
        <v>20.284099999999999</v>
      </c>
      <c r="CO115">
        <v>35.160299999999999</v>
      </c>
      <c r="CP115">
        <v>0</v>
      </c>
      <c r="CQ115">
        <v>27</v>
      </c>
      <c r="CR115">
        <v>410</v>
      </c>
      <c r="CS115">
        <v>14</v>
      </c>
      <c r="CT115">
        <v>99.869900000000001</v>
      </c>
      <c r="CU115">
        <v>100.297</v>
      </c>
    </row>
    <row r="116" spans="1:99" x14ac:dyDescent="0.25">
      <c r="A116">
        <v>100</v>
      </c>
      <c r="B116">
        <v>1589550046.0999999</v>
      </c>
      <c r="C116">
        <v>8061.5999999046298</v>
      </c>
      <c r="D116" t="s">
        <v>437</v>
      </c>
      <c r="E116" t="s">
        <v>438</v>
      </c>
      <c r="F116">
        <v>1589550037.4709699</v>
      </c>
      <c r="G116">
        <f t="shared" si="29"/>
        <v>4.7364177956258182E-4</v>
      </c>
      <c r="H116">
        <f t="shared" si="30"/>
        <v>-1.1558320758442566</v>
      </c>
      <c r="I116">
        <f t="shared" si="31"/>
        <v>411.00816129032302</v>
      </c>
      <c r="J116">
        <f t="shared" si="32"/>
        <v>480.78533187148105</v>
      </c>
      <c r="K116">
        <f t="shared" si="33"/>
        <v>48.851336178411636</v>
      </c>
      <c r="L116">
        <f t="shared" si="34"/>
        <v>41.761460943720181</v>
      </c>
      <c r="M116">
        <f t="shared" si="35"/>
        <v>2.1772774360335603E-2</v>
      </c>
      <c r="N116">
        <f t="shared" si="36"/>
        <v>2</v>
      </c>
      <c r="O116">
        <f t="shared" si="37"/>
        <v>2.1641947043720564E-2</v>
      </c>
      <c r="P116">
        <f t="shared" si="38"/>
        <v>1.3537905584661144E-2</v>
      </c>
      <c r="Q116">
        <f t="shared" si="39"/>
        <v>0</v>
      </c>
      <c r="R116">
        <f t="shared" si="40"/>
        <v>27.28531365655391</v>
      </c>
      <c r="S116">
        <f t="shared" si="41"/>
        <v>27.28531365655391</v>
      </c>
      <c r="T116">
        <f t="shared" si="42"/>
        <v>3.6395767764816087</v>
      </c>
      <c r="U116">
        <f t="shared" si="43"/>
        <v>40.026795776098076</v>
      </c>
      <c r="V116">
        <f t="shared" si="44"/>
        <v>1.4717949743458396</v>
      </c>
      <c r="W116">
        <f t="shared" si="45"/>
        <v>3.6770242179233317</v>
      </c>
      <c r="X116">
        <f t="shared" si="46"/>
        <v>2.1677818021357691</v>
      </c>
      <c r="Y116">
        <f t="shared" si="47"/>
        <v>-20.887602478709859</v>
      </c>
      <c r="Z116">
        <f t="shared" si="48"/>
        <v>18.844771418312416</v>
      </c>
      <c r="AA116">
        <f t="shared" si="49"/>
        <v>2.0410493220214692</v>
      </c>
      <c r="AB116">
        <f t="shared" si="50"/>
        <v>-1.7817383759748395E-3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53593.087989297783</v>
      </c>
      <c r="AK116">
        <f t="shared" si="54"/>
        <v>0</v>
      </c>
      <c r="AL116">
        <f t="shared" si="55"/>
        <v>0</v>
      </c>
      <c r="AM116">
        <f t="shared" si="56"/>
        <v>0.49</v>
      </c>
      <c r="AN116">
        <f t="shared" si="57"/>
        <v>0.39</v>
      </c>
      <c r="AO116">
        <v>5.29</v>
      </c>
      <c r="AP116">
        <v>0.5</v>
      </c>
      <c r="AQ116" t="s">
        <v>194</v>
      </c>
      <c r="AR116">
        <v>1589550037.4709699</v>
      </c>
      <c r="AS116">
        <v>411.00816129032302</v>
      </c>
      <c r="AT116">
        <v>409.99125806451599</v>
      </c>
      <c r="AU116">
        <v>14.4851193548387</v>
      </c>
      <c r="AV116">
        <v>13.9912677419355</v>
      </c>
      <c r="AW116">
        <v>500.00274193548398</v>
      </c>
      <c r="AX116">
        <v>101.507387096774</v>
      </c>
      <c r="AY116">
        <v>9.9989293548387106E-2</v>
      </c>
      <c r="AZ116">
        <v>27.460087096774199</v>
      </c>
      <c r="BA116">
        <v>999.9</v>
      </c>
      <c r="BB116">
        <v>999.9</v>
      </c>
      <c r="BC116">
        <v>0</v>
      </c>
      <c r="BD116">
        <v>0</v>
      </c>
      <c r="BE116">
        <v>10000.2029032258</v>
      </c>
      <c r="BF116">
        <v>0</v>
      </c>
      <c r="BG116">
        <v>1.91117E-3</v>
      </c>
      <c r="BH116">
        <v>1589550007.0999999</v>
      </c>
      <c r="BI116" t="s">
        <v>432</v>
      </c>
      <c r="BJ116">
        <v>18</v>
      </c>
      <c r="BK116">
        <v>-1.2809999999999999</v>
      </c>
      <c r="BL116">
        <v>5.8999999999999997E-2</v>
      </c>
      <c r="BM116">
        <v>410</v>
      </c>
      <c r="BN116">
        <v>14</v>
      </c>
      <c r="BO116">
        <v>0.28000000000000003</v>
      </c>
      <c r="BP116">
        <v>0.19</v>
      </c>
      <c r="BQ116">
        <v>1.0098741951219501</v>
      </c>
      <c r="BR116">
        <v>0.187219442508682</v>
      </c>
      <c r="BS116">
        <v>2.4001768397470799E-2</v>
      </c>
      <c r="BT116">
        <v>0</v>
      </c>
      <c r="BU116">
        <v>0.493839390243902</v>
      </c>
      <c r="BV116">
        <v>-7.4216299651576098E-2</v>
      </c>
      <c r="BW116">
        <v>1.24191727128702E-2</v>
      </c>
      <c r="BX116">
        <v>1</v>
      </c>
      <c r="BY116">
        <v>1</v>
      </c>
      <c r="BZ116">
        <v>2</v>
      </c>
      <c r="CA116" t="s">
        <v>202</v>
      </c>
      <c r="CB116">
        <v>100</v>
      </c>
      <c r="CC116">
        <v>100</v>
      </c>
      <c r="CD116">
        <v>-1.2809999999999999</v>
      </c>
      <c r="CE116">
        <v>5.8999999999999997E-2</v>
      </c>
      <c r="CF116">
        <v>2</v>
      </c>
      <c r="CG116">
        <v>514.96100000000001</v>
      </c>
      <c r="CH116">
        <v>492.96199999999999</v>
      </c>
      <c r="CI116">
        <v>26.999099999999999</v>
      </c>
      <c r="CJ116">
        <v>32.247399999999999</v>
      </c>
      <c r="CK116">
        <v>30.000399999999999</v>
      </c>
      <c r="CL116">
        <v>31.987500000000001</v>
      </c>
      <c r="CM116">
        <v>31.988800000000001</v>
      </c>
      <c r="CN116">
        <v>20.285399999999999</v>
      </c>
      <c r="CO116">
        <v>35.160299999999999</v>
      </c>
      <c r="CP116">
        <v>0</v>
      </c>
      <c r="CQ116">
        <v>27</v>
      </c>
      <c r="CR116">
        <v>410</v>
      </c>
      <c r="CS116">
        <v>14</v>
      </c>
      <c r="CT116">
        <v>99.869500000000002</v>
      </c>
      <c r="CU116">
        <v>100.29600000000001</v>
      </c>
    </row>
    <row r="117" spans="1:99" x14ac:dyDescent="0.25">
      <c r="A117">
        <v>101</v>
      </c>
      <c r="B117">
        <v>1589550051.0999999</v>
      </c>
      <c r="C117">
        <v>8066.5999999046298</v>
      </c>
      <c r="D117" t="s">
        <v>439</v>
      </c>
      <c r="E117" t="s">
        <v>440</v>
      </c>
      <c r="F117">
        <v>1589550042.4709699</v>
      </c>
      <c r="G117">
        <f t="shared" si="29"/>
        <v>4.621757537633085E-4</v>
      </c>
      <c r="H117">
        <f t="shared" si="30"/>
        <v>-1.146493612364615</v>
      </c>
      <c r="I117">
        <f t="shared" si="31"/>
        <v>411.00451612903203</v>
      </c>
      <c r="J117">
        <f t="shared" si="32"/>
        <v>482.23661248164336</v>
      </c>
      <c r="K117">
        <f t="shared" si="33"/>
        <v>48.999268985034497</v>
      </c>
      <c r="L117">
        <f t="shared" si="34"/>
        <v>41.761492841103994</v>
      </c>
      <c r="M117">
        <f t="shared" si="35"/>
        <v>2.122233668119352E-2</v>
      </c>
      <c r="N117">
        <f t="shared" si="36"/>
        <v>2</v>
      </c>
      <c r="O117">
        <f t="shared" si="37"/>
        <v>2.1098020259383132E-2</v>
      </c>
      <c r="P117">
        <f t="shared" si="38"/>
        <v>1.3197371192854683E-2</v>
      </c>
      <c r="Q117">
        <f t="shared" si="39"/>
        <v>0</v>
      </c>
      <c r="R117">
        <f t="shared" si="40"/>
        <v>27.289654306645598</v>
      </c>
      <c r="S117">
        <f t="shared" si="41"/>
        <v>27.289654306645598</v>
      </c>
      <c r="T117">
        <f t="shared" si="42"/>
        <v>3.6405027698316759</v>
      </c>
      <c r="U117">
        <f t="shared" si="43"/>
        <v>39.995146282611813</v>
      </c>
      <c r="V117">
        <f t="shared" si="44"/>
        <v>1.4706406556423357</v>
      </c>
      <c r="W117">
        <f t="shared" si="45"/>
        <v>3.6770478228797172</v>
      </c>
      <c r="X117">
        <f t="shared" si="46"/>
        <v>2.1698621141893399</v>
      </c>
      <c r="Y117">
        <f t="shared" si="47"/>
        <v>-20.381950740961905</v>
      </c>
      <c r="Z117">
        <f t="shared" si="48"/>
        <v>18.388571020884786</v>
      </c>
      <c r="AA117">
        <f t="shared" si="49"/>
        <v>1.9916831861703865</v>
      </c>
      <c r="AB117">
        <f t="shared" si="50"/>
        <v>-1.6965339067311902E-3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53579.909284547539</v>
      </c>
      <c r="AK117">
        <f t="shared" si="54"/>
        <v>0</v>
      </c>
      <c r="AL117">
        <f t="shared" si="55"/>
        <v>0</v>
      </c>
      <c r="AM117">
        <f t="shared" si="56"/>
        <v>0.49</v>
      </c>
      <c r="AN117">
        <f t="shared" si="57"/>
        <v>0.39</v>
      </c>
      <c r="AO117">
        <v>5.29</v>
      </c>
      <c r="AP117">
        <v>0.5</v>
      </c>
      <c r="AQ117" t="s">
        <v>194</v>
      </c>
      <c r="AR117">
        <v>1589550042.4709699</v>
      </c>
      <c r="AS117">
        <v>411.00451612903203</v>
      </c>
      <c r="AT117">
        <v>409.99251612903203</v>
      </c>
      <c r="AU117">
        <v>14.4736193548387</v>
      </c>
      <c r="AV117">
        <v>13.991722580645201</v>
      </c>
      <c r="AW117">
        <v>500.00812903225801</v>
      </c>
      <c r="AX117">
        <v>101.50835483871001</v>
      </c>
      <c r="AY117">
        <v>0.10000030645161299</v>
      </c>
      <c r="AZ117">
        <v>27.460196774193498</v>
      </c>
      <c r="BA117">
        <v>999.9</v>
      </c>
      <c r="BB117">
        <v>999.9</v>
      </c>
      <c r="BC117">
        <v>0</v>
      </c>
      <c r="BD117">
        <v>0</v>
      </c>
      <c r="BE117">
        <v>9997.5435483871006</v>
      </c>
      <c r="BF117">
        <v>0</v>
      </c>
      <c r="BG117">
        <v>1.91117E-3</v>
      </c>
      <c r="BH117">
        <v>1589550007.0999999</v>
      </c>
      <c r="BI117" t="s">
        <v>432</v>
      </c>
      <c r="BJ117">
        <v>18</v>
      </c>
      <c r="BK117">
        <v>-1.2809999999999999</v>
      </c>
      <c r="BL117">
        <v>5.8999999999999997E-2</v>
      </c>
      <c r="BM117">
        <v>410</v>
      </c>
      <c r="BN117">
        <v>14</v>
      </c>
      <c r="BO117">
        <v>0.28000000000000003</v>
      </c>
      <c r="BP117">
        <v>0.19</v>
      </c>
      <c r="BQ117">
        <v>1.01048831707317</v>
      </c>
      <c r="BR117">
        <v>-0.106011679442505</v>
      </c>
      <c r="BS117">
        <v>2.7153625245492301E-2</v>
      </c>
      <c r="BT117">
        <v>0</v>
      </c>
      <c r="BU117">
        <v>0.48657587804878</v>
      </c>
      <c r="BV117">
        <v>-0.14259102439024801</v>
      </c>
      <c r="BW117">
        <v>1.4082884620312401E-2</v>
      </c>
      <c r="BX117">
        <v>0</v>
      </c>
      <c r="BY117">
        <v>0</v>
      </c>
      <c r="BZ117">
        <v>2</v>
      </c>
      <c r="CA117" t="s">
        <v>196</v>
      </c>
      <c r="CB117">
        <v>100</v>
      </c>
      <c r="CC117">
        <v>100</v>
      </c>
      <c r="CD117">
        <v>-1.2809999999999999</v>
      </c>
      <c r="CE117">
        <v>5.8999999999999997E-2</v>
      </c>
      <c r="CF117">
        <v>2</v>
      </c>
      <c r="CG117">
        <v>514.96</v>
      </c>
      <c r="CH117">
        <v>493.07</v>
      </c>
      <c r="CI117">
        <v>26.999300000000002</v>
      </c>
      <c r="CJ117">
        <v>32.253100000000003</v>
      </c>
      <c r="CK117">
        <v>30.000299999999999</v>
      </c>
      <c r="CL117">
        <v>31.9939</v>
      </c>
      <c r="CM117">
        <v>31.994399999999999</v>
      </c>
      <c r="CN117">
        <v>20.283000000000001</v>
      </c>
      <c r="CO117">
        <v>35.160299999999999</v>
      </c>
      <c r="CP117">
        <v>0</v>
      </c>
      <c r="CQ117">
        <v>27</v>
      </c>
      <c r="CR117">
        <v>410</v>
      </c>
      <c r="CS117">
        <v>14</v>
      </c>
      <c r="CT117">
        <v>99.869100000000003</v>
      </c>
      <c r="CU117">
        <v>100.29600000000001</v>
      </c>
    </row>
    <row r="118" spans="1:99" x14ac:dyDescent="0.25">
      <c r="A118">
        <v>102</v>
      </c>
      <c r="B118">
        <v>1589550056.0999999</v>
      </c>
      <c r="C118">
        <v>8071.5999999046298</v>
      </c>
      <c r="D118" t="s">
        <v>441</v>
      </c>
      <c r="E118" t="s">
        <v>442</v>
      </c>
      <c r="F118">
        <v>1589550047.4709699</v>
      </c>
      <c r="G118">
        <f t="shared" si="29"/>
        <v>4.5214634657100649E-4</v>
      </c>
      <c r="H118">
        <f t="shared" si="30"/>
        <v>-1.1301152492755207</v>
      </c>
      <c r="I118">
        <f t="shared" si="31"/>
        <v>410.99890322580598</v>
      </c>
      <c r="J118">
        <f t="shared" si="32"/>
        <v>482.93438815573131</v>
      </c>
      <c r="K118">
        <f t="shared" si="33"/>
        <v>49.070436923785167</v>
      </c>
      <c r="L118">
        <f t="shared" si="34"/>
        <v>41.761150688617512</v>
      </c>
      <c r="M118">
        <f t="shared" si="35"/>
        <v>2.0742978881312792E-2</v>
      </c>
      <c r="N118">
        <f t="shared" si="36"/>
        <v>2</v>
      </c>
      <c r="O118">
        <f t="shared" si="37"/>
        <v>2.0624198045374291E-2</v>
      </c>
      <c r="P118">
        <f t="shared" si="38"/>
        <v>1.2900738964800991E-2</v>
      </c>
      <c r="Q118">
        <f t="shared" si="39"/>
        <v>0</v>
      </c>
      <c r="R118">
        <f t="shared" si="40"/>
        <v>27.293458392156467</v>
      </c>
      <c r="S118">
        <f t="shared" si="41"/>
        <v>27.293458392156467</v>
      </c>
      <c r="T118">
        <f t="shared" si="42"/>
        <v>3.641314466615698</v>
      </c>
      <c r="U118">
        <f t="shared" si="43"/>
        <v>39.970886233162148</v>
      </c>
      <c r="V118">
        <f t="shared" si="44"/>
        <v>1.4697574821742903</v>
      </c>
      <c r="W118">
        <f t="shared" si="45"/>
        <v>3.6770700394300859</v>
      </c>
      <c r="X118">
        <f t="shared" si="46"/>
        <v>2.1715569844414078</v>
      </c>
      <c r="Y118">
        <f t="shared" si="47"/>
        <v>-19.939653883781386</v>
      </c>
      <c r="Z118">
        <f t="shared" si="48"/>
        <v>17.98952952412116</v>
      </c>
      <c r="AA118">
        <f t="shared" si="49"/>
        <v>1.9485006437100607</v>
      </c>
      <c r="AB118">
        <f t="shared" si="50"/>
        <v>-1.623715950163529E-3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53568.442791826012</v>
      </c>
      <c r="AK118">
        <f t="shared" si="54"/>
        <v>0</v>
      </c>
      <c r="AL118">
        <f t="shared" si="55"/>
        <v>0</v>
      </c>
      <c r="AM118">
        <f t="shared" si="56"/>
        <v>0.49</v>
      </c>
      <c r="AN118">
        <f t="shared" si="57"/>
        <v>0.39</v>
      </c>
      <c r="AO118">
        <v>5.29</v>
      </c>
      <c r="AP118">
        <v>0.5</v>
      </c>
      <c r="AQ118" t="s">
        <v>194</v>
      </c>
      <c r="AR118">
        <v>1589550047.4709699</v>
      </c>
      <c r="AS118">
        <v>410.99890322580598</v>
      </c>
      <c r="AT118">
        <v>409.99987096774203</v>
      </c>
      <c r="AU118">
        <v>14.464848387096801</v>
      </c>
      <c r="AV118">
        <v>13.9934064516129</v>
      </c>
      <c r="AW118">
        <v>500.009903225806</v>
      </c>
      <c r="AX118">
        <v>101.50890322580599</v>
      </c>
      <c r="AY118">
        <v>0.100007067741935</v>
      </c>
      <c r="AZ118">
        <v>27.4603</v>
      </c>
      <c r="BA118">
        <v>999.9</v>
      </c>
      <c r="BB118">
        <v>999.9</v>
      </c>
      <c r="BC118">
        <v>0</v>
      </c>
      <c r="BD118">
        <v>0</v>
      </c>
      <c r="BE118">
        <v>9995.2603225806506</v>
      </c>
      <c r="BF118">
        <v>0</v>
      </c>
      <c r="BG118">
        <v>1.91117E-3</v>
      </c>
      <c r="BH118">
        <v>1589550007.0999999</v>
      </c>
      <c r="BI118" t="s">
        <v>432</v>
      </c>
      <c r="BJ118">
        <v>18</v>
      </c>
      <c r="BK118">
        <v>-1.2809999999999999</v>
      </c>
      <c r="BL118">
        <v>5.8999999999999997E-2</v>
      </c>
      <c r="BM118">
        <v>410</v>
      </c>
      <c r="BN118">
        <v>14</v>
      </c>
      <c r="BO118">
        <v>0.28000000000000003</v>
      </c>
      <c r="BP118">
        <v>0.19</v>
      </c>
      <c r="BQ118">
        <v>1.0021342682926799</v>
      </c>
      <c r="BR118">
        <v>-0.18965383275273401</v>
      </c>
      <c r="BS118">
        <v>3.2946898145589099E-2</v>
      </c>
      <c r="BT118">
        <v>0</v>
      </c>
      <c r="BU118">
        <v>0.475478024390244</v>
      </c>
      <c r="BV118">
        <v>-0.12526170731710601</v>
      </c>
      <c r="BW118">
        <v>1.23960732364056E-2</v>
      </c>
      <c r="BX118">
        <v>0</v>
      </c>
      <c r="BY118">
        <v>0</v>
      </c>
      <c r="BZ118">
        <v>2</v>
      </c>
      <c r="CA118" t="s">
        <v>196</v>
      </c>
      <c r="CB118">
        <v>100</v>
      </c>
      <c r="CC118">
        <v>100</v>
      </c>
      <c r="CD118">
        <v>-1.2809999999999999</v>
      </c>
      <c r="CE118">
        <v>5.8999999999999997E-2</v>
      </c>
      <c r="CF118">
        <v>2</v>
      </c>
      <c r="CG118">
        <v>514.89499999999998</v>
      </c>
      <c r="CH118">
        <v>493.04199999999997</v>
      </c>
      <c r="CI118">
        <v>26.999400000000001</v>
      </c>
      <c r="CJ118">
        <v>32.258800000000001</v>
      </c>
      <c r="CK118">
        <v>30.000399999999999</v>
      </c>
      <c r="CL118">
        <v>31.999500000000001</v>
      </c>
      <c r="CM118">
        <v>32</v>
      </c>
      <c r="CN118">
        <v>20.284300000000002</v>
      </c>
      <c r="CO118">
        <v>35.160299999999999</v>
      </c>
      <c r="CP118">
        <v>0</v>
      </c>
      <c r="CQ118">
        <v>27</v>
      </c>
      <c r="CR118">
        <v>410</v>
      </c>
      <c r="CS118">
        <v>14</v>
      </c>
      <c r="CT118">
        <v>99.869600000000005</v>
      </c>
      <c r="CU118">
        <v>100.29600000000001</v>
      </c>
    </row>
    <row r="119" spans="1:99" x14ac:dyDescent="0.25">
      <c r="A119">
        <v>103</v>
      </c>
      <c r="B119">
        <v>1589550312.0999999</v>
      </c>
      <c r="C119">
        <v>8327.5999999046307</v>
      </c>
      <c r="D119" t="s">
        <v>445</v>
      </c>
      <c r="E119" t="s">
        <v>446</v>
      </c>
      <c r="F119">
        <v>1589550304.0999999</v>
      </c>
      <c r="G119">
        <f t="shared" si="29"/>
        <v>4.9667103277941976E-4</v>
      </c>
      <c r="H119">
        <f t="shared" si="30"/>
        <v>-1.9932791561774559</v>
      </c>
      <c r="I119">
        <f t="shared" si="31"/>
        <v>413.05790322580702</v>
      </c>
      <c r="J119">
        <f t="shared" si="32"/>
        <v>535.77527091342347</v>
      </c>
      <c r="K119">
        <f t="shared" si="33"/>
        <v>54.432868929085892</v>
      </c>
      <c r="L119">
        <f t="shared" si="34"/>
        <v>41.965219238434393</v>
      </c>
      <c r="M119">
        <f t="shared" si="35"/>
        <v>2.3041937633696791E-2</v>
      </c>
      <c r="N119">
        <f t="shared" si="36"/>
        <v>2</v>
      </c>
      <c r="O119">
        <f t="shared" si="37"/>
        <v>2.289546896349617E-2</v>
      </c>
      <c r="P119">
        <f t="shared" si="38"/>
        <v>1.4322750015173854E-2</v>
      </c>
      <c r="Q119">
        <f t="shared" si="39"/>
        <v>0</v>
      </c>
      <c r="R119">
        <f t="shared" si="40"/>
        <v>27.357065726491861</v>
      </c>
      <c r="S119">
        <f t="shared" si="41"/>
        <v>27.357065726491861</v>
      </c>
      <c r="T119">
        <f t="shared" si="42"/>
        <v>3.6549101031730187</v>
      </c>
      <c r="U119">
        <f t="shared" si="43"/>
        <v>40.791399855377676</v>
      </c>
      <c r="V119">
        <f t="shared" si="44"/>
        <v>1.5069681111305118</v>
      </c>
      <c r="W119">
        <f t="shared" si="45"/>
        <v>3.6943280114762791</v>
      </c>
      <c r="X119">
        <f t="shared" si="46"/>
        <v>2.1479419920425071</v>
      </c>
      <c r="Y119">
        <f t="shared" si="47"/>
        <v>-21.903192545572413</v>
      </c>
      <c r="Z119">
        <f t="shared" si="48"/>
        <v>19.759487042229559</v>
      </c>
      <c r="AA119">
        <f t="shared" si="49"/>
        <v>2.1417455880179319</v>
      </c>
      <c r="AB119">
        <f t="shared" si="50"/>
        <v>-1.9599153249210133E-3</v>
      </c>
      <c r="AC119">
        <v>0</v>
      </c>
      <c r="AD119">
        <v>0</v>
      </c>
      <c r="AE119">
        <v>2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53574.697837239939</v>
      </c>
      <c r="AK119">
        <f t="shared" si="54"/>
        <v>0</v>
      </c>
      <c r="AL119">
        <f t="shared" si="55"/>
        <v>0</v>
      </c>
      <c r="AM119">
        <f t="shared" si="56"/>
        <v>0.49</v>
      </c>
      <c r="AN119">
        <f t="shared" si="57"/>
        <v>0.39</v>
      </c>
      <c r="AO119">
        <v>8.6</v>
      </c>
      <c r="AP119">
        <v>0.5</v>
      </c>
      <c r="AQ119" t="s">
        <v>194</v>
      </c>
      <c r="AR119">
        <v>1589550304.0999999</v>
      </c>
      <c r="AS119">
        <v>413.05790322580702</v>
      </c>
      <c r="AT119">
        <v>409.98216129032301</v>
      </c>
      <c r="AU119">
        <v>14.8328806451613</v>
      </c>
      <c r="AV119">
        <v>13.9912322580645</v>
      </c>
      <c r="AW119">
        <v>499.97293548387103</v>
      </c>
      <c r="AX119">
        <v>101.496741935484</v>
      </c>
      <c r="AY119">
        <v>9.9714422580645196E-2</v>
      </c>
      <c r="AZ119">
        <v>27.540322580645199</v>
      </c>
      <c r="BA119">
        <v>999.9</v>
      </c>
      <c r="BB119">
        <v>999.9</v>
      </c>
      <c r="BC119">
        <v>0</v>
      </c>
      <c r="BD119">
        <v>0</v>
      </c>
      <c r="BE119">
        <v>10000.501935483901</v>
      </c>
      <c r="BF119">
        <v>0</v>
      </c>
      <c r="BG119">
        <v>1.91117E-3</v>
      </c>
      <c r="BH119">
        <v>1589550291.0999999</v>
      </c>
      <c r="BI119" t="s">
        <v>447</v>
      </c>
      <c r="BJ119">
        <v>19</v>
      </c>
      <c r="BK119">
        <v>-1.2729999999999999</v>
      </c>
      <c r="BL119">
        <v>5.6000000000000001E-2</v>
      </c>
      <c r="BM119">
        <v>410</v>
      </c>
      <c r="BN119">
        <v>14</v>
      </c>
      <c r="BO119">
        <v>0.3</v>
      </c>
      <c r="BP119">
        <v>0.08</v>
      </c>
      <c r="BQ119">
        <v>2.5226324658536599</v>
      </c>
      <c r="BR119">
        <v>7.8035855163754499</v>
      </c>
      <c r="BS119">
        <v>1.04857794454207</v>
      </c>
      <c r="BT119">
        <v>0</v>
      </c>
      <c r="BU119">
        <v>0.68916415363414596</v>
      </c>
      <c r="BV119">
        <v>2.2106088714980299</v>
      </c>
      <c r="BW119">
        <v>0.28901401914911401</v>
      </c>
      <c r="BX119">
        <v>0</v>
      </c>
      <c r="BY119">
        <v>0</v>
      </c>
      <c r="BZ119">
        <v>2</v>
      </c>
      <c r="CA119" t="s">
        <v>196</v>
      </c>
      <c r="CB119">
        <v>100</v>
      </c>
      <c r="CC119">
        <v>100</v>
      </c>
      <c r="CD119">
        <v>-1.2729999999999999</v>
      </c>
      <c r="CE119">
        <v>5.6000000000000001E-2</v>
      </c>
      <c r="CF119">
        <v>2</v>
      </c>
      <c r="CG119">
        <v>515.26599999999996</v>
      </c>
      <c r="CH119">
        <v>489.88499999999999</v>
      </c>
      <c r="CI119">
        <v>26.999099999999999</v>
      </c>
      <c r="CJ119">
        <v>32.499200000000002</v>
      </c>
      <c r="CK119">
        <v>30.000399999999999</v>
      </c>
      <c r="CL119">
        <v>32.271099999999997</v>
      </c>
      <c r="CM119">
        <v>32.2699</v>
      </c>
      <c r="CN119">
        <v>20.291699999999999</v>
      </c>
      <c r="CO119">
        <v>35.997100000000003</v>
      </c>
      <c r="CP119">
        <v>0</v>
      </c>
      <c r="CQ119">
        <v>27</v>
      </c>
      <c r="CR119">
        <v>410</v>
      </c>
      <c r="CS119">
        <v>14</v>
      </c>
      <c r="CT119">
        <v>99.84</v>
      </c>
      <c r="CU119">
        <v>100.262</v>
      </c>
    </row>
    <row r="120" spans="1:99" x14ac:dyDescent="0.25">
      <c r="A120">
        <v>104</v>
      </c>
      <c r="B120">
        <v>1589550317.0999999</v>
      </c>
      <c r="C120">
        <v>8332.5999999046307</v>
      </c>
      <c r="D120" t="s">
        <v>448</v>
      </c>
      <c r="E120" t="s">
        <v>449</v>
      </c>
      <c r="F120">
        <v>1589550308.7451601</v>
      </c>
      <c r="G120">
        <f t="shared" si="29"/>
        <v>4.9987661614772367E-4</v>
      </c>
      <c r="H120">
        <f t="shared" si="30"/>
        <v>-1.9984718285916798</v>
      </c>
      <c r="I120">
        <f t="shared" si="31"/>
        <v>413.07409677419298</v>
      </c>
      <c r="J120">
        <f t="shared" si="32"/>
        <v>535.22332899430853</v>
      </c>
      <c r="K120">
        <f t="shared" si="33"/>
        <v>54.377077578939428</v>
      </c>
      <c r="L120">
        <f t="shared" si="34"/>
        <v>41.96708362534676</v>
      </c>
      <c r="M120">
        <f t="shared" si="35"/>
        <v>2.3200100721917322E-2</v>
      </c>
      <c r="N120">
        <f t="shared" si="36"/>
        <v>2</v>
      </c>
      <c r="O120">
        <f t="shared" si="37"/>
        <v>2.3051621379766123E-2</v>
      </c>
      <c r="P120">
        <f t="shared" si="38"/>
        <v>1.4420524324460102E-2</v>
      </c>
      <c r="Q120">
        <f t="shared" si="39"/>
        <v>0</v>
      </c>
      <c r="R120">
        <f t="shared" si="40"/>
        <v>27.356383051567352</v>
      </c>
      <c r="S120">
        <f t="shared" si="41"/>
        <v>27.356383051567352</v>
      </c>
      <c r="T120">
        <f t="shared" si="42"/>
        <v>3.6547639511718875</v>
      </c>
      <c r="U120">
        <f t="shared" si="43"/>
        <v>40.807221447846203</v>
      </c>
      <c r="V120">
        <f t="shared" si="44"/>
        <v>1.5075967063697948</v>
      </c>
      <c r="W120">
        <f t="shared" si="45"/>
        <v>3.6944360651866077</v>
      </c>
      <c r="X120">
        <f t="shared" si="46"/>
        <v>2.1471672448020929</v>
      </c>
      <c r="Y120">
        <f t="shared" si="47"/>
        <v>-22.044558772114613</v>
      </c>
      <c r="Z120">
        <f t="shared" si="48"/>
        <v>19.887007783290027</v>
      </c>
      <c r="AA120">
        <f t="shared" si="49"/>
        <v>2.1555656932710554</v>
      </c>
      <c r="AB120">
        <f t="shared" si="50"/>
        <v>-1.9852955535313299E-3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53562.269867076546</v>
      </c>
      <c r="AK120">
        <f t="shared" si="54"/>
        <v>0</v>
      </c>
      <c r="AL120">
        <f t="shared" si="55"/>
        <v>0</v>
      </c>
      <c r="AM120">
        <f t="shared" si="56"/>
        <v>0.49</v>
      </c>
      <c r="AN120">
        <f t="shared" si="57"/>
        <v>0.39</v>
      </c>
      <c r="AO120">
        <v>8.6</v>
      </c>
      <c r="AP120">
        <v>0.5</v>
      </c>
      <c r="AQ120" t="s">
        <v>194</v>
      </c>
      <c r="AR120">
        <v>1589550308.7451601</v>
      </c>
      <c r="AS120">
        <v>413.07409677419298</v>
      </c>
      <c r="AT120">
        <v>409.99200000000002</v>
      </c>
      <c r="AU120">
        <v>14.838990322580599</v>
      </c>
      <c r="AV120">
        <v>13.9919935483871</v>
      </c>
      <c r="AW120">
        <v>500.01925806451601</v>
      </c>
      <c r="AX120">
        <v>101.49696774193499</v>
      </c>
      <c r="AY120">
        <v>0.100019222580645</v>
      </c>
      <c r="AZ120">
        <v>27.540822580645202</v>
      </c>
      <c r="BA120">
        <v>999.9</v>
      </c>
      <c r="BB120">
        <v>999.9</v>
      </c>
      <c r="BC120">
        <v>0</v>
      </c>
      <c r="BD120">
        <v>0</v>
      </c>
      <c r="BE120">
        <v>9998.0774193548405</v>
      </c>
      <c r="BF120">
        <v>0</v>
      </c>
      <c r="BG120">
        <v>1.91117E-3</v>
      </c>
      <c r="BH120">
        <v>1589550291.0999999</v>
      </c>
      <c r="BI120" t="s">
        <v>447</v>
      </c>
      <c r="BJ120">
        <v>19</v>
      </c>
      <c r="BK120">
        <v>-1.2729999999999999</v>
      </c>
      <c r="BL120">
        <v>5.6000000000000001E-2</v>
      </c>
      <c r="BM120">
        <v>410</v>
      </c>
      <c r="BN120">
        <v>14</v>
      </c>
      <c r="BO120">
        <v>0.3</v>
      </c>
      <c r="BP120">
        <v>0.08</v>
      </c>
      <c r="BQ120">
        <v>3.0769997560975599</v>
      </c>
      <c r="BR120">
        <v>3.6476655052290301E-2</v>
      </c>
      <c r="BS120">
        <v>0.105007698776707</v>
      </c>
      <c r="BT120">
        <v>1</v>
      </c>
      <c r="BU120">
        <v>0.841941902439024</v>
      </c>
      <c r="BV120">
        <v>6.6579700348439699E-2</v>
      </c>
      <c r="BW120">
        <v>2.97065318216134E-2</v>
      </c>
      <c r="BX120">
        <v>1</v>
      </c>
      <c r="BY120">
        <v>2</v>
      </c>
      <c r="BZ120">
        <v>2</v>
      </c>
      <c r="CA120" t="s">
        <v>199</v>
      </c>
      <c r="CB120">
        <v>100</v>
      </c>
      <c r="CC120">
        <v>100</v>
      </c>
      <c r="CD120">
        <v>-1.2729999999999999</v>
      </c>
      <c r="CE120">
        <v>5.6000000000000001E-2</v>
      </c>
      <c r="CF120">
        <v>2</v>
      </c>
      <c r="CG120">
        <v>515.197</v>
      </c>
      <c r="CH120">
        <v>490.01900000000001</v>
      </c>
      <c r="CI120">
        <v>26.999199999999998</v>
      </c>
      <c r="CJ120">
        <v>32.502800000000001</v>
      </c>
      <c r="CK120">
        <v>30.0002</v>
      </c>
      <c r="CL120">
        <v>32.274500000000003</v>
      </c>
      <c r="CM120">
        <v>32.273299999999999</v>
      </c>
      <c r="CN120">
        <v>20.293600000000001</v>
      </c>
      <c r="CO120">
        <v>35.997100000000003</v>
      </c>
      <c r="CP120">
        <v>0</v>
      </c>
      <c r="CQ120">
        <v>27</v>
      </c>
      <c r="CR120">
        <v>410</v>
      </c>
      <c r="CS120">
        <v>14</v>
      </c>
      <c r="CT120">
        <v>99.839600000000004</v>
      </c>
      <c r="CU120">
        <v>100.26</v>
      </c>
    </row>
    <row r="121" spans="1:99" x14ac:dyDescent="0.25">
      <c r="A121">
        <v>105</v>
      </c>
      <c r="B121">
        <v>1589550322.0999999</v>
      </c>
      <c r="C121">
        <v>8337.5999999046307</v>
      </c>
      <c r="D121" t="s">
        <v>450</v>
      </c>
      <c r="E121" t="s">
        <v>451</v>
      </c>
      <c r="F121">
        <v>1589550313.53548</v>
      </c>
      <c r="G121">
        <f t="shared" si="29"/>
        <v>4.9772591662567095E-4</v>
      </c>
      <c r="H121">
        <f t="shared" si="30"/>
        <v>-1.9945991279906954</v>
      </c>
      <c r="I121">
        <f t="shared" si="31"/>
        <v>413.06296774193498</v>
      </c>
      <c r="J121">
        <f t="shared" si="32"/>
        <v>535.56126286054882</v>
      </c>
      <c r="K121">
        <f t="shared" si="33"/>
        <v>54.411765264296811</v>
      </c>
      <c r="L121">
        <f t="shared" si="34"/>
        <v>41.966226459511908</v>
      </c>
      <c r="M121">
        <f t="shared" si="35"/>
        <v>2.3094879751416154E-2</v>
      </c>
      <c r="N121">
        <f t="shared" si="36"/>
        <v>2</v>
      </c>
      <c r="O121">
        <f t="shared" si="37"/>
        <v>2.2947739562283589E-2</v>
      </c>
      <c r="P121">
        <f t="shared" si="38"/>
        <v>1.4355478938975957E-2</v>
      </c>
      <c r="Q121">
        <f t="shared" si="39"/>
        <v>0</v>
      </c>
      <c r="R121">
        <f t="shared" si="40"/>
        <v>27.35730242442559</v>
      </c>
      <c r="S121">
        <f t="shared" si="41"/>
        <v>27.35730242442559</v>
      </c>
      <c r="T121">
        <f t="shared" si="42"/>
        <v>3.6549607783749578</v>
      </c>
      <c r="U121">
        <f t="shared" si="43"/>
        <v>40.799930652258304</v>
      </c>
      <c r="V121">
        <f t="shared" si="44"/>
        <v>1.5073384453312497</v>
      </c>
      <c r="W121">
        <f t="shared" si="45"/>
        <v>3.6944632533286366</v>
      </c>
      <c r="X121">
        <f t="shared" si="46"/>
        <v>2.1476223330437083</v>
      </c>
      <c r="Y121">
        <f t="shared" si="47"/>
        <v>-21.949712923192088</v>
      </c>
      <c r="Z121">
        <f t="shared" si="48"/>
        <v>19.801442279060613</v>
      </c>
      <c r="AA121">
        <f t="shared" si="49"/>
        <v>2.1463023905110368</v>
      </c>
      <c r="AB121">
        <f t="shared" si="50"/>
        <v>-1.9682536204399526E-3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53561.288793176849</v>
      </c>
      <c r="AK121">
        <f t="shared" si="54"/>
        <v>0</v>
      </c>
      <c r="AL121">
        <f t="shared" si="55"/>
        <v>0</v>
      </c>
      <c r="AM121">
        <f t="shared" si="56"/>
        <v>0.49</v>
      </c>
      <c r="AN121">
        <f t="shared" si="57"/>
        <v>0.39</v>
      </c>
      <c r="AO121">
        <v>8.6</v>
      </c>
      <c r="AP121">
        <v>0.5</v>
      </c>
      <c r="AQ121" t="s">
        <v>194</v>
      </c>
      <c r="AR121">
        <v>1589550313.53548</v>
      </c>
      <c r="AS121">
        <v>413.06296774193498</v>
      </c>
      <c r="AT121">
        <v>409.985935483871</v>
      </c>
      <c r="AU121">
        <v>14.836351612903201</v>
      </c>
      <c r="AV121">
        <v>13.9929806451613</v>
      </c>
      <c r="AW121">
        <v>500.00970967741898</v>
      </c>
      <c r="AX121">
        <v>101.49764516129</v>
      </c>
      <c r="AY121">
        <v>0.10000395483871</v>
      </c>
      <c r="AZ121">
        <v>27.540948387096801</v>
      </c>
      <c r="BA121">
        <v>999.9</v>
      </c>
      <c r="BB121">
        <v>999.9</v>
      </c>
      <c r="BC121">
        <v>0</v>
      </c>
      <c r="BD121">
        <v>0</v>
      </c>
      <c r="BE121">
        <v>9997.8212903225794</v>
      </c>
      <c r="BF121">
        <v>0</v>
      </c>
      <c r="BG121">
        <v>1.91117E-3</v>
      </c>
      <c r="BH121">
        <v>1589550291.0999999</v>
      </c>
      <c r="BI121" t="s">
        <v>447</v>
      </c>
      <c r="BJ121">
        <v>19</v>
      </c>
      <c r="BK121">
        <v>-1.2729999999999999</v>
      </c>
      <c r="BL121">
        <v>5.6000000000000001E-2</v>
      </c>
      <c r="BM121">
        <v>410</v>
      </c>
      <c r="BN121">
        <v>14</v>
      </c>
      <c r="BO121">
        <v>0.3</v>
      </c>
      <c r="BP121">
        <v>0.08</v>
      </c>
      <c r="BQ121">
        <v>3.0834226829268299</v>
      </c>
      <c r="BR121">
        <v>-5.6866411149765803E-2</v>
      </c>
      <c r="BS121">
        <v>3.3979402586257701E-2</v>
      </c>
      <c r="BT121">
        <v>1</v>
      </c>
      <c r="BU121">
        <v>0.84500229268292704</v>
      </c>
      <c r="BV121">
        <v>-4.3309902439015599E-2</v>
      </c>
      <c r="BW121">
        <v>4.3410886419495698E-3</v>
      </c>
      <c r="BX121">
        <v>1</v>
      </c>
      <c r="BY121">
        <v>2</v>
      </c>
      <c r="BZ121">
        <v>2</v>
      </c>
      <c r="CA121" t="s">
        <v>199</v>
      </c>
      <c r="CB121">
        <v>100</v>
      </c>
      <c r="CC121">
        <v>100</v>
      </c>
      <c r="CD121">
        <v>-1.2729999999999999</v>
      </c>
      <c r="CE121">
        <v>5.6000000000000001E-2</v>
      </c>
      <c r="CF121">
        <v>2</v>
      </c>
      <c r="CG121">
        <v>515.46199999999999</v>
      </c>
      <c r="CH121">
        <v>490.08199999999999</v>
      </c>
      <c r="CI121">
        <v>26.999500000000001</v>
      </c>
      <c r="CJ121">
        <v>32.506700000000002</v>
      </c>
      <c r="CK121">
        <v>30.000299999999999</v>
      </c>
      <c r="CL121">
        <v>32.277999999999999</v>
      </c>
      <c r="CM121">
        <v>32.277099999999997</v>
      </c>
      <c r="CN121">
        <v>20.293299999999999</v>
      </c>
      <c r="CO121">
        <v>35.997100000000003</v>
      </c>
      <c r="CP121">
        <v>0</v>
      </c>
      <c r="CQ121">
        <v>27</v>
      </c>
      <c r="CR121">
        <v>410</v>
      </c>
      <c r="CS121">
        <v>14</v>
      </c>
      <c r="CT121">
        <v>99.840400000000002</v>
      </c>
      <c r="CU121">
        <v>100.26</v>
      </c>
    </row>
    <row r="122" spans="1:99" x14ac:dyDescent="0.25">
      <c r="A122">
        <v>106</v>
      </c>
      <c r="B122">
        <v>1589550327.0999999</v>
      </c>
      <c r="C122">
        <v>8342.5999999046307</v>
      </c>
      <c r="D122" t="s">
        <v>452</v>
      </c>
      <c r="E122" t="s">
        <v>453</v>
      </c>
      <c r="F122">
        <v>1589550318.4709699</v>
      </c>
      <c r="G122">
        <f t="shared" si="29"/>
        <v>4.9582032476182052E-4</v>
      </c>
      <c r="H122">
        <f t="shared" si="30"/>
        <v>-1.987361718545686</v>
      </c>
      <c r="I122">
        <f t="shared" si="31"/>
        <v>413.06032258064499</v>
      </c>
      <c r="J122">
        <f t="shared" si="32"/>
        <v>535.60931427788125</v>
      </c>
      <c r="K122">
        <f t="shared" si="33"/>
        <v>54.417155850411625</v>
      </c>
      <c r="L122">
        <f t="shared" si="34"/>
        <v>41.966350006061688</v>
      </c>
      <c r="M122">
        <f t="shared" si="35"/>
        <v>2.3001525424232481E-2</v>
      </c>
      <c r="N122">
        <f t="shared" si="36"/>
        <v>2</v>
      </c>
      <c r="O122">
        <f t="shared" si="37"/>
        <v>2.285556831680971E-2</v>
      </c>
      <c r="P122">
        <f t="shared" si="38"/>
        <v>1.4297766554906428E-2</v>
      </c>
      <c r="Q122">
        <f t="shared" si="39"/>
        <v>0</v>
      </c>
      <c r="R122">
        <f t="shared" si="40"/>
        <v>27.358224924818728</v>
      </c>
      <c r="S122">
        <f t="shared" si="41"/>
        <v>27.358224924818728</v>
      </c>
      <c r="T122">
        <f t="shared" si="42"/>
        <v>3.6551582844459376</v>
      </c>
      <c r="U122">
        <f t="shared" si="43"/>
        <v>40.793215161716631</v>
      </c>
      <c r="V122">
        <f t="shared" si="44"/>
        <v>1.5071096821808825</v>
      </c>
      <c r="W122">
        <f t="shared" si="45"/>
        <v>3.6945106587118577</v>
      </c>
      <c r="X122">
        <f t="shared" si="46"/>
        <v>2.1480486022650549</v>
      </c>
      <c r="Y122">
        <f t="shared" si="47"/>
        <v>-21.865676321996286</v>
      </c>
      <c r="Z122">
        <f t="shared" si="48"/>
        <v>19.725626312798749</v>
      </c>
      <c r="AA122">
        <f t="shared" si="49"/>
        <v>2.138096792963506</v>
      </c>
      <c r="AB122">
        <f t="shared" si="50"/>
        <v>-1.9532162340318848E-3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53574.454065142396</v>
      </c>
      <c r="AK122">
        <f t="shared" si="54"/>
        <v>0</v>
      </c>
      <c r="AL122">
        <f t="shared" si="55"/>
        <v>0</v>
      </c>
      <c r="AM122">
        <f t="shared" si="56"/>
        <v>0.49</v>
      </c>
      <c r="AN122">
        <f t="shared" si="57"/>
        <v>0.39</v>
      </c>
      <c r="AO122">
        <v>8.6</v>
      </c>
      <c r="AP122">
        <v>0.5</v>
      </c>
      <c r="AQ122" t="s">
        <v>194</v>
      </c>
      <c r="AR122">
        <v>1589550318.4709699</v>
      </c>
      <c r="AS122">
        <v>413.06032258064499</v>
      </c>
      <c r="AT122">
        <v>409.99435483871002</v>
      </c>
      <c r="AU122">
        <v>14.8339612903226</v>
      </c>
      <c r="AV122">
        <v>13.993809677419399</v>
      </c>
      <c r="AW122">
        <v>500.00522580645202</v>
      </c>
      <c r="AX122">
        <v>101.498612903226</v>
      </c>
      <c r="AY122">
        <v>9.9985925806451603E-2</v>
      </c>
      <c r="AZ122">
        <v>27.541167741935499</v>
      </c>
      <c r="BA122">
        <v>999.9</v>
      </c>
      <c r="BB122">
        <v>999.9</v>
      </c>
      <c r="BC122">
        <v>0</v>
      </c>
      <c r="BD122">
        <v>0</v>
      </c>
      <c r="BE122">
        <v>10000.2916129032</v>
      </c>
      <c r="BF122">
        <v>0</v>
      </c>
      <c r="BG122">
        <v>1.91117E-3</v>
      </c>
      <c r="BH122">
        <v>1589550291.0999999</v>
      </c>
      <c r="BI122" t="s">
        <v>447</v>
      </c>
      <c r="BJ122">
        <v>19</v>
      </c>
      <c r="BK122">
        <v>-1.2729999999999999</v>
      </c>
      <c r="BL122">
        <v>5.6000000000000001E-2</v>
      </c>
      <c r="BM122">
        <v>410</v>
      </c>
      <c r="BN122">
        <v>14</v>
      </c>
      <c r="BO122">
        <v>0.3</v>
      </c>
      <c r="BP122">
        <v>0.08</v>
      </c>
      <c r="BQ122">
        <v>3.06730073170732</v>
      </c>
      <c r="BR122">
        <v>-1.05535191637695E-2</v>
      </c>
      <c r="BS122">
        <v>3.1438001114872903E-2</v>
      </c>
      <c r="BT122">
        <v>1</v>
      </c>
      <c r="BU122">
        <v>0.84129299999999996</v>
      </c>
      <c r="BV122">
        <v>-3.8990425087106401E-2</v>
      </c>
      <c r="BW122">
        <v>3.8691757173469499E-3</v>
      </c>
      <c r="BX122">
        <v>1</v>
      </c>
      <c r="BY122">
        <v>2</v>
      </c>
      <c r="BZ122">
        <v>2</v>
      </c>
      <c r="CA122" t="s">
        <v>199</v>
      </c>
      <c r="CB122">
        <v>100</v>
      </c>
      <c r="CC122">
        <v>100</v>
      </c>
      <c r="CD122">
        <v>-1.2729999999999999</v>
      </c>
      <c r="CE122">
        <v>5.6000000000000001E-2</v>
      </c>
      <c r="CF122">
        <v>2</v>
      </c>
      <c r="CG122">
        <v>515.40700000000004</v>
      </c>
      <c r="CH122">
        <v>490.12599999999998</v>
      </c>
      <c r="CI122">
        <v>26.9999</v>
      </c>
      <c r="CJ122">
        <v>32.510100000000001</v>
      </c>
      <c r="CK122">
        <v>30.000299999999999</v>
      </c>
      <c r="CL122">
        <v>32.281399999999998</v>
      </c>
      <c r="CM122">
        <v>32.2806</v>
      </c>
      <c r="CN122">
        <v>20.2928</v>
      </c>
      <c r="CO122">
        <v>35.997100000000003</v>
      </c>
      <c r="CP122">
        <v>0</v>
      </c>
      <c r="CQ122">
        <v>27</v>
      </c>
      <c r="CR122">
        <v>410</v>
      </c>
      <c r="CS122">
        <v>14</v>
      </c>
      <c r="CT122">
        <v>99.840299999999999</v>
      </c>
      <c r="CU122">
        <v>100.262</v>
      </c>
    </row>
    <row r="123" spans="1:99" x14ac:dyDescent="0.25">
      <c r="A123">
        <v>107</v>
      </c>
      <c r="B123">
        <v>1589550332.0999999</v>
      </c>
      <c r="C123">
        <v>8347.5999999046307</v>
      </c>
      <c r="D123" t="s">
        <v>454</v>
      </c>
      <c r="E123" t="s">
        <v>455</v>
      </c>
      <c r="F123">
        <v>1589550323.4709699</v>
      </c>
      <c r="G123">
        <f t="shared" si="29"/>
        <v>4.9379383341965151E-4</v>
      </c>
      <c r="H123">
        <f t="shared" si="30"/>
        <v>-1.9949095304826594</v>
      </c>
      <c r="I123">
        <f t="shared" si="31"/>
        <v>413.06783870967701</v>
      </c>
      <c r="J123">
        <f t="shared" si="32"/>
        <v>536.72104814986744</v>
      </c>
      <c r="K123">
        <f t="shared" si="33"/>
        <v>54.530484260678868</v>
      </c>
      <c r="L123">
        <f t="shared" si="34"/>
        <v>41.967404399354074</v>
      </c>
      <c r="M123">
        <f t="shared" si="35"/>
        <v>2.290269678455235E-2</v>
      </c>
      <c r="N123">
        <f t="shared" si="36"/>
        <v>2</v>
      </c>
      <c r="O123">
        <f t="shared" si="37"/>
        <v>2.2757986966701366E-2</v>
      </c>
      <c r="P123">
        <f t="shared" si="38"/>
        <v>1.4236667133522882E-2</v>
      </c>
      <c r="Q123">
        <f t="shared" si="39"/>
        <v>0</v>
      </c>
      <c r="R123">
        <f t="shared" si="40"/>
        <v>27.359121052805506</v>
      </c>
      <c r="S123">
        <f t="shared" si="41"/>
        <v>27.359121052805506</v>
      </c>
      <c r="T123">
        <f t="shared" si="42"/>
        <v>3.655350153139858</v>
      </c>
      <c r="U123">
        <f t="shared" si="43"/>
        <v>40.786987291925584</v>
      </c>
      <c r="V123">
        <f t="shared" si="44"/>
        <v>1.5068926727032219</v>
      </c>
      <c r="W123">
        <f t="shared" si="45"/>
        <v>3.6945427273603384</v>
      </c>
      <c r="X123">
        <f t="shared" si="46"/>
        <v>2.1484574804366359</v>
      </c>
      <c r="Y123">
        <f t="shared" si="47"/>
        <v>-21.77630805380663</v>
      </c>
      <c r="Z123">
        <f t="shared" si="48"/>
        <v>19.645001899077826</v>
      </c>
      <c r="AA123">
        <f t="shared" si="49"/>
        <v>2.1293688674710745</v>
      </c>
      <c r="AB123">
        <f t="shared" si="50"/>
        <v>-1.9372872577285705E-3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53573.474074392499</v>
      </c>
      <c r="AK123">
        <f t="shared" si="54"/>
        <v>0</v>
      </c>
      <c r="AL123">
        <f t="shared" si="55"/>
        <v>0</v>
      </c>
      <c r="AM123">
        <f t="shared" si="56"/>
        <v>0.49</v>
      </c>
      <c r="AN123">
        <f t="shared" si="57"/>
        <v>0.39</v>
      </c>
      <c r="AO123">
        <v>8.6</v>
      </c>
      <c r="AP123">
        <v>0.5</v>
      </c>
      <c r="AQ123" t="s">
        <v>194</v>
      </c>
      <c r="AR123">
        <v>1589550323.4709699</v>
      </c>
      <c r="AS123">
        <v>413.06783870967701</v>
      </c>
      <c r="AT123">
        <v>409.98751612903197</v>
      </c>
      <c r="AU123">
        <v>14.8317225806452</v>
      </c>
      <c r="AV123">
        <v>13.9950193548387</v>
      </c>
      <c r="AW123">
        <v>500.01506451612897</v>
      </c>
      <c r="AX123">
        <v>101.499290322581</v>
      </c>
      <c r="AY123">
        <v>0.10001242258064499</v>
      </c>
      <c r="AZ123">
        <v>27.5413161290323</v>
      </c>
      <c r="BA123">
        <v>999.9</v>
      </c>
      <c r="BB123">
        <v>999.9</v>
      </c>
      <c r="BC123">
        <v>0</v>
      </c>
      <c r="BD123">
        <v>0</v>
      </c>
      <c r="BE123">
        <v>10000.036451612899</v>
      </c>
      <c r="BF123">
        <v>0</v>
      </c>
      <c r="BG123">
        <v>1.91117E-3</v>
      </c>
      <c r="BH123">
        <v>1589550291.0999999</v>
      </c>
      <c r="BI123" t="s">
        <v>447</v>
      </c>
      <c r="BJ123">
        <v>19</v>
      </c>
      <c r="BK123">
        <v>-1.2729999999999999</v>
      </c>
      <c r="BL123">
        <v>5.6000000000000001E-2</v>
      </c>
      <c r="BM123">
        <v>410</v>
      </c>
      <c r="BN123">
        <v>14</v>
      </c>
      <c r="BO123">
        <v>0.3</v>
      </c>
      <c r="BP123">
        <v>0.08</v>
      </c>
      <c r="BQ123">
        <v>3.0791785365853701</v>
      </c>
      <c r="BR123">
        <v>3.04252264808407E-2</v>
      </c>
      <c r="BS123">
        <v>2.5002495832584799E-2</v>
      </c>
      <c r="BT123">
        <v>1</v>
      </c>
      <c r="BU123">
        <v>0.83794878048780497</v>
      </c>
      <c r="BV123">
        <v>-4.2071205574912902E-2</v>
      </c>
      <c r="BW123">
        <v>4.1671207028132103E-3</v>
      </c>
      <c r="BX123">
        <v>1</v>
      </c>
      <c r="BY123">
        <v>2</v>
      </c>
      <c r="BZ123">
        <v>2</v>
      </c>
      <c r="CA123" t="s">
        <v>199</v>
      </c>
      <c r="CB123">
        <v>100</v>
      </c>
      <c r="CC123">
        <v>100</v>
      </c>
      <c r="CD123">
        <v>-1.2729999999999999</v>
      </c>
      <c r="CE123">
        <v>5.6000000000000001E-2</v>
      </c>
      <c r="CF123">
        <v>2</v>
      </c>
      <c r="CG123">
        <v>515.65700000000004</v>
      </c>
      <c r="CH123">
        <v>490.029</v>
      </c>
      <c r="CI123">
        <v>26.999700000000001</v>
      </c>
      <c r="CJ123">
        <v>32.513599999999997</v>
      </c>
      <c r="CK123">
        <v>30.0002</v>
      </c>
      <c r="CL123">
        <v>32.284799999999997</v>
      </c>
      <c r="CM123">
        <v>32.2834</v>
      </c>
      <c r="CN123">
        <v>20.2927</v>
      </c>
      <c r="CO123">
        <v>35.997100000000003</v>
      </c>
      <c r="CP123">
        <v>0</v>
      </c>
      <c r="CQ123">
        <v>27</v>
      </c>
      <c r="CR123">
        <v>410</v>
      </c>
      <c r="CS123">
        <v>14</v>
      </c>
      <c r="CT123">
        <v>99.840599999999995</v>
      </c>
      <c r="CU123">
        <v>100.26</v>
      </c>
    </row>
    <row r="124" spans="1:99" x14ac:dyDescent="0.25">
      <c r="A124">
        <v>108</v>
      </c>
      <c r="B124">
        <v>1589550337.0999999</v>
      </c>
      <c r="C124">
        <v>8352.5999999046307</v>
      </c>
      <c r="D124" t="s">
        <v>456</v>
      </c>
      <c r="E124" t="s">
        <v>457</v>
      </c>
      <c r="F124">
        <v>1589550328.4709699</v>
      </c>
      <c r="G124">
        <f t="shared" si="29"/>
        <v>4.9186308040182467E-4</v>
      </c>
      <c r="H124">
        <f t="shared" si="30"/>
        <v>-1.9908766064080561</v>
      </c>
      <c r="I124">
        <f t="shared" si="31"/>
        <v>413.06745161290303</v>
      </c>
      <c r="J124">
        <f t="shared" si="32"/>
        <v>537.0012155218343</v>
      </c>
      <c r="K124">
        <f t="shared" si="33"/>
        <v>54.559368866692004</v>
      </c>
      <c r="L124">
        <f t="shared" si="34"/>
        <v>41.967687982740685</v>
      </c>
      <c r="M124">
        <f t="shared" si="35"/>
        <v>2.2809005427588687E-2</v>
      </c>
      <c r="N124">
        <f t="shared" si="36"/>
        <v>2</v>
      </c>
      <c r="O124">
        <f t="shared" si="37"/>
        <v>2.2665473154459253E-2</v>
      </c>
      <c r="P124">
        <f t="shared" si="38"/>
        <v>1.4178741130578605E-2</v>
      </c>
      <c r="Q124">
        <f t="shared" si="39"/>
        <v>0</v>
      </c>
      <c r="R124">
        <f t="shared" si="40"/>
        <v>27.359833442611638</v>
      </c>
      <c r="S124">
        <f t="shared" si="41"/>
        <v>27.359833442611638</v>
      </c>
      <c r="T124">
        <f t="shared" si="42"/>
        <v>3.6555026881835548</v>
      </c>
      <c r="U124">
        <f t="shared" si="43"/>
        <v>40.781588209625482</v>
      </c>
      <c r="V124">
        <f t="shared" si="44"/>
        <v>1.5066932013007597</v>
      </c>
      <c r="W124">
        <f t="shared" si="45"/>
        <v>3.6945427273603384</v>
      </c>
      <c r="X124">
        <f t="shared" si="46"/>
        <v>2.1488094868827954</v>
      </c>
      <c r="Y124">
        <f t="shared" si="47"/>
        <v>-21.691161845720469</v>
      </c>
      <c r="Z124">
        <f t="shared" si="48"/>
        <v>19.568189180621413</v>
      </c>
      <c r="AA124">
        <f t="shared" si="49"/>
        <v>2.1210504949214877</v>
      </c>
      <c r="AB124">
        <f t="shared" si="50"/>
        <v>-1.9221701775684608E-3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53594.469889908149</v>
      </c>
      <c r="AK124">
        <f t="shared" si="54"/>
        <v>0</v>
      </c>
      <c r="AL124">
        <f t="shared" si="55"/>
        <v>0</v>
      </c>
      <c r="AM124">
        <f t="shared" si="56"/>
        <v>0.49</v>
      </c>
      <c r="AN124">
        <f t="shared" si="57"/>
        <v>0.39</v>
      </c>
      <c r="AO124">
        <v>8.6</v>
      </c>
      <c r="AP124">
        <v>0.5</v>
      </c>
      <c r="AQ124" t="s">
        <v>194</v>
      </c>
      <c r="AR124">
        <v>1589550328.4709699</v>
      </c>
      <c r="AS124">
        <v>413.06745161290303</v>
      </c>
      <c r="AT124">
        <v>409.99270967741899</v>
      </c>
      <c r="AU124">
        <v>14.8296451612903</v>
      </c>
      <c r="AV124">
        <v>13.9962161290323</v>
      </c>
      <c r="AW124">
        <v>500.01770967741902</v>
      </c>
      <c r="AX124">
        <v>101.500064516129</v>
      </c>
      <c r="AY124">
        <v>0.100019970967742</v>
      </c>
      <c r="AZ124">
        <v>27.5413161290323</v>
      </c>
      <c r="BA124">
        <v>999.9</v>
      </c>
      <c r="BB124">
        <v>999.9</v>
      </c>
      <c r="BC124">
        <v>0</v>
      </c>
      <c r="BD124">
        <v>0</v>
      </c>
      <c r="BE124">
        <v>10004.043225806499</v>
      </c>
      <c r="BF124">
        <v>0</v>
      </c>
      <c r="BG124">
        <v>1.8941170967741901E-3</v>
      </c>
      <c r="BH124">
        <v>1589550291.0999999</v>
      </c>
      <c r="BI124" t="s">
        <v>447</v>
      </c>
      <c r="BJ124">
        <v>19</v>
      </c>
      <c r="BK124">
        <v>-1.2729999999999999</v>
      </c>
      <c r="BL124">
        <v>5.6000000000000001E-2</v>
      </c>
      <c r="BM124">
        <v>410</v>
      </c>
      <c r="BN124">
        <v>14</v>
      </c>
      <c r="BO124">
        <v>0.3</v>
      </c>
      <c r="BP124">
        <v>0.08</v>
      </c>
      <c r="BQ124">
        <v>3.07666048780488</v>
      </c>
      <c r="BR124">
        <v>-1.4607386759611801E-2</v>
      </c>
      <c r="BS124">
        <v>2.4459205554298199E-2</v>
      </c>
      <c r="BT124">
        <v>1</v>
      </c>
      <c r="BU124">
        <v>0.834707707317073</v>
      </c>
      <c r="BV124">
        <v>-3.9836843205568503E-2</v>
      </c>
      <c r="BW124">
        <v>3.98918847572091E-3</v>
      </c>
      <c r="BX124">
        <v>1</v>
      </c>
      <c r="BY124">
        <v>2</v>
      </c>
      <c r="BZ124">
        <v>2</v>
      </c>
      <c r="CA124" t="s">
        <v>199</v>
      </c>
      <c r="CB124">
        <v>100</v>
      </c>
      <c r="CC124">
        <v>100</v>
      </c>
      <c r="CD124">
        <v>-1.2729999999999999</v>
      </c>
      <c r="CE124">
        <v>5.6000000000000001E-2</v>
      </c>
      <c r="CF124">
        <v>2</v>
      </c>
      <c r="CG124">
        <v>515.44500000000005</v>
      </c>
      <c r="CH124">
        <v>490.02800000000002</v>
      </c>
      <c r="CI124">
        <v>26.999500000000001</v>
      </c>
      <c r="CJ124">
        <v>32.516500000000001</v>
      </c>
      <c r="CK124">
        <v>30.0002</v>
      </c>
      <c r="CL124">
        <v>32.287799999999997</v>
      </c>
      <c r="CM124">
        <v>32.286900000000003</v>
      </c>
      <c r="CN124">
        <v>20.293299999999999</v>
      </c>
      <c r="CO124">
        <v>35.997100000000003</v>
      </c>
      <c r="CP124">
        <v>0</v>
      </c>
      <c r="CQ124">
        <v>27</v>
      </c>
      <c r="CR124">
        <v>410</v>
      </c>
      <c r="CS124">
        <v>14</v>
      </c>
      <c r="CT124">
        <v>99.839600000000004</v>
      </c>
      <c r="CU124">
        <v>100.259</v>
      </c>
    </row>
    <row r="125" spans="1:99" x14ac:dyDescent="0.25">
      <c r="A125">
        <v>109</v>
      </c>
      <c r="B125">
        <v>1589550686.0999999</v>
      </c>
      <c r="C125">
        <v>8701.5999999046307</v>
      </c>
      <c r="D125" t="s">
        <v>460</v>
      </c>
      <c r="E125" t="s">
        <v>461</v>
      </c>
      <c r="F125">
        <v>1589550678.0999999</v>
      </c>
      <c r="G125">
        <f t="shared" si="29"/>
        <v>2.6120389621014722E-4</v>
      </c>
      <c r="H125">
        <f t="shared" si="30"/>
        <v>-2.335513972659137</v>
      </c>
      <c r="I125">
        <f t="shared" si="31"/>
        <v>412.73577419354802</v>
      </c>
      <c r="J125">
        <f t="shared" si="32"/>
        <v>715.21513193420628</v>
      </c>
      <c r="K125">
        <f t="shared" si="33"/>
        <v>72.661614245395228</v>
      </c>
      <c r="L125">
        <f t="shared" si="34"/>
        <v>41.931506019205656</v>
      </c>
      <c r="M125">
        <f t="shared" si="35"/>
        <v>1.1606694034508562E-2</v>
      </c>
      <c r="N125">
        <f t="shared" si="36"/>
        <v>2</v>
      </c>
      <c r="O125">
        <f t="shared" si="37"/>
        <v>1.1569402930604227E-2</v>
      </c>
      <c r="P125">
        <f t="shared" si="38"/>
        <v>7.2342172480678963E-3</v>
      </c>
      <c r="Q125">
        <f t="shared" si="39"/>
        <v>0</v>
      </c>
      <c r="R125">
        <f t="shared" si="40"/>
        <v>27.526466777560262</v>
      </c>
      <c r="S125">
        <f t="shared" si="41"/>
        <v>27.526466777560262</v>
      </c>
      <c r="T125">
        <f t="shared" si="42"/>
        <v>3.6913347665619947</v>
      </c>
      <c r="U125">
        <f t="shared" si="43"/>
        <v>39.214930628362325</v>
      </c>
      <c r="V125">
        <f t="shared" si="44"/>
        <v>1.4557354912851264</v>
      </c>
      <c r="W125">
        <f t="shared" si="45"/>
        <v>3.7121970330154328</v>
      </c>
      <c r="X125">
        <f t="shared" si="46"/>
        <v>2.2355992752768685</v>
      </c>
      <c r="Y125">
        <f t="shared" si="47"/>
        <v>-11.519091822867493</v>
      </c>
      <c r="Z125">
        <f t="shared" si="48"/>
        <v>10.390859389249005</v>
      </c>
      <c r="AA125">
        <f t="shared" si="49"/>
        <v>1.1276900443518103</v>
      </c>
      <c r="AB125">
        <f t="shared" si="50"/>
        <v>-5.4238926667693477E-4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53547.855687847019</v>
      </c>
      <c r="AK125">
        <f t="shared" si="54"/>
        <v>0</v>
      </c>
      <c r="AL125">
        <f t="shared" si="55"/>
        <v>0</v>
      </c>
      <c r="AM125">
        <f t="shared" si="56"/>
        <v>0.49</v>
      </c>
      <c r="AN125">
        <f t="shared" si="57"/>
        <v>0.39</v>
      </c>
      <c r="AO125">
        <v>6.21</v>
      </c>
      <c r="AP125">
        <v>0.5</v>
      </c>
      <c r="AQ125" t="s">
        <v>194</v>
      </c>
      <c r="AR125">
        <v>1589550678.0999999</v>
      </c>
      <c r="AS125">
        <v>412.73577419354802</v>
      </c>
      <c r="AT125">
        <v>409.96887096774202</v>
      </c>
      <c r="AU125">
        <v>14.3289419354839</v>
      </c>
      <c r="AV125">
        <v>14.009164516128999</v>
      </c>
      <c r="AW125">
        <v>499.98325806451601</v>
      </c>
      <c r="AX125">
        <v>101.49429032258099</v>
      </c>
      <c r="AY125">
        <v>9.9776974193548404E-2</v>
      </c>
      <c r="AZ125">
        <v>27.622835483871</v>
      </c>
      <c r="BA125">
        <v>999.9</v>
      </c>
      <c r="BB125">
        <v>999.9</v>
      </c>
      <c r="BC125">
        <v>0</v>
      </c>
      <c r="BD125">
        <v>0</v>
      </c>
      <c r="BE125">
        <v>9998.3909677419397</v>
      </c>
      <c r="BF125">
        <v>0</v>
      </c>
      <c r="BG125">
        <v>1.91117E-3</v>
      </c>
      <c r="BH125">
        <v>1589550664.5999999</v>
      </c>
      <c r="BI125" t="s">
        <v>462</v>
      </c>
      <c r="BJ125">
        <v>20</v>
      </c>
      <c r="BK125">
        <v>-1.2949999999999999</v>
      </c>
      <c r="BL125">
        <v>5.7000000000000002E-2</v>
      </c>
      <c r="BM125">
        <v>410</v>
      </c>
      <c r="BN125">
        <v>14</v>
      </c>
      <c r="BO125">
        <v>0.57999999999999996</v>
      </c>
      <c r="BP125">
        <v>0.13</v>
      </c>
      <c r="BQ125">
        <v>2.3231466780487802</v>
      </c>
      <c r="BR125">
        <v>6.34683602717738</v>
      </c>
      <c r="BS125">
        <v>0.87040972882438705</v>
      </c>
      <c r="BT125">
        <v>0</v>
      </c>
      <c r="BU125">
        <v>0.26842072609756101</v>
      </c>
      <c r="BV125">
        <v>0.74301909993027504</v>
      </c>
      <c r="BW125">
        <v>0.10019956388896099</v>
      </c>
      <c r="BX125">
        <v>0</v>
      </c>
      <c r="BY125">
        <v>0</v>
      </c>
      <c r="BZ125">
        <v>2</v>
      </c>
      <c r="CA125" t="s">
        <v>196</v>
      </c>
      <c r="CB125">
        <v>100</v>
      </c>
      <c r="CC125">
        <v>100</v>
      </c>
      <c r="CD125">
        <v>-1.2949999999999999</v>
      </c>
      <c r="CE125">
        <v>5.7000000000000002E-2</v>
      </c>
      <c r="CF125">
        <v>2</v>
      </c>
      <c r="CG125">
        <v>515.48199999999997</v>
      </c>
      <c r="CH125">
        <v>486.41300000000001</v>
      </c>
      <c r="CI125">
        <v>26.998799999999999</v>
      </c>
      <c r="CJ125">
        <v>32.727200000000003</v>
      </c>
      <c r="CK125">
        <v>30.0001</v>
      </c>
      <c r="CL125">
        <v>32.521900000000002</v>
      </c>
      <c r="CM125">
        <v>32.520600000000002</v>
      </c>
      <c r="CN125">
        <v>20.306899999999999</v>
      </c>
      <c r="CO125">
        <v>36.563299999999998</v>
      </c>
      <c r="CP125">
        <v>0</v>
      </c>
      <c r="CQ125">
        <v>27</v>
      </c>
      <c r="CR125">
        <v>410</v>
      </c>
      <c r="CS125">
        <v>14</v>
      </c>
      <c r="CT125">
        <v>99.796099999999996</v>
      </c>
      <c r="CU125">
        <v>100.23</v>
      </c>
    </row>
    <row r="126" spans="1:99" x14ac:dyDescent="0.25">
      <c r="A126">
        <v>110</v>
      </c>
      <c r="B126">
        <v>1589550691.0999999</v>
      </c>
      <c r="C126">
        <v>8706.5999999046307</v>
      </c>
      <c r="D126" t="s">
        <v>463</v>
      </c>
      <c r="E126" t="s">
        <v>464</v>
      </c>
      <c r="F126">
        <v>1589550682.7451601</v>
      </c>
      <c r="G126">
        <f t="shared" si="29"/>
        <v>2.6171921371988992E-4</v>
      </c>
      <c r="H126">
        <f t="shared" si="30"/>
        <v>-2.3228513122023169</v>
      </c>
      <c r="I126">
        <f t="shared" si="31"/>
        <v>412.73141935483898</v>
      </c>
      <c r="J126">
        <f t="shared" si="32"/>
        <v>712.82762832334663</v>
      </c>
      <c r="K126">
        <f t="shared" si="33"/>
        <v>72.4189912210405</v>
      </c>
      <c r="L126">
        <f t="shared" si="34"/>
        <v>41.931024903186568</v>
      </c>
      <c r="M126">
        <f t="shared" si="35"/>
        <v>1.1631354806942265E-2</v>
      </c>
      <c r="N126">
        <f t="shared" si="36"/>
        <v>2</v>
      </c>
      <c r="O126">
        <f t="shared" si="37"/>
        <v>1.1593905345689033E-2</v>
      </c>
      <c r="P126">
        <f t="shared" si="38"/>
        <v>7.2495454214611564E-3</v>
      </c>
      <c r="Q126">
        <f t="shared" si="39"/>
        <v>0</v>
      </c>
      <c r="R126">
        <f t="shared" si="40"/>
        <v>27.52527978777324</v>
      </c>
      <c r="S126">
        <f t="shared" si="41"/>
        <v>27.52527978777324</v>
      </c>
      <c r="T126">
        <f t="shared" si="42"/>
        <v>3.691078441681674</v>
      </c>
      <c r="U126">
        <f t="shared" si="43"/>
        <v>39.219024857086346</v>
      </c>
      <c r="V126">
        <f t="shared" si="44"/>
        <v>1.4558026420638981</v>
      </c>
      <c r="W126">
        <f t="shared" si="45"/>
        <v>3.7119807220317829</v>
      </c>
      <c r="X126">
        <f t="shared" si="46"/>
        <v>2.2352757996177761</v>
      </c>
      <c r="Y126">
        <f t="shared" si="47"/>
        <v>-11.541817325047145</v>
      </c>
      <c r="Z126">
        <f t="shared" si="48"/>
        <v>10.411369195394345</v>
      </c>
      <c r="AA126">
        <f t="shared" si="49"/>
        <v>1.1299036009439971</v>
      </c>
      <c r="AB126">
        <f t="shared" si="50"/>
        <v>-5.4452870880261628E-4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53593.043758399566</v>
      </c>
      <c r="AK126">
        <f t="shared" si="54"/>
        <v>0</v>
      </c>
      <c r="AL126">
        <f t="shared" si="55"/>
        <v>0</v>
      </c>
      <c r="AM126">
        <f t="shared" si="56"/>
        <v>0.49</v>
      </c>
      <c r="AN126">
        <f t="shared" si="57"/>
        <v>0.39</v>
      </c>
      <c r="AO126">
        <v>6.21</v>
      </c>
      <c r="AP126">
        <v>0.5</v>
      </c>
      <c r="AQ126" t="s">
        <v>194</v>
      </c>
      <c r="AR126">
        <v>1589550682.7451601</v>
      </c>
      <c r="AS126">
        <v>412.73141935483898</v>
      </c>
      <c r="AT126">
        <v>409.98074193548399</v>
      </c>
      <c r="AU126">
        <v>14.329616129032299</v>
      </c>
      <c r="AV126">
        <v>14.009235483871</v>
      </c>
      <c r="AW126">
        <v>500.026064516129</v>
      </c>
      <c r="AX126">
        <v>101.493935483871</v>
      </c>
      <c r="AY126">
        <v>0.100038070967742</v>
      </c>
      <c r="AZ126">
        <v>27.621838709677402</v>
      </c>
      <c r="BA126">
        <v>999.9</v>
      </c>
      <c r="BB126">
        <v>999.9</v>
      </c>
      <c r="BC126">
        <v>0</v>
      </c>
      <c r="BD126">
        <v>0</v>
      </c>
      <c r="BE126">
        <v>10007.190645161299</v>
      </c>
      <c r="BF126">
        <v>0</v>
      </c>
      <c r="BG126">
        <v>1.91117E-3</v>
      </c>
      <c r="BH126">
        <v>1589550664.5999999</v>
      </c>
      <c r="BI126" t="s">
        <v>462</v>
      </c>
      <c r="BJ126">
        <v>20</v>
      </c>
      <c r="BK126">
        <v>-1.2949999999999999</v>
      </c>
      <c r="BL126">
        <v>5.7000000000000002E-2</v>
      </c>
      <c r="BM126">
        <v>410</v>
      </c>
      <c r="BN126">
        <v>14</v>
      </c>
      <c r="BO126">
        <v>0.57999999999999996</v>
      </c>
      <c r="BP126">
        <v>0.13</v>
      </c>
      <c r="BQ126">
        <v>2.74253585365854</v>
      </c>
      <c r="BR126">
        <v>-0.32944912891985301</v>
      </c>
      <c r="BS126">
        <v>8.0884897139372497E-2</v>
      </c>
      <c r="BT126">
        <v>0</v>
      </c>
      <c r="BU126">
        <v>0.319412707317073</v>
      </c>
      <c r="BV126">
        <v>4.4422578397241702E-3</v>
      </c>
      <c r="BW126">
        <v>5.7736963822439397E-3</v>
      </c>
      <c r="BX126">
        <v>1</v>
      </c>
      <c r="BY126">
        <v>1</v>
      </c>
      <c r="BZ126">
        <v>2</v>
      </c>
      <c r="CA126" t="s">
        <v>202</v>
      </c>
      <c r="CB126">
        <v>100</v>
      </c>
      <c r="CC126">
        <v>100</v>
      </c>
      <c r="CD126">
        <v>-1.2949999999999999</v>
      </c>
      <c r="CE126">
        <v>5.7000000000000002E-2</v>
      </c>
      <c r="CF126">
        <v>2</v>
      </c>
      <c r="CG126">
        <v>515.63599999999997</v>
      </c>
      <c r="CH126">
        <v>486.55700000000002</v>
      </c>
      <c r="CI126">
        <v>26.998999999999999</v>
      </c>
      <c r="CJ126">
        <v>32.728700000000003</v>
      </c>
      <c r="CK126">
        <v>30.0001</v>
      </c>
      <c r="CL126">
        <v>32.523800000000001</v>
      </c>
      <c r="CM126">
        <v>32.521599999999999</v>
      </c>
      <c r="CN126">
        <v>20.307400000000001</v>
      </c>
      <c r="CO126">
        <v>36.563299999999998</v>
      </c>
      <c r="CP126">
        <v>0</v>
      </c>
      <c r="CQ126">
        <v>27</v>
      </c>
      <c r="CR126">
        <v>410</v>
      </c>
      <c r="CS126">
        <v>14</v>
      </c>
      <c r="CT126">
        <v>99.796599999999998</v>
      </c>
      <c r="CU126">
        <v>100.23</v>
      </c>
    </row>
    <row r="127" spans="1:99" x14ac:dyDescent="0.25">
      <c r="A127">
        <v>111</v>
      </c>
      <c r="B127">
        <v>1589550696.0999999</v>
      </c>
      <c r="C127">
        <v>8711.5999999046307</v>
      </c>
      <c r="D127" t="s">
        <v>465</v>
      </c>
      <c r="E127" t="s">
        <v>466</v>
      </c>
      <c r="F127">
        <v>1589550687.53548</v>
      </c>
      <c r="G127">
        <f t="shared" si="29"/>
        <v>2.6045307264168662E-4</v>
      </c>
      <c r="H127">
        <f t="shared" si="30"/>
        <v>-2.2986824951625926</v>
      </c>
      <c r="I127">
        <f t="shared" si="31"/>
        <v>412.70993548387099</v>
      </c>
      <c r="J127">
        <f t="shared" si="32"/>
        <v>711.02655020731618</v>
      </c>
      <c r="K127">
        <f t="shared" si="33"/>
        <v>72.235823116490153</v>
      </c>
      <c r="L127">
        <f t="shared" si="34"/>
        <v>41.928732322778188</v>
      </c>
      <c r="M127">
        <f t="shared" si="35"/>
        <v>1.157571097886769E-2</v>
      </c>
      <c r="N127">
        <f t="shared" si="36"/>
        <v>2</v>
      </c>
      <c r="O127">
        <f t="shared" si="37"/>
        <v>1.1538618356464095E-2</v>
      </c>
      <c r="P127">
        <f t="shared" si="38"/>
        <v>7.2149591362485922E-3</v>
      </c>
      <c r="Q127">
        <f t="shared" si="39"/>
        <v>0</v>
      </c>
      <c r="R127">
        <f t="shared" si="40"/>
        <v>27.523998367693778</v>
      </c>
      <c r="S127">
        <f t="shared" si="41"/>
        <v>27.523998367693778</v>
      </c>
      <c r="T127">
        <f t="shared" si="42"/>
        <v>3.6908017424580151</v>
      </c>
      <c r="U127">
        <f t="shared" si="43"/>
        <v>39.219805198322369</v>
      </c>
      <c r="V127">
        <f t="shared" si="44"/>
        <v>1.4556828111025804</v>
      </c>
      <c r="W127">
        <f t="shared" si="45"/>
        <v>3.7116013293325771</v>
      </c>
      <c r="X127">
        <f t="shared" si="46"/>
        <v>2.2351189313554345</v>
      </c>
      <c r="Y127">
        <f t="shared" si="47"/>
        <v>-11.48598050349838</v>
      </c>
      <c r="Z127">
        <f t="shared" si="48"/>
        <v>10.361018943716838</v>
      </c>
      <c r="AA127">
        <f t="shared" si="49"/>
        <v>1.1244222908253962</v>
      </c>
      <c r="AB127">
        <f t="shared" si="50"/>
        <v>-5.3926895614608839E-4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53589.79317252733</v>
      </c>
      <c r="AK127">
        <f t="shared" si="54"/>
        <v>0</v>
      </c>
      <c r="AL127">
        <f t="shared" si="55"/>
        <v>0</v>
      </c>
      <c r="AM127">
        <f t="shared" si="56"/>
        <v>0.49</v>
      </c>
      <c r="AN127">
        <f t="shared" si="57"/>
        <v>0.39</v>
      </c>
      <c r="AO127">
        <v>6.21</v>
      </c>
      <c r="AP127">
        <v>0.5</v>
      </c>
      <c r="AQ127" t="s">
        <v>194</v>
      </c>
      <c r="AR127">
        <v>1589550687.53548</v>
      </c>
      <c r="AS127">
        <v>412.70993548387099</v>
      </c>
      <c r="AT127">
        <v>409.98858064516099</v>
      </c>
      <c r="AU127">
        <v>14.3284741935484</v>
      </c>
      <c r="AV127">
        <v>14.0096387096774</v>
      </c>
      <c r="AW127">
        <v>500.01916129032298</v>
      </c>
      <c r="AX127">
        <v>101.493677419355</v>
      </c>
      <c r="AY127">
        <v>0.100029729032258</v>
      </c>
      <c r="AZ127">
        <v>27.620090322580602</v>
      </c>
      <c r="BA127">
        <v>999.9</v>
      </c>
      <c r="BB127">
        <v>999.9</v>
      </c>
      <c r="BC127">
        <v>0</v>
      </c>
      <c r="BD127">
        <v>0</v>
      </c>
      <c r="BE127">
        <v>10006.5235483871</v>
      </c>
      <c r="BF127">
        <v>0</v>
      </c>
      <c r="BG127">
        <v>1.91117E-3</v>
      </c>
      <c r="BH127">
        <v>1589550664.5999999</v>
      </c>
      <c r="BI127" t="s">
        <v>462</v>
      </c>
      <c r="BJ127">
        <v>20</v>
      </c>
      <c r="BK127">
        <v>-1.2949999999999999</v>
      </c>
      <c r="BL127">
        <v>5.7000000000000002E-2</v>
      </c>
      <c r="BM127">
        <v>410</v>
      </c>
      <c r="BN127">
        <v>14</v>
      </c>
      <c r="BO127">
        <v>0.57999999999999996</v>
      </c>
      <c r="BP127">
        <v>0.13</v>
      </c>
      <c r="BQ127">
        <v>2.7488943902438998</v>
      </c>
      <c r="BR127">
        <v>-0.40069902439023702</v>
      </c>
      <c r="BS127">
        <v>7.1829885588469297E-2</v>
      </c>
      <c r="BT127">
        <v>0</v>
      </c>
      <c r="BU127">
        <v>0.31968887804877999</v>
      </c>
      <c r="BV127">
        <v>-1.85444320557497E-2</v>
      </c>
      <c r="BW127">
        <v>2.0584304842035999E-3</v>
      </c>
      <c r="BX127">
        <v>1</v>
      </c>
      <c r="BY127">
        <v>1</v>
      </c>
      <c r="BZ127">
        <v>2</v>
      </c>
      <c r="CA127" t="s">
        <v>202</v>
      </c>
      <c r="CB127">
        <v>100</v>
      </c>
      <c r="CC127">
        <v>100</v>
      </c>
      <c r="CD127">
        <v>-1.2949999999999999</v>
      </c>
      <c r="CE127">
        <v>5.7000000000000002E-2</v>
      </c>
      <c r="CF127">
        <v>2</v>
      </c>
      <c r="CG127">
        <v>515.61699999999996</v>
      </c>
      <c r="CH127">
        <v>486.58699999999999</v>
      </c>
      <c r="CI127">
        <v>26.998899999999999</v>
      </c>
      <c r="CJ127">
        <v>32.728900000000003</v>
      </c>
      <c r="CK127">
        <v>30.0001</v>
      </c>
      <c r="CL127">
        <v>32.524799999999999</v>
      </c>
      <c r="CM127">
        <v>32.523400000000002</v>
      </c>
      <c r="CN127">
        <v>20.308299999999999</v>
      </c>
      <c r="CO127">
        <v>36.563299999999998</v>
      </c>
      <c r="CP127">
        <v>0</v>
      </c>
      <c r="CQ127">
        <v>27</v>
      </c>
      <c r="CR127">
        <v>410</v>
      </c>
      <c r="CS127">
        <v>14</v>
      </c>
      <c r="CT127">
        <v>99.796000000000006</v>
      </c>
      <c r="CU127">
        <v>100.23</v>
      </c>
    </row>
    <row r="128" spans="1:99" x14ac:dyDescent="0.25">
      <c r="A128">
        <v>112</v>
      </c>
      <c r="B128">
        <v>1589550701.0999999</v>
      </c>
      <c r="C128">
        <v>8716.5999999046307</v>
      </c>
      <c r="D128" t="s">
        <v>467</v>
      </c>
      <c r="E128" t="s">
        <v>468</v>
      </c>
      <c r="F128">
        <v>1589550692.4709699</v>
      </c>
      <c r="G128">
        <f t="shared" si="29"/>
        <v>2.5963431337444842E-4</v>
      </c>
      <c r="H128">
        <f t="shared" si="30"/>
        <v>-2.2929652212905549</v>
      </c>
      <c r="I128">
        <f t="shared" si="31"/>
        <v>412.71129032258102</v>
      </c>
      <c r="J128">
        <f t="shared" si="32"/>
        <v>711.20364150938224</v>
      </c>
      <c r="K128">
        <f t="shared" si="33"/>
        <v>72.253568534974832</v>
      </c>
      <c r="L128">
        <f t="shared" si="34"/>
        <v>41.928727244975896</v>
      </c>
      <c r="M128">
        <f t="shared" si="35"/>
        <v>1.1540416932160562E-2</v>
      </c>
      <c r="N128">
        <f t="shared" si="36"/>
        <v>2</v>
      </c>
      <c r="O128">
        <f t="shared" si="37"/>
        <v>1.1503549764974853E-2</v>
      </c>
      <c r="P128">
        <f t="shared" si="38"/>
        <v>7.1930211006919556E-3</v>
      </c>
      <c r="Q128">
        <f t="shared" si="39"/>
        <v>0</v>
      </c>
      <c r="R128">
        <f t="shared" si="40"/>
        <v>27.522616413370081</v>
      </c>
      <c r="S128">
        <f t="shared" si="41"/>
        <v>27.522616413370081</v>
      </c>
      <c r="T128">
        <f t="shared" si="42"/>
        <v>3.6905033549911415</v>
      </c>
      <c r="U128">
        <f t="shared" si="43"/>
        <v>39.222031583432305</v>
      </c>
      <c r="V128">
        <f t="shared" si="44"/>
        <v>1.455622143642846</v>
      </c>
      <c r="W128">
        <f t="shared" si="45"/>
        <v>3.7112359683523182</v>
      </c>
      <c r="X128">
        <f t="shared" si="46"/>
        <v>2.2348812113482954</v>
      </c>
      <c r="Y128">
        <f t="shared" si="47"/>
        <v>-11.449873219813176</v>
      </c>
      <c r="Z128">
        <f t="shared" si="48"/>
        <v>10.328465083493592</v>
      </c>
      <c r="AA128">
        <f t="shared" si="49"/>
        <v>1.1208722564030287</v>
      </c>
      <c r="AB128">
        <f t="shared" si="50"/>
        <v>-5.3587991655490441E-4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53575.360042444932</v>
      </c>
      <c r="AK128">
        <f t="shared" si="54"/>
        <v>0</v>
      </c>
      <c r="AL128">
        <f t="shared" si="55"/>
        <v>0</v>
      </c>
      <c r="AM128">
        <f t="shared" si="56"/>
        <v>0.49</v>
      </c>
      <c r="AN128">
        <f t="shared" si="57"/>
        <v>0.39</v>
      </c>
      <c r="AO128">
        <v>6.21</v>
      </c>
      <c r="AP128">
        <v>0.5</v>
      </c>
      <c r="AQ128" t="s">
        <v>194</v>
      </c>
      <c r="AR128">
        <v>1589550692.4709699</v>
      </c>
      <c r="AS128">
        <v>412.71129032258102</v>
      </c>
      <c r="AT128">
        <v>409.99651612903199</v>
      </c>
      <c r="AU128">
        <v>14.327925806451599</v>
      </c>
      <c r="AV128">
        <v>14.010080645161301</v>
      </c>
      <c r="AW128">
        <v>500.000612903226</v>
      </c>
      <c r="AX128">
        <v>101.49335483871</v>
      </c>
      <c r="AY128">
        <v>0.100006496774194</v>
      </c>
      <c r="AZ128">
        <v>27.618406451612898</v>
      </c>
      <c r="BA128">
        <v>999.9</v>
      </c>
      <c r="BB128">
        <v>999.9</v>
      </c>
      <c r="BC128">
        <v>0</v>
      </c>
      <c r="BD128">
        <v>0</v>
      </c>
      <c r="BE128">
        <v>10003.6880645161</v>
      </c>
      <c r="BF128">
        <v>0</v>
      </c>
      <c r="BG128">
        <v>1.91117E-3</v>
      </c>
      <c r="BH128">
        <v>1589550664.5999999</v>
      </c>
      <c r="BI128" t="s">
        <v>462</v>
      </c>
      <c r="BJ128">
        <v>20</v>
      </c>
      <c r="BK128">
        <v>-1.2949999999999999</v>
      </c>
      <c r="BL128">
        <v>5.7000000000000002E-2</v>
      </c>
      <c r="BM128">
        <v>410</v>
      </c>
      <c r="BN128">
        <v>14</v>
      </c>
      <c r="BO128">
        <v>0.57999999999999996</v>
      </c>
      <c r="BP128">
        <v>0.13</v>
      </c>
      <c r="BQ128">
        <v>2.7170490243902399</v>
      </c>
      <c r="BR128">
        <v>6.4835958188208698E-2</v>
      </c>
      <c r="BS128">
        <v>3.6383703320867003E-2</v>
      </c>
      <c r="BT128">
        <v>1</v>
      </c>
      <c r="BU128">
        <v>0.31824148780487799</v>
      </c>
      <c r="BV128">
        <v>-1.0062439024389899E-2</v>
      </c>
      <c r="BW128">
        <v>1.1486249705722101E-3</v>
      </c>
      <c r="BX128">
        <v>1</v>
      </c>
      <c r="BY128">
        <v>2</v>
      </c>
      <c r="BZ128">
        <v>2</v>
      </c>
      <c r="CA128" t="s">
        <v>199</v>
      </c>
      <c r="CB128">
        <v>100</v>
      </c>
      <c r="CC128">
        <v>100</v>
      </c>
      <c r="CD128">
        <v>-1.2949999999999999</v>
      </c>
      <c r="CE128">
        <v>5.7000000000000002E-2</v>
      </c>
      <c r="CF128">
        <v>2</v>
      </c>
      <c r="CG128">
        <v>515.81299999999999</v>
      </c>
      <c r="CH128">
        <v>486.49099999999999</v>
      </c>
      <c r="CI128">
        <v>26.9986</v>
      </c>
      <c r="CJ128">
        <v>32.7316</v>
      </c>
      <c r="CK128">
        <v>30.0001</v>
      </c>
      <c r="CL128">
        <v>32.526699999999998</v>
      </c>
      <c r="CM128">
        <v>32.524500000000003</v>
      </c>
      <c r="CN128">
        <v>20.308599999999998</v>
      </c>
      <c r="CO128">
        <v>36.563299999999998</v>
      </c>
      <c r="CP128">
        <v>0</v>
      </c>
      <c r="CQ128">
        <v>27</v>
      </c>
      <c r="CR128">
        <v>410</v>
      </c>
      <c r="CS128">
        <v>14</v>
      </c>
      <c r="CT128">
        <v>99.797300000000007</v>
      </c>
      <c r="CU128">
        <v>100.229</v>
      </c>
    </row>
    <row r="129" spans="1:99" x14ac:dyDescent="0.25">
      <c r="A129">
        <v>113</v>
      </c>
      <c r="B129">
        <v>1589550706.0999999</v>
      </c>
      <c r="C129">
        <v>8721.5999999046307</v>
      </c>
      <c r="D129" t="s">
        <v>469</v>
      </c>
      <c r="E129" t="s">
        <v>470</v>
      </c>
      <c r="F129">
        <v>1589550697.4709699</v>
      </c>
      <c r="G129">
        <f t="shared" si="29"/>
        <v>2.5874644656503307E-4</v>
      </c>
      <c r="H129">
        <f t="shared" si="30"/>
        <v>-2.2973689709136771</v>
      </c>
      <c r="I129">
        <f t="shared" si="31"/>
        <v>412.70970967741903</v>
      </c>
      <c r="J129">
        <f t="shared" si="32"/>
        <v>712.85563368201042</v>
      </c>
      <c r="K129">
        <f t="shared" si="33"/>
        <v>72.421409322598507</v>
      </c>
      <c r="L129">
        <f t="shared" si="34"/>
        <v>41.928572075074619</v>
      </c>
      <c r="M129">
        <f t="shared" si="35"/>
        <v>1.1501798177723389E-2</v>
      </c>
      <c r="N129">
        <f t="shared" si="36"/>
        <v>2</v>
      </c>
      <c r="O129">
        <f t="shared" si="37"/>
        <v>1.1465176918972099E-2</v>
      </c>
      <c r="P129">
        <f t="shared" si="38"/>
        <v>7.1690160763111313E-3</v>
      </c>
      <c r="Q129">
        <f t="shared" si="39"/>
        <v>0</v>
      </c>
      <c r="R129">
        <f t="shared" si="40"/>
        <v>27.521456749321388</v>
      </c>
      <c r="S129">
        <f t="shared" si="41"/>
        <v>27.521456749321388</v>
      </c>
      <c r="T129">
        <f t="shared" si="42"/>
        <v>3.6902529800244026</v>
      </c>
      <c r="U129">
        <f t="shared" si="43"/>
        <v>39.223662829215669</v>
      </c>
      <c r="V129">
        <f t="shared" si="44"/>
        <v>1.4555561320160975</v>
      </c>
      <c r="W129">
        <f t="shared" si="45"/>
        <v>3.7109133289100407</v>
      </c>
      <c r="X129">
        <f t="shared" si="46"/>
        <v>2.2346968480083049</v>
      </c>
      <c r="Y129">
        <f t="shared" si="47"/>
        <v>-11.410718293517958</v>
      </c>
      <c r="Z129">
        <f t="shared" si="48"/>
        <v>10.293159977298675</v>
      </c>
      <c r="AA129">
        <f t="shared" si="49"/>
        <v>1.1170260984467937</v>
      </c>
      <c r="AB129">
        <f t="shared" si="50"/>
        <v>-5.322177724895738E-4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53542.738626675586</v>
      </c>
      <c r="AK129">
        <f t="shared" si="54"/>
        <v>0</v>
      </c>
      <c r="AL129">
        <f t="shared" si="55"/>
        <v>0</v>
      </c>
      <c r="AM129">
        <f t="shared" si="56"/>
        <v>0.49</v>
      </c>
      <c r="AN129">
        <f t="shared" si="57"/>
        <v>0.39</v>
      </c>
      <c r="AO129">
        <v>6.21</v>
      </c>
      <c r="AP129">
        <v>0.5</v>
      </c>
      <c r="AQ129" t="s">
        <v>194</v>
      </c>
      <c r="AR129">
        <v>1589550697.4709699</v>
      </c>
      <c r="AS129">
        <v>412.70970967741903</v>
      </c>
      <c r="AT129">
        <v>409.98909677419402</v>
      </c>
      <c r="AU129">
        <v>14.3272741935484</v>
      </c>
      <c r="AV129">
        <v>14.0105258064516</v>
      </c>
      <c r="AW129">
        <v>500.01648387096799</v>
      </c>
      <c r="AX129">
        <v>101.49335483871</v>
      </c>
      <c r="AY129">
        <v>0.100019612903226</v>
      </c>
      <c r="AZ129">
        <v>27.6169193548387</v>
      </c>
      <c r="BA129">
        <v>999.9</v>
      </c>
      <c r="BB129">
        <v>999.9</v>
      </c>
      <c r="BC129">
        <v>0</v>
      </c>
      <c r="BD129">
        <v>0</v>
      </c>
      <c r="BE129">
        <v>9997.2858064516095</v>
      </c>
      <c r="BF129">
        <v>0</v>
      </c>
      <c r="BG129">
        <v>1.91117E-3</v>
      </c>
      <c r="BH129">
        <v>1589550664.5999999</v>
      </c>
      <c r="BI129" t="s">
        <v>462</v>
      </c>
      <c r="BJ129">
        <v>20</v>
      </c>
      <c r="BK129">
        <v>-1.2949999999999999</v>
      </c>
      <c r="BL129">
        <v>5.7000000000000002E-2</v>
      </c>
      <c r="BM129">
        <v>410</v>
      </c>
      <c r="BN129">
        <v>14</v>
      </c>
      <c r="BO129">
        <v>0.57999999999999996</v>
      </c>
      <c r="BP129">
        <v>0.13</v>
      </c>
      <c r="BQ129">
        <v>2.7116914634146299</v>
      </c>
      <c r="BR129">
        <v>9.0440905923477102E-2</v>
      </c>
      <c r="BS129">
        <v>3.5759929241007002E-2</v>
      </c>
      <c r="BT129">
        <v>1</v>
      </c>
      <c r="BU129">
        <v>0.31700731707317098</v>
      </c>
      <c r="BV129">
        <v>-1.3532843205571099E-2</v>
      </c>
      <c r="BW129">
        <v>1.52735442305019E-3</v>
      </c>
      <c r="BX129">
        <v>1</v>
      </c>
      <c r="BY129">
        <v>2</v>
      </c>
      <c r="BZ129">
        <v>2</v>
      </c>
      <c r="CA129" t="s">
        <v>199</v>
      </c>
      <c r="CB129">
        <v>100</v>
      </c>
      <c r="CC129">
        <v>100</v>
      </c>
      <c r="CD129">
        <v>-1.2949999999999999</v>
      </c>
      <c r="CE129">
        <v>5.7000000000000002E-2</v>
      </c>
      <c r="CF129">
        <v>2</v>
      </c>
      <c r="CG129">
        <v>515.71</v>
      </c>
      <c r="CH129">
        <v>486.52600000000001</v>
      </c>
      <c r="CI129">
        <v>26.998699999999999</v>
      </c>
      <c r="CJ129">
        <v>32.7316</v>
      </c>
      <c r="CK129">
        <v>30.0001</v>
      </c>
      <c r="CL129">
        <v>32.5276</v>
      </c>
      <c r="CM129">
        <v>32.527000000000001</v>
      </c>
      <c r="CN129">
        <v>20.308399999999999</v>
      </c>
      <c r="CO129">
        <v>36.563299999999998</v>
      </c>
      <c r="CP129">
        <v>0</v>
      </c>
      <c r="CQ129">
        <v>27</v>
      </c>
      <c r="CR129">
        <v>410</v>
      </c>
      <c r="CS129">
        <v>14</v>
      </c>
      <c r="CT129">
        <v>99.797799999999995</v>
      </c>
      <c r="CU129">
        <v>100.23</v>
      </c>
    </row>
    <row r="130" spans="1:99" x14ac:dyDescent="0.25">
      <c r="A130">
        <v>114</v>
      </c>
      <c r="B130">
        <v>1589550711.0999999</v>
      </c>
      <c r="C130">
        <v>8726.5999999046307</v>
      </c>
      <c r="D130" t="s">
        <v>471</v>
      </c>
      <c r="E130" t="s">
        <v>472</v>
      </c>
      <c r="F130">
        <v>1589550702.4709699</v>
      </c>
      <c r="G130">
        <f t="shared" si="29"/>
        <v>2.5808458209763328E-4</v>
      </c>
      <c r="H130">
        <f t="shared" si="30"/>
        <v>-2.2930676578178786</v>
      </c>
      <c r="I130">
        <f t="shared" si="31"/>
        <v>412.69816129032301</v>
      </c>
      <c r="J130">
        <f t="shared" si="32"/>
        <v>713.05470575943377</v>
      </c>
      <c r="K130">
        <f t="shared" si="33"/>
        <v>72.441692098280939</v>
      </c>
      <c r="L130">
        <f t="shared" si="34"/>
        <v>41.927432619463829</v>
      </c>
      <c r="M130">
        <f t="shared" si="35"/>
        <v>1.1472537753460244E-2</v>
      </c>
      <c r="N130">
        <f t="shared" si="36"/>
        <v>2</v>
      </c>
      <c r="O130">
        <f t="shared" si="37"/>
        <v>1.1436102267080766E-2</v>
      </c>
      <c r="P130">
        <f t="shared" si="38"/>
        <v>7.1508278019888072E-3</v>
      </c>
      <c r="Q130">
        <f t="shared" si="39"/>
        <v>0</v>
      </c>
      <c r="R130">
        <f t="shared" si="40"/>
        <v>27.521055718034784</v>
      </c>
      <c r="S130">
        <f t="shared" si="41"/>
        <v>27.521055718034784</v>
      </c>
      <c r="T130">
        <f t="shared" si="42"/>
        <v>3.6901663996092702</v>
      </c>
      <c r="U130">
        <f t="shared" si="43"/>
        <v>39.22405229361047</v>
      </c>
      <c r="V130">
        <f t="shared" si="44"/>
        <v>1.4555156843202317</v>
      </c>
      <c r="W130">
        <f t="shared" si="45"/>
        <v>3.7107733627953903</v>
      </c>
      <c r="X130">
        <f t="shared" si="46"/>
        <v>2.2346507152890385</v>
      </c>
      <c r="Y130">
        <f t="shared" si="47"/>
        <v>-11.381530070505628</v>
      </c>
      <c r="Z130">
        <f t="shared" si="48"/>
        <v>10.266836903780044</v>
      </c>
      <c r="AA130">
        <f t="shared" si="49"/>
        <v>1.1141636695784636</v>
      </c>
      <c r="AB130">
        <f t="shared" si="50"/>
        <v>-5.2949714712013929E-4</v>
      </c>
      <c r="AC130">
        <v>0</v>
      </c>
      <c r="AD130">
        <v>0</v>
      </c>
      <c r="AE130">
        <v>2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53541.489370779571</v>
      </c>
      <c r="AK130">
        <f t="shared" si="54"/>
        <v>0</v>
      </c>
      <c r="AL130">
        <f t="shared" si="55"/>
        <v>0</v>
      </c>
      <c r="AM130">
        <f t="shared" si="56"/>
        <v>0.49</v>
      </c>
      <c r="AN130">
        <f t="shared" si="57"/>
        <v>0.39</v>
      </c>
      <c r="AO130">
        <v>6.21</v>
      </c>
      <c r="AP130">
        <v>0.5</v>
      </c>
      <c r="AQ130" t="s">
        <v>194</v>
      </c>
      <c r="AR130">
        <v>1589550702.4709699</v>
      </c>
      <c r="AS130">
        <v>412.69816129032301</v>
      </c>
      <c r="AT130">
        <v>409.98251612903198</v>
      </c>
      <c r="AU130">
        <v>14.326864516129</v>
      </c>
      <c r="AV130">
        <v>14.0109225806452</v>
      </c>
      <c r="AW130">
        <v>500.01070967741902</v>
      </c>
      <c r="AX130">
        <v>101.493451612903</v>
      </c>
      <c r="AY130">
        <v>0.1000047</v>
      </c>
      <c r="AZ130">
        <v>27.616274193548399</v>
      </c>
      <c r="BA130">
        <v>999.9</v>
      </c>
      <c r="BB130">
        <v>999.9</v>
      </c>
      <c r="BC130">
        <v>0</v>
      </c>
      <c r="BD130">
        <v>0</v>
      </c>
      <c r="BE130">
        <v>9997.0103225806506</v>
      </c>
      <c r="BF130">
        <v>0</v>
      </c>
      <c r="BG130">
        <v>1.91117E-3</v>
      </c>
      <c r="BH130">
        <v>1589550664.5999999</v>
      </c>
      <c r="BI130" t="s">
        <v>462</v>
      </c>
      <c r="BJ130">
        <v>20</v>
      </c>
      <c r="BK130">
        <v>-1.2949999999999999</v>
      </c>
      <c r="BL130">
        <v>5.7000000000000002E-2</v>
      </c>
      <c r="BM130">
        <v>410</v>
      </c>
      <c r="BN130">
        <v>14</v>
      </c>
      <c r="BO130">
        <v>0.57999999999999996</v>
      </c>
      <c r="BP130">
        <v>0.13</v>
      </c>
      <c r="BQ130">
        <v>2.7198034146341499</v>
      </c>
      <c r="BR130">
        <v>-0.161099999999996</v>
      </c>
      <c r="BS130">
        <v>2.6240368510365601E-2</v>
      </c>
      <c r="BT130">
        <v>0</v>
      </c>
      <c r="BU130">
        <v>0.31634314634146299</v>
      </c>
      <c r="BV130">
        <v>-1.21743763066202E-2</v>
      </c>
      <c r="BW130">
        <v>1.4661808952542599E-3</v>
      </c>
      <c r="BX130">
        <v>1</v>
      </c>
      <c r="BY130">
        <v>1</v>
      </c>
      <c r="BZ130">
        <v>2</v>
      </c>
      <c r="CA130" t="s">
        <v>202</v>
      </c>
      <c r="CB130">
        <v>100</v>
      </c>
      <c r="CC130">
        <v>100</v>
      </c>
      <c r="CD130">
        <v>-1.2949999999999999</v>
      </c>
      <c r="CE130">
        <v>5.7000000000000002E-2</v>
      </c>
      <c r="CF130">
        <v>2</v>
      </c>
      <c r="CG130">
        <v>515.64700000000005</v>
      </c>
      <c r="CH130">
        <v>486.5</v>
      </c>
      <c r="CI130">
        <v>26.998999999999999</v>
      </c>
      <c r="CJ130">
        <v>32.7316</v>
      </c>
      <c r="CK130">
        <v>30.0001</v>
      </c>
      <c r="CL130">
        <v>32.530200000000001</v>
      </c>
      <c r="CM130">
        <v>32.5274</v>
      </c>
      <c r="CN130">
        <v>20.3094</v>
      </c>
      <c r="CO130">
        <v>36.563299999999998</v>
      </c>
      <c r="CP130">
        <v>0</v>
      </c>
      <c r="CQ130">
        <v>27</v>
      </c>
      <c r="CR130">
        <v>410</v>
      </c>
      <c r="CS130">
        <v>14</v>
      </c>
      <c r="CT130">
        <v>99.797200000000004</v>
      </c>
      <c r="CU130">
        <v>100.23</v>
      </c>
    </row>
    <row r="131" spans="1:99" x14ac:dyDescent="0.25">
      <c r="A131">
        <v>115</v>
      </c>
      <c r="B131">
        <v>1589551012.5999999</v>
      </c>
      <c r="C131">
        <v>9028.0999999046307</v>
      </c>
      <c r="D131" t="s">
        <v>474</v>
      </c>
      <c r="E131" t="s">
        <v>475</v>
      </c>
      <c r="F131">
        <v>1589551004.5999999</v>
      </c>
      <c r="G131">
        <f t="shared" si="29"/>
        <v>3.0839718983009025E-4</v>
      </c>
      <c r="H131">
        <f t="shared" si="30"/>
        <v>-2.0329555202865106</v>
      </c>
      <c r="I131">
        <f t="shared" si="31"/>
        <v>411.70932258064499</v>
      </c>
      <c r="J131">
        <f t="shared" si="32"/>
        <v>630.19363549576826</v>
      </c>
      <c r="K131">
        <f t="shared" si="33"/>
        <v>64.023707586282157</v>
      </c>
      <c r="L131">
        <f t="shared" si="34"/>
        <v>41.827076306019805</v>
      </c>
      <c r="M131">
        <f t="shared" si="35"/>
        <v>1.375600657261148E-2</v>
      </c>
      <c r="N131">
        <f t="shared" si="36"/>
        <v>2</v>
      </c>
      <c r="O131">
        <f t="shared" si="37"/>
        <v>1.3703659300858059E-2</v>
      </c>
      <c r="P131">
        <f t="shared" si="38"/>
        <v>8.5694735843147088E-3</v>
      </c>
      <c r="Q131">
        <f t="shared" si="39"/>
        <v>0</v>
      </c>
      <c r="R131">
        <f t="shared" si="40"/>
        <v>27.494256838669735</v>
      </c>
      <c r="S131">
        <f t="shared" si="41"/>
        <v>27.494256838669735</v>
      </c>
      <c r="T131">
        <f t="shared" si="42"/>
        <v>3.6843846870059749</v>
      </c>
      <c r="U131">
        <f t="shared" si="43"/>
        <v>39.252918116249781</v>
      </c>
      <c r="V131">
        <f t="shared" si="44"/>
        <v>1.4558856693159581</v>
      </c>
      <c r="W131">
        <f t="shared" si="45"/>
        <v>3.7089871000272354</v>
      </c>
      <c r="X131">
        <f t="shared" si="46"/>
        <v>2.2284990176900168</v>
      </c>
      <c r="Y131">
        <f t="shared" si="47"/>
        <v>-13.600316071506981</v>
      </c>
      <c r="Z131">
        <f t="shared" si="48"/>
        <v>12.26841645953033</v>
      </c>
      <c r="AA131">
        <f t="shared" si="49"/>
        <v>1.3311436052835661</v>
      </c>
      <c r="AB131">
        <f t="shared" si="50"/>
        <v>-7.5600669308428792E-4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53520.715904278055</v>
      </c>
      <c r="AK131">
        <f t="shared" si="54"/>
        <v>0</v>
      </c>
      <c r="AL131">
        <f t="shared" si="55"/>
        <v>0</v>
      </c>
      <c r="AM131">
        <f t="shared" si="56"/>
        <v>0.49</v>
      </c>
      <c r="AN131">
        <f t="shared" si="57"/>
        <v>0.39</v>
      </c>
      <c r="AO131">
        <v>4.49</v>
      </c>
      <c r="AP131">
        <v>0.5</v>
      </c>
      <c r="AQ131" t="s">
        <v>194</v>
      </c>
      <c r="AR131">
        <v>1589551004.5999999</v>
      </c>
      <c r="AS131">
        <v>411.70932258064499</v>
      </c>
      <c r="AT131">
        <v>409.99777419354803</v>
      </c>
      <c r="AU131">
        <v>14.330470967741901</v>
      </c>
      <c r="AV131">
        <v>14.057503225806499</v>
      </c>
      <c r="AW131">
        <v>500.00777419354802</v>
      </c>
      <c r="AX131">
        <v>101.494258064516</v>
      </c>
      <c r="AY131">
        <v>9.9448980645161306E-2</v>
      </c>
      <c r="AZ131">
        <v>27.608038709677398</v>
      </c>
      <c r="BA131">
        <v>999.9</v>
      </c>
      <c r="BB131">
        <v>999.9</v>
      </c>
      <c r="BC131">
        <v>0</v>
      </c>
      <c r="BD131">
        <v>0</v>
      </c>
      <c r="BE131">
        <v>9992.5987096774206</v>
      </c>
      <c r="BF131">
        <v>0</v>
      </c>
      <c r="BG131">
        <v>1.91117E-3</v>
      </c>
      <c r="BH131">
        <v>1589550993.0999999</v>
      </c>
      <c r="BI131" t="s">
        <v>476</v>
      </c>
      <c r="BJ131">
        <v>21</v>
      </c>
      <c r="BK131">
        <v>-1.31</v>
      </c>
      <c r="BL131">
        <v>5.6000000000000001E-2</v>
      </c>
      <c r="BM131">
        <v>410</v>
      </c>
      <c r="BN131">
        <v>14</v>
      </c>
      <c r="BO131">
        <v>0.31</v>
      </c>
      <c r="BP131">
        <v>0.19</v>
      </c>
      <c r="BQ131">
        <v>1.2890628607317101</v>
      </c>
      <c r="BR131">
        <v>6.2987617837630898</v>
      </c>
      <c r="BS131">
        <v>0.73257492180953998</v>
      </c>
      <c r="BT131">
        <v>0</v>
      </c>
      <c r="BU131">
        <v>0.203993790045122</v>
      </c>
      <c r="BV131">
        <v>1.0414664763533099</v>
      </c>
      <c r="BW131">
        <v>0.11735129071809899</v>
      </c>
      <c r="BX131">
        <v>0</v>
      </c>
      <c r="BY131">
        <v>0</v>
      </c>
      <c r="BZ131">
        <v>2</v>
      </c>
      <c r="CA131" t="s">
        <v>196</v>
      </c>
      <c r="CB131">
        <v>100</v>
      </c>
      <c r="CC131">
        <v>100</v>
      </c>
      <c r="CD131">
        <v>-1.31</v>
      </c>
      <c r="CE131">
        <v>5.6000000000000001E-2</v>
      </c>
      <c r="CF131">
        <v>2</v>
      </c>
      <c r="CG131">
        <v>515.68700000000001</v>
      </c>
      <c r="CH131">
        <v>483.70699999999999</v>
      </c>
      <c r="CI131">
        <v>26.9985</v>
      </c>
      <c r="CJ131">
        <v>32.813200000000002</v>
      </c>
      <c r="CK131">
        <v>30.0001</v>
      </c>
      <c r="CL131">
        <v>32.636800000000001</v>
      </c>
      <c r="CM131">
        <v>32.6342</v>
      </c>
      <c r="CN131">
        <v>20.319600000000001</v>
      </c>
      <c r="CO131">
        <v>37.123899999999999</v>
      </c>
      <c r="CP131">
        <v>0</v>
      </c>
      <c r="CQ131">
        <v>27</v>
      </c>
      <c r="CR131">
        <v>410</v>
      </c>
      <c r="CS131">
        <v>14</v>
      </c>
      <c r="CT131">
        <v>99.764300000000006</v>
      </c>
      <c r="CU131">
        <v>100.215</v>
      </c>
    </row>
    <row r="132" spans="1:99" x14ac:dyDescent="0.25">
      <c r="A132">
        <v>116</v>
      </c>
      <c r="B132">
        <v>1589551017.5999999</v>
      </c>
      <c r="C132">
        <v>9033.0999999046307</v>
      </c>
      <c r="D132" t="s">
        <v>477</v>
      </c>
      <c r="E132" t="s">
        <v>478</v>
      </c>
      <c r="F132">
        <v>1589551009.2451601</v>
      </c>
      <c r="G132">
        <f t="shared" si="29"/>
        <v>3.454343726438061E-4</v>
      </c>
      <c r="H132">
        <f t="shared" si="30"/>
        <v>-2.148761812881725</v>
      </c>
      <c r="I132">
        <f t="shared" si="31"/>
        <v>411.77470967741903</v>
      </c>
      <c r="J132">
        <f t="shared" si="32"/>
        <v>616.73262052533266</v>
      </c>
      <c r="K132">
        <f t="shared" si="33"/>
        <v>62.656371118206046</v>
      </c>
      <c r="L132">
        <f t="shared" si="34"/>
        <v>41.833864738114904</v>
      </c>
      <c r="M132">
        <f t="shared" si="35"/>
        <v>1.5444024350418088E-2</v>
      </c>
      <c r="N132">
        <f t="shared" si="36"/>
        <v>2</v>
      </c>
      <c r="O132">
        <f t="shared" si="37"/>
        <v>1.5378074869412088E-2</v>
      </c>
      <c r="P132">
        <f t="shared" si="38"/>
        <v>9.6171985386809336E-3</v>
      </c>
      <c r="Q132">
        <f t="shared" si="39"/>
        <v>0</v>
      </c>
      <c r="R132">
        <f t="shared" si="40"/>
        <v>27.480466300732221</v>
      </c>
      <c r="S132">
        <f t="shared" si="41"/>
        <v>27.480466300732221</v>
      </c>
      <c r="T132">
        <f t="shared" si="42"/>
        <v>3.6814125353273282</v>
      </c>
      <c r="U132">
        <f t="shared" si="43"/>
        <v>39.284304638664693</v>
      </c>
      <c r="V132">
        <f t="shared" si="44"/>
        <v>1.457039074078891</v>
      </c>
      <c r="W132">
        <f t="shared" si="45"/>
        <v>3.7089598186366604</v>
      </c>
      <c r="X132">
        <f t="shared" si="46"/>
        <v>2.2243734612484372</v>
      </c>
      <c r="Y132">
        <f t="shared" si="47"/>
        <v>-15.233655833591849</v>
      </c>
      <c r="Z132">
        <f t="shared" si="48"/>
        <v>13.741802467267517</v>
      </c>
      <c r="AA132">
        <f t="shared" si="49"/>
        <v>1.4909048987289364</v>
      </c>
      <c r="AB132">
        <f t="shared" si="50"/>
        <v>-9.4846759539457537E-4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53542.85283464691</v>
      </c>
      <c r="AK132">
        <f t="shared" si="54"/>
        <v>0</v>
      </c>
      <c r="AL132">
        <f t="shared" si="55"/>
        <v>0</v>
      </c>
      <c r="AM132">
        <f t="shared" si="56"/>
        <v>0.49</v>
      </c>
      <c r="AN132">
        <f t="shared" si="57"/>
        <v>0.39</v>
      </c>
      <c r="AO132">
        <v>4.49</v>
      </c>
      <c r="AP132">
        <v>0.5</v>
      </c>
      <c r="AQ132" t="s">
        <v>194</v>
      </c>
      <c r="AR132">
        <v>1589551009.2451601</v>
      </c>
      <c r="AS132">
        <v>411.77470967741903</v>
      </c>
      <c r="AT132">
        <v>409.97287096774198</v>
      </c>
      <c r="AU132">
        <v>14.3417741935484</v>
      </c>
      <c r="AV132">
        <v>14.036025806451599</v>
      </c>
      <c r="AW132">
        <v>500.004677419355</v>
      </c>
      <c r="AX132">
        <v>101.494064516129</v>
      </c>
      <c r="AY132">
        <v>9.9995912903225806E-2</v>
      </c>
      <c r="AZ132">
        <v>27.607912903225799</v>
      </c>
      <c r="BA132">
        <v>999.9</v>
      </c>
      <c r="BB132">
        <v>999.9</v>
      </c>
      <c r="BC132">
        <v>0</v>
      </c>
      <c r="BD132">
        <v>0</v>
      </c>
      <c r="BE132">
        <v>9996.9229032258099</v>
      </c>
      <c r="BF132">
        <v>0</v>
      </c>
      <c r="BG132">
        <v>1.91117E-3</v>
      </c>
      <c r="BH132">
        <v>1589550993.0999999</v>
      </c>
      <c r="BI132" t="s">
        <v>476</v>
      </c>
      <c r="BJ132">
        <v>21</v>
      </c>
      <c r="BK132">
        <v>-1.31</v>
      </c>
      <c r="BL132">
        <v>5.6000000000000001E-2</v>
      </c>
      <c r="BM132">
        <v>410</v>
      </c>
      <c r="BN132">
        <v>14</v>
      </c>
      <c r="BO132">
        <v>0.31</v>
      </c>
      <c r="BP132">
        <v>0.19</v>
      </c>
      <c r="BQ132">
        <v>1.70334504878049</v>
      </c>
      <c r="BR132">
        <v>1.4833193310107899</v>
      </c>
      <c r="BS132">
        <v>0.26827476593514799</v>
      </c>
      <c r="BT132">
        <v>0</v>
      </c>
      <c r="BU132">
        <v>0.28454348780487798</v>
      </c>
      <c r="BV132">
        <v>0.46526970731707201</v>
      </c>
      <c r="BW132">
        <v>5.45198471662416E-2</v>
      </c>
      <c r="BX132">
        <v>0</v>
      </c>
      <c r="BY132">
        <v>0</v>
      </c>
      <c r="BZ132">
        <v>2</v>
      </c>
      <c r="CA132" t="s">
        <v>196</v>
      </c>
      <c r="CB132">
        <v>100</v>
      </c>
      <c r="CC132">
        <v>100</v>
      </c>
      <c r="CD132">
        <v>-1.31</v>
      </c>
      <c r="CE132">
        <v>5.6000000000000001E-2</v>
      </c>
      <c r="CF132">
        <v>2</v>
      </c>
      <c r="CG132">
        <v>515.61800000000005</v>
      </c>
      <c r="CH132">
        <v>483.75400000000002</v>
      </c>
      <c r="CI132">
        <v>26.998699999999999</v>
      </c>
      <c r="CJ132">
        <v>32.816099999999999</v>
      </c>
      <c r="CK132">
        <v>30.0001</v>
      </c>
      <c r="CL132">
        <v>32.636800000000001</v>
      </c>
      <c r="CM132">
        <v>32.636400000000002</v>
      </c>
      <c r="CN132">
        <v>20.321200000000001</v>
      </c>
      <c r="CO132">
        <v>37.123899999999999</v>
      </c>
      <c r="CP132">
        <v>0</v>
      </c>
      <c r="CQ132">
        <v>27</v>
      </c>
      <c r="CR132">
        <v>410</v>
      </c>
      <c r="CS132">
        <v>14</v>
      </c>
      <c r="CT132">
        <v>99.764600000000002</v>
      </c>
      <c r="CU132">
        <v>100.21599999999999</v>
      </c>
    </row>
    <row r="133" spans="1:99" x14ac:dyDescent="0.25">
      <c r="A133">
        <v>117</v>
      </c>
      <c r="B133">
        <v>1589551022.5999999</v>
      </c>
      <c r="C133">
        <v>9038.0999999046307</v>
      </c>
      <c r="D133" t="s">
        <v>479</v>
      </c>
      <c r="E133" t="s">
        <v>480</v>
      </c>
      <c r="F133">
        <v>1589551014.03548</v>
      </c>
      <c r="G133">
        <f t="shared" si="29"/>
        <v>3.6407707473686484E-4</v>
      </c>
      <c r="H133">
        <f t="shared" si="30"/>
        <v>-2.1247553879015366</v>
      </c>
      <c r="I133">
        <f t="shared" si="31"/>
        <v>411.758451612903</v>
      </c>
      <c r="J133">
        <f t="shared" si="32"/>
        <v>603.08192761233477</v>
      </c>
      <c r="K133">
        <f t="shared" si="33"/>
        <v>61.26941688561935</v>
      </c>
      <c r="L133">
        <f t="shared" si="34"/>
        <v>41.83212773085274</v>
      </c>
      <c r="M133">
        <f t="shared" si="35"/>
        <v>1.6286788987388022E-2</v>
      </c>
      <c r="N133">
        <f t="shared" si="36"/>
        <v>2</v>
      </c>
      <c r="O133">
        <f t="shared" si="37"/>
        <v>1.6213463976716531E-2</v>
      </c>
      <c r="P133">
        <f t="shared" si="38"/>
        <v>1.0139975345266623E-2</v>
      </c>
      <c r="Q133">
        <f t="shared" si="39"/>
        <v>0</v>
      </c>
      <c r="R133">
        <f t="shared" si="40"/>
        <v>27.473875286317273</v>
      </c>
      <c r="S133">
        <f t="shared" si="41"/>
        <v>27.473875286317273</v>
      </c>
      <c r="T133">
        <f t="shared" si="42"/>
        <v>3.6799927718985068</v>
      </c>
      <c r="U133">
        <f t="shared" si="43"/>
        <v>39.265018780199576</v>
      </c>
      <c r="V133">
        <f t="shared" si="44"/>
        <v>1.4563482148700901</v>
      </c>
      <c r="W133">
        <f t="shared" si="45"/>
        <v>3.7090220764251676</v>
      </c>
      <c r="X133">
        <f t="shared" si="46"/>
        <v>2.2236445570284165</v>
      </c>
      <c r="Y133">
        <f t="shared" si="47"/>
        <v>-16.055798995895739</v>
      </c>
      <c r="Z133">
        <f t="shared" si="48"/>
        <v>14.483427928126313</v>
      </c>
      <c r="AA133">
        <f t="shared" si="49"/>
        <v>1.5713174768372682</v>
      </c>
      <c r="AB133">
        <f t="shared" si="50"/>
        <v>-1.0535909321571779E-3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53579.179205351815</v>
      </c>
      <c r="AK133">
        <f t="shared" si="54"/>
        <v>0</v>
      </c>
      <c r="AL133">
        <f t="shared" si="55"/>
        <v>0</v>
      </c>
      <c r="AM133">
        <f t="shared" si="56"/>
        <v>0.49</v>
      </c>
      <c r="AN133">
        <f t="shared" si="57"/>
        <v>0.39</v>
      </c>
      <c r="AO133">
        <v>4.49</v>
      </c>
      <c r="AP133">
        <v>0.5</v>
      </c>
      <c r="AQ133" t="s">
        <v>194</v>
      </c>
      <c r="AR133">
        <v>1589551014.03548</v>
      </c>
      <c r="AS133">
        <v>411.758451612903</v>
      </c>
      <c r="AT133">
        <v>409.98512903225799</v>
      </c>
      <c r="AU133">
        <v>14.335003225806499</v>
      </c>
      <c r="AV133">
        <v>14.012764516129</v>
      </c>
      <c r="AW133">
        <v>500.02451612903201</v>
      </c>
      <c r="AX133">
        <v>101.49383870967699</v>
      </c>
      <c r="AY133">
        <v>0.100014596774194</v>
      </c>
      <c r="AZ133">
        <v>27.6082</v>
      </c>
      <c r="BA133">
        <v>999.9</v>
      </c>
      <c r="BB133">
        <v>999.9</v>
      </c>
      <c r="BC133">
        <v>0</v>
      </c>
      <c r="BD133">
        <v>0</v>
      </c>
      <c r="BE133">
        <v>10004.027741935501</v>
      </c>
      <c r="BF133">
        <v>0</v>
      </c>
      <c r="BG133">
        <v>1.91117E-3</v>
      </c>
      <c r="BH133">
        <v>1589550993.0999999</v>
      </c>
      <c r="BI133" t="s">
        <v>476</v>
      </c>
      <c r="BJ133">
        <v>21</v>
      </c>
      <c r="BK133">
        <v>-1.31</v>
      </c>
      <c r="BL133">
        <v>5.6000000000000001E-2</v>
      </c>
      <c r="BM133">
        <v>410</v>
      </c>
      <c r="BN133">
        <v>14</v>
      </c>
      <c r="BO133">
        <v>0.31</v>
      </c>
      <c r="BP133">
        <v>0.19</v>
      </c>
      <c r="BQ133">
        <v>1.7843546341463401</v>
      </c>
      <c r="BR133">
        <v>-0.31858641114985198</v>
      </c>
      <c r="BS133">
        <v>3.5403178932472801E-2</v>
      </c>
      <c r="BT133">
        <v>0</v>
      </c>
      <c r="BU133">
        <v>0.31381829268292699</v>
      </c>
      <c r="BV133">
        <v>0.25635393031360998</v>
      </c>
      <c r="BW133">
        <v>2.84546540170744E-2</v>
      </c>
      <c r="BX133">
        <v>0</v>
      </c>
      <c r="BY133">
        <v>0</v>
      </c>
      <c r="BZ133">
        <v>2</v>
      </c>
      <c r="CA133" t="s">
        <v>196</v>
      </c>
      <c r="CB133">
        <v>100</v>
      </c>
      <c r="CC133">
        <v>100</v>
      </c>
      <c r="CD133">
        <v>-1.31</v>
      </c>
      <c r="CE133">
        <v>5.6000000000000001E-2</v>
      </c>
      <c r="CF133">
        <v>2</v>
      </c>
      <c r="CG133">
        <v>515.91</v>
      </c>
      <c r="CH133">
        <v>483.75599999999997</v>
      </c>
      <c r="CI133">
        <v>26.998999999999999</v>
      </c>
      <c r="CJ133">
        <v>32.816099999999999</v>
      </c>
      <c r="CK133">
        <v>30.0002</v>
      </c>
      <c r="CL133">
        <v>32.636800000000001</v>
      </c>
      <c r="CM133">
        <v>32.636499999999998</v>
      </c>
      <c r="CN133">
        <v>20.321000000000002</v>
      </c>
      <c r="CO133">
        <v>37.123899999999999</v>
      </c>
      <c r="CP133">
        <v>0</v>
      </c>
      <c r="CQ133">
        <v>27</v>
      </c>
      <c r="CR133">
        <v>410</v>
      </c>
      <c r="CS133">
        <v>14</v>
      </c>
      <c r="CT133">
        <v>99.765000000000001</v>
      </c>
      <c r="CU133">
        <v>100.21599999999999</v>
      </c>
    </row>
    <row r="134" spans="1:99" x14ac:dyDescent="0.25">
      <c r="A134">
        <v>118</v>
      </c>
      <c r="B134">
        <v>1589551027.5999999</v>
      </c>
      <c r="C134">
        <v>9043.0999999046307</v>
      </c>
      <c r="D134" t="s">
        <v>481</v>
      </c>
      <c r="E134" t="s">
        <v>482</v>
      </c>
      <c r="F134">
        <v>1589551018.9709699</v>
      </c>
      <c r="G134">
        <f t="shared" si="29"/>
        <v>3.7792070858449215E-4</v>
      </c>
      <c r="H134">
        <f t="shared" si="30"/>
        <v>-2.110389015667482</v>
      </c>
      <c r="I134">
        <f t="shared" si="31"/>
        <v>411.74148387096801</v>
      </c>
      <c r="J134">
        <f t="shared" si="32"/>
        <v>594.16122144234612</v>
      </c>
      <c r="K134">
        <f t="shared" si="33"/>
        <v>60.363509474849359</v>
      </c>
      <c r="L134">
        <f t="shared" si="34"/>
        <v>41.830668286461723</v>
      </c>
      <c r="M134">
        <f t="shared" si="35"/>
        <v>1.6910754684364451E-2</v>
      </c>
      <c r="N134">
        <f t="shared" si="36"/>
        <v>2</v>
      </c>
      <c r="O134">
        <f t="shared" si="37"/>
        <v>1.6831718435258092E-2</v>
      </c>
      <c r="P134">
        <f t="shared" si="38"/>
        <v>1.0526894236631378E-2</v>
      </c>
      <c r="Q134">
        <f t="shared" si="39"/>
        <v>0</v>
      </c>
      <c r="R134">
        <f t="shared" si="40"/>
        <v>27.468312834829739</v>
      </c>
      <c r="S134">
        <f t="shared" si="41"/>
        <v>27.468312834829739</v>
      </c>
      <c r="T134">
        <f t="shared" si="42"/>
        <v>3.6787949419470514</v>
      </c>
      <c r="U134">
        <f t="shared" si="43"/>
        <v>39.238963406516838</v>
      </c>
      <c r="V134">
        <f t="shared" si="44"/>
        <v>1.4553431128576479</v>
      </c>
      <c r="W134">
        <f t="shared" si="45"/>
        <v>3.7089234437216128</v>
      </c>
      <c r="X134">
        <f t="shared" si="46"/>
        <v>2.2234518290894032</v>
      </c>
      <c r="Y134">
        <f t="shared" si="47"/>
        <v>-16.666303248576103</v>
      </c>
      <c r="Z134">
        <f t="shared" si="48"/>
        <v>15.034151168283534</v>
      </c>
      <c r="AA134">
        <f t="shared" si="49"/>
        <v>1.6310168580531825</v>
      </c>
      <c r="AB134">
        <f t="shared" si="50"/>
        <v>-1.1352222393856692E-3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53560.052167029586</v>
      </c>
      <c r="AK134">
        <f t="shared" si="54"/>
        <v>0</v>
      </c>
      <c r="AL134">
        <f t="shared" si="55"/>
        <v>0</v>
      </c>
      <c r="AM134">
        <f t="shared" si="56"/>
        <v>0.49</v>
      </c>
      <c r="AN134">
        <f t="shared" si="57"/>
        <v>0.39</v>
      </c>
      <c r="AO134">
        <v>4.49</v>
      </c>
      <c r="AP134">
        <v>0.5</v>
      </c>
      <c r="AQ134" t="s">
        <v>194</v>
      </c>
      <c r="AR134">
        <v>1589551018.9709699</v>
      </c>
      <c r="AS134">
        <v>411.74148387096801</v>
      </c>
      <c r="AT134">
        <v>409.98609677419398</v>
      </c>
      <c r="AU134">
        <v>14.3250193548387</v>
      </c>
      <c r="AV134">
        <v>13.9905096774194</v>
      </c>
      <c r="AW134">
        <v>500.00238709677399</v>
      </c>
      <c r="AX134">
        <v>101.49451612903199</v>
      </c>
      <c r="AY134">
        <v>9.9979264516128999E-2</v>
      </c>
      <c r="AZ134">
        <v>27.6077451612903</v>
      </c>
      <c r="BA134">
        <v>999.9</v>
      </c>
      <c r="BB134">
        <v>999.9</v>
      </c>
      <c r="BC134">
        <v>0</v>
      </c>
      <c r="BD134">
        <v>0</v>
      </c>
      <c r="BE134">
        <v>10000.2187096774</v>
      </c>
      <c r="BF134">
        <v>0</v>
      </c>
      <c r="BG134">
        <v>1.8883451612903199E-3</v>
      </c>
      <c r="BH134">
        <v>1589550993.0999999</v>
      </c>
      <c r="BI134" t="s">
        <v>476</v>
      </c>
      <c r="BJ134">
        <v>21</v>
      </c>
      <c r="BK134">
        <v>-1.31</v>
      </c>
      <c r="BL134">
        <v>5.6000000000000001E-2</v>
      </c>
      <c r="BM134">
        <v>410</v>
      </c>
      <c r="BN134">
        <v>14</v>
      </c>
      <c r="BO134">
        <v>0.31</v>
      </c>
      <c r="BP134">
        <v>0.19</v>
      </c>
      <c r="BQ134">
        <v>1.76546951219512</v>
      </c>
      <c r="BR134">
        <v>-0.26725108013937998</v>
      </c>
      <c r="BS134">
        <v>3.2198492007653498E-2</v>
      </c>
      <c r="BT134">
        <v>0</v>
      </c>
      <c r="BU134">
        <v>0.32547851219512203</v>
      </c>
      <c r="BV134">
        <v>0.128395484320558</v>
      </c>
      <c r="BW134">
        <v>2.1628499005373902E-2</v>
      </c>
      <c r="BX134">
        <v>0</v>
      </c>
      <c r="BY134">
        <v>0</v>
      </c>
      <c r="BZ134">
        <v>2</v>
      </c>
      <c r="CA134" t="s">
        <v>196</v>
      </c>
      <c r="CB134">
        <v>100</v>
      </c>
      <c r="CC134">
        <v>100</v>
      </c>
      <c r="CD134">
        <v>-1.31</v>
      </c>
      <c r="CE134">
        <v>5.6000000000000001E-2</v>
      </c>
      <c r="CF134">
        <v>2</v>
      </c>
      <c r="CG134">
        <v>515.75699999999995</v>
      </c>
      <c r="CH134">
        <v>483.726</v>
      </c>
      <c r="CI134">
        <v>26.998699999999999</v>
      </c>
      <c r="CJ134">
        <v>32.817100000000003</v>
      </c>
      <c r="CK134">
        <v>30</v>
      </c>
      <c r="CL134">
        <v>32.636800000000001</v>
      </c>
      <c r="CM134">
        <v>32.636499999999998</v>
      </c>
      <c r="CN134">
        <v>20.319700000000001</v>
      </c>
      <c r="CO134">
        <v>37.123899999999999</v>
      </c>
      <c r="CP134">
        <v>0</v>
      </c>
      <c r="CQ134">
        <v>27</v>
      </c>
      <c r="CR134">
        <v>410</v>
      </c>
      <c r="CS134">
        <v>14</v>
      </c>
      <c r="CT134">
        <v>99.764799999999994</v>
      </c>
      <c r="CU134">
        <v>100.214</v>
      </c>
    </row>
    <row r="135" spans="1:99" x14ac:dyDescent="0.25">
      <c r="A135">
        <v>119</v>
      </c>
      <c r="B135">
        <v>1589551032.5999999</v>
      </c>
      <c r="C135">
        <v>9048.0999999046307</v>
      </c>
      <c r="D135" t="s">
        <v>483</v>
      </c>
      <c r="E135" t="s">
        <v>484</v>
      </c>
      <c r="F135">
        <v>1589551023.9709699</v>
      </c>
      <c r="G135">
        <f t="shared" si="29"/>
        <v>3.7267090043541755E-4</v>
      </c>
      <c r="H135">
        <f t="shared" si="30"/>
        <v>-2.0981299378254139</v>
      </c>
      <c r="I135">
        <f t="shared" si="31"/>
        <v>411.73899999999998</v>
      </c>
      <c r="J135">
        <f t="shared" si="32"/>
        <v>595.87735505974501</v>
      </c>
      <c r="K135">
        <f t="shared" si="33"/>
        <v>60.538238327820899</v>
      </c>
      <c r="L135">
        <f t="shared" si="34"/>
        <v>41.830677905790651</v>
      </c>
      <c r="M135">
        <f t="shared" si="35"/>
        <v>1.6665253357812732E-2</v>
      </c>
      <c r="N135">
        <f t="shared" si="36"/>
        <v>2</v>
      </c>
      <c r="O135">
        <f t="shared" si="37"/>
        <v>1.6588489641220349E-2</v>
      </c>
      <c r="P135">
        <f t="shared" si="38"/>
        <v>1.0374673380995469E-2</v>
      </c>
      <c r="Q135">
        <f t="shared" si="39"/>
        <v>0</v>
      </c>
      <c r="R135">
        <f t="shared" si="40"/>
        <v>27.468607574321616</v>
      </c>
      <c r="S135">
        <f t="shared" si="41"/>
        <v>27.468607574321616</v>
      </c>
      <c r="T135">
        <f t="shared" si="42"/>
        <v>3.6788584032283325</v>
      </c>
      <c r="U135">
        <f t="shared" si="43"/>
        <v>39.209678443690734</v>
      </c>
      <c r="V135">
        <f t="shared" si="44"/>
        <v>1.4541173546431416</v>
      </c>
      <c r="W135">
        <f t="shared" si="45"/>
        <v>3.7085674057016522</v>
      </c>
      <c r="X135">
        <f t="shared" si="46"/>
        <v>2.2247410485851908</v>
      </c>
      <c r="Y135">
        <f t="shared" si="47"/>
        <v>-16.434786709201912</v>
      </c>
      <c r="Z135">
        <f t="shared" si="48"/>
        <v>14.825331125706059</v>
      </c>
      <c r="AA135">
        <f t="shared" si="49"/>
        <v>1.6083516853865105</v>
      </c>
      <c r="AB135">
        <f t="shared" si="50"/>
        <v>-1.103898109342083E-3</v>
      </c>
      <c r="AC135">
        <v>0</v>
      </c>
      <c r="AD135">
        <v>0</v>
      </c>
      <c r="AE135">
        <v>2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53574.269104903964</v>
      </c>
      <c r="AK135">
        <f t="shared" si="54"/>
        <v>0</v>
      </c>
      <c r="AL135">
        <f t="shared" si="55"/>
        <v>0</v>
      </c>
      <c r="AM135">
        <f t="shared" si="56"/>
        <v>0.49</v>
      </c>
      <c r="AN135">
        <f t="shared" si="57"/>
        <v>0.39</v>
      </c>
      <c r="AO135">
        <v>4.49</v>
      </c>
      <c r="AP135">
        <v>0.5</v>
      </c>
      <c r="AQ135" t="s">
        <v>194</v>
      </c>
      <c r="AR135">
        <v>1589551023.9709699</v>
      </c>
      <c r="AS135">
        <v>411.73899999999998</v>
      </c>
      <c r="AT135">
        <v>409.99270967741899</v>
      </c>
      <c r="AU135">
        <v>14.312864516129</v>
      </c>
      <c r="AV135">
        <v>13.983003225806501</v>
      </c>
      <c r="AW135">
        <v>500.01100000000002</v>
      </c>
      <c r="AX135">
        <v>101.49512903225801</v>
      </c>
      <c r="AY135">
        <v>0.100002606451613</v>
      </c>
      <c r="AZ135">
        <v>27.6061032258065</v>
      </c>
      <c r="BA135">
        <v>999.9</v>
      </c>
      <c r="BB135">
        <v>999.9</v>
      </c>
      <c r="BC135">
        <v>0</v>
      </c>
      <c r="BD135">
        <v>0</v>
      </c>
      <c r="BE135">
        <v>10002.866451612899</v>
      </c>
      <c r="BF135">
        <v>0</v>
      </c>
      <c r="BG135">
        <v>1.8883451612903199E-3</v>
      </c>
      <c r="BH135">
        <v>1589550993.0999999</v>
      </c>
      <c r="BI135" t="s">
        <v>476</v>
      </c>
      <c r="BJ135">
        <v>21</v>
      </c>
      <c r="BK135">
        <v>-1.31</v>
      </c>
      <c r="BL135">
        <v>5.6000000000000001E-2</v>
      </c>
      <c r="BM135">
        <v>410</v>
      </c>
      <c r="BN135">
        <v>14</v>
      </c>
      <c r="BO135">
        <v>0.31</v>
      </c>
      <c r="BP135">
        <v>0.19</v>
      </c>
      <c r="BQ135">
        <v>1.75231853658537</v>
      </c>
      <c r="BR135">
        <v>-0.142695470383227</v>
      </c>
      <c r="BS135">
        <v>3.1835438035805103E-2</v>
      </c>
      <c r="BT135">
        <v>0</v>
      </c>
      <c r="BU135">
        <v>0.33242517073170702</v>
      </c>
      <c r="BV135">
        <v>-8.4840898954697902E-2</v>
      </c>
      <c r="BW135">
        <v>9.9219858356112498E-3</v>
      </c>
      <c r="BX135">
        <v>1</v>
      </c>
      <c r="BY135">
        <v>1</v>
      </c>
      <c r="BZ135">
        <v>2</v>
      </c>
      <c r="CA135" t="s">
        <v>202</v>
      </c>
      <c r="CB135">
        <v>100</v>
      </c>
      <c r="CC135">
        <v>100</v>
      </c>
      <c r="CD135">
        <v>-1.31</v>
      </c>
      <c r="CE135">
        <v>5.6000000000000001E-2</v>
      </c>
      <c r="CF135">
        <v>2</v>
      </c>
      <c r="CG135">
        <v>515.90499999999997</v>
      </c>
      <c r="CH135">
        <v>483.79300000000001</v>
      </c>
      <c r="CI135">
        <v>26.9985</v>
      </c>
      <c r="CJ135">
        <v>32.819000000000003</v>
      </c>
      <c r="CK135">
        <v>30.0001</v>
      </c>
      <c r="CL135">
        <v>32.639699999999998</v>
      </c>
      <c r="CM135">
        <v>32.6374</v>
      </c>
      <c r="CN135">
        <v>20.322500000000002</v>
      </c>
      <c r="CO135">
        <v>37.123899999999999</v>
      </c>
      <c r="CP135">
        <v>0</v>
      </c>
      <c r="CQ135">
        <v>27</v>
      </c>
      <c r="CR135">
        <v>410</v>
      </c>
      <c r="CS135">
        <v>14</v>
      </c>
      <c r="CT135">
        <v>99.765100000000004</v>
      </c>
      <c r="CU135">
        <v>100.214</v>
      </c>
    </row>
    <row r="136" spans="1:99" x14ac:dyDescent="0.25">
      <c r="A136">
        <v>120</v>
      </c>
      <c r="B136">
        <v>1589551037.5999999</v>
      </c>
      <c r="C136">
        <v>9053.0999999046307</v>
      </c>
      <c r="D136" t="s">
        <v>485</v>
      </c>
      <c r="E136" t="s">
        <v>486</v>
      </c>
      <c r="F136">
        <v>1589551028.9709699</v>
      </c>
      <c r="G136">
        <f t="shared" si="29"/>
        <v>3.6222178767402331E-4</v>
      </c>
      <c r="H136">
        <f t="shared" si="30"/>
        <v>-2.1101056273791805</v>
      </c>
      <c r="I136">
        <f t="shared" si="31"/>
        <v>411.75641935483901</v>
      </c>
      <c r="J136">
        <f t="shared" si="32"/>
        <v>602.92702351872026</v>
      </c>
      <c r="K136">
        <f t="shared" si="33"/>
        <v>61.254584828159224</v>
      </c>
      <c r="L136">
        <f t="shared" si="34"/>
        <v>41.832539484982917</v>
      </c>
      <c r="M136">
        <f t="shared" si="35"/>
        <v>1.6184483473737181E-2</v>
      </c>
      <c r="N136">
        <f t="shared" si="36"/>
        <v>2</v>
      </c>
      <c r="O136">
        <f t="shared" si="37"/>
        <v>1.6112074541919069E-2</v>
      </c>
      <c r="P136">
        <f t="shared" si="38"/>
        <v>1.0076525156699202E-2</v>
      </c>
      <c r="Q136">
        <f t="shared" si="39"/>
        <v>0</v>
      </c>
      <c r="R136">
        <f t="shared" si="40"/>
        <v>27.470975447660138</v>
      </c>
      <c r="S136">
        <f t="shared" si="41"/>
        <v>27.470975447660138</v>
      </c>
      <c r="T136">
        <f t="shared" si="42"/>
        <v>3.6793682721079</v>
      </c>
      <c r="U136">
        <f t="shared" si="43"/>
        <v>39.184459900960476</v>
      </c>
      <c r="V136">
        <f t="shared" si="44"/>
        <v>1.4530557627956209</v>
      </c>
      <c r="W136">
        <f t="shared" si="45"/>
        <v>3.7082449687152739</v>
      </c>
      <c r="X136">
        <f t="shared" si="46"/>
        <v>2.2263125093122791</v>
      </c>
      <c r="Y136">
        <f t="shared" si="47"/>
        <v>-15.973980836424428</v>
      </c>
      <c r="Z136">
        <f t="shared" si="48"/>
        <v>14.409672828272189</v>
      </c>
      <c r="AA136">
        <f t="shared" si="49"/>
        <v>1.5632651437541532</v>
      </c>
      <c r="AB136">
        <f t="shared" si="50"/>
        <v>-1.0428643980855412E-3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53559.138309413196</v>
      </c>
      <c r="AK136">
        <f t="shared" si="54"/>
        <v>0</v>
      </c>
      <c r="AL136">
        <f t="shared" si="55"/>
        <v>0</v>
      </c>
      <c r="AM136">
        <f t="shared" si="56"/>
        <v>0.49</v>
      </c>
      <c r="AN136">
        <f t="shared" si="57"/>
        <v>0.39</v>
      </c>
      <c r="AO136">
        <v>4.49</v>
      </c>
      <c r="AP136">
        <v>0.5</v>
      </c>
      <c r="AQ136" t="s">
        <v>194</v>
      </c>
      <c r="AR136">
        <v>1589551028.9709699</v>
      </c>
      <c r="AS136">
        <v>411.75641935483901</v>
      </c>
      <c r="AT136">
        <v>409.99551612903201</v>
      </c>
      <c r="AU136">
        <v>14.3023838709677</v>
      </c>
      <c r="AV136">
        <v>13.981767741935499</v>
      </c>
      <c r="AW136">
        <v>500.01064516128997</v>
      </c>
      <c r="AX136">
        <v>101.49535483871</v>
      </c>
      <c r="AY136">
        <v>9.9999887096774195E-2</v>
      </c>
      <c r="AZ136">
        <v>27.604616129032301</v>
      </c>
      <c r="BA136">
        <v>999.9</v>
      </c>
      <c r="BB136">
        <v>999.9</v>
      </c>
      <c r="BC136">
        <v>0</v>
      </c>
      <c r="BD136">
        <v>0</v>
      </c>
      <c r="BE136">
        <v>9999.8461290322593</v>
      </c>
      <c r="BF136">
        <v>0</v>
      </c>
      <c r="BG136">
        <v>1.8883451612903199E-3</v>
      </c>
      <c r="BH136">
        <v>1589550993.0999999</v>
      </c>
      <c r="BI136" t="s">
        <v>476</v>
      </c>
      <c r="BJ136">
        <v>21</v>
      </c>
      <c r="BK136">
        <v>-1.31</v>
      </c>
      <c r="BL136">
        <v>5.6000000000000001E-2</v>
      </c>
      <c r="BM136">
        <v>410</v>
      </c>
      <c r="BN136">
        <v>14</v>
      </c>
      <c r="BO136">
        <v>0.31</v>
      </c>
      <c r="BP136">
        <v>0.19</v>
      </c>
      <c r="BQ136">
        <v>1.7573256097561001</v>
      </c>
      <c r="BR136">
        <v>0.25977825783985398</v>
      </c>
      <c r="BS136">
        <v>4.0730585681942398E-2</v>
      </c>
      <c r="BT136">
        <v>0</v>
      </c>
      <c r="BU136">
        <v>0.325149682926829</v>
      </c>
      <c r="BV136">
        <v>-0.11225807665508999</v>
      </c>
      <c r="BW136">
        <v>1.1103770470230499E-2</v>
      </c>
      <c r="BX136">
        <v>0</v>
      </c>
      <c r="BY136">
        <v>0</v>
      </c>
      <c r="BZ136">
        <v>2</v>
      </c>
      <c r="CA136" t="s">
        <v>196</v>
      </c>
      <c r="CB136">
        <v>100</v>
      </c>
      <c r="CC136">
        <v>100</v>
      </c>
      <c r="CD136">
        <v>-1.31</v>
      </c>
      <c r="CE136">
        <v>5.6000000000000001E-2</v>
      </c>
      <c r="CF136">
        <v>2</v>
      </c>
      <c r="CG136">
        <v>516.00300000000004</v>
      </c>
      <c r="CH136">
        <v>483.73399999999998</v>
      </c>
      <c r="CI136">
        <v>26.998899999999999</v>
      </c>
      <c r="CJ136">
        <v>32.819000000000003</v>
      </c>
      <c r="CK136">
        <v>30.0001</v>
      </c>
      <c r="CL136">
        <v>32.639699999999998</v>
      </c>
      <c r="CM136">
        <v>32.639299999999999</v>
      </c>
      <c r="CN136">
        <v>20.3216</v>
      </c>
      <c r="CO136">
        <v>37.123899999999999</v>
      </c>
      <c r="CP136">
        <v>0</v>
      </c>
      <c r="CQ136">
        <v>27</v>
      </c>
      <c r="CR136">
        <v>410</v>
      </c>
      <c r="CS136">
        <v>14</v>
      </c>
      <c r="CT136">
        <v>99.764499999999998</v>
      </c>
      <c r="CU136">
        <v>100.21299999999999</v>
      </c>
    </row>
    <row r="137" spans="1:99" x14ac:dyDescent="0.25">
      <c r="A137">
        <v>121</v>
      </c>
      <c r="B137">
        <v>1589551304.5</v>
      </c>
      <c r="C137">
        <v>9320</v>
      </c>
      <c r="D137" t="s">
        <v>488</v>
      </c>
      <c r="E137" t="s">
        <v>489</v>
      </c>
      <c r="F137">
        <v>1589551296.5</v>
      </c>
      <c r="G137">
        <f t="shared" si="29"/>
        <v>2.5795751600340359E-4</v>
      </c>
      <c r="H137">
        <f t="shared" si="30"/>
        <v>-1.9462388678175375</v>
      </c>
      <c r="I137">
        <f t="shared" si="31"/>
        <v>415.22132258064499</v>
      </c>
      <c r="J137">
        <f t="shared" si="32"/>
        <v>661.83461747851163</v>
      </c>
      <c r="K137">
        <f t="shared" si="33"/>
        <v>67.240218487273708</v>
      </c>
      <c r="L137">
        <f t="shared" si="34"/>
        <v>42.185119535249783</v>
      </c>
      <c r="M137">
        <f t="shared" si="35"/>
        <v>1.1758490036588251E-2</v>
      </c>
      <c r="N137">
        <f t="shared" si="36"/>
        <v>2</v>
      </c>
      <c r="O137">
        <f t="shared" si="37"/>
        <v>1.1720218880887732E-2</v>
      </c>
      <c r="P137">
        <f t="shared" si="38"/>
        <v>7.3285648736774031E-3</v>
      </c>
      <c r="Q137">
        <f t="shared" si="39"/>
        <v>0</v>
      </c>
      <c r="R137">
        <f t="shared" si="40"/>
        <v>27.478334104534738</v>
      </c>
      <c r="S137">
        <f t="shared" si="41"/>
        <v>27.478334104534738</v>
      </c>
      <c r="T137">
        <f t="shared" si="42"/>
        <v>3.6809531889065754</v>
      </c>
      <c r="U137">
        <f t="shared" si="43"/>
        <v>40.574966257634557</v>
      </c>
      <c r="V137">
        <f t="shared" si="44"/>
        <v>1.5018848006960559</v>
      </c>
      <c r="W137">
        <f t="shared" si="45"/>
        <v>3.7015059757775206</v>
      </c>
      <c r="X137">
        <f t="shared" si="46"/>
        <v>2.1790683882105197</v>
      </c>
      <c r="Y137">
        <f t="shared" si="47"/>
        <v>-11.375926455750099</v>
      </c>
      <c r="Z137">
        <f t="shared" si="48"/>
        <v>10.262210970715575</v>
      </c>
      <c r="AA137">
        <f t="shared" si="49"/>
        <v>1.1131866153991368</v>
      </c>
      <c r="AB137">
        <f t="shared" si="50"/>
        <v>-5.2886963538689713E-4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53556.48340285803</v>
      </c>
      <c r="AK137">
        <f t="shared" si="54"/>
        <v>0</v>
      </c>
      <c r="AL137">
        <f t="shared" si="55"/>
        <v>0</v>
      </c>
      <c r="AM137">
        <f t="shared" si="56"/>
        <v>0.49</v>
      </c>
      <c r="AN137">
        <f t="shared" si="57"/>
        <v>0.39</v>
      </c>
      <c r="AO137">
        <v>14.17</v>
      </c>
      <c r="AP137">
        <v>0.5</v>
      </c>
      <c r="AQ137" t="s">
        <v>194</v>
      </c>
      <c r="AR137">
        <v>1589551296.5</v>
      </c>
      <c r="AS137">
        <v>415.22132258064499</v>
      </c>
      <c r="AT137">
        <v>410.00922580645198</v>
      </c>
      <c r="AU137">
        <v>14.782809677419401</v>
      </c>
      <c r="AV137">
        <v>14.062564516128999</v>
      </c>
      <c r="AW137">
        <v>499.99961290322602</v>
      </c>
      <c r="AX137">
        <v>101.49722580645199</v>
      </c>
      <c r="AY137">
        <v>9.9482361290322605E-2</v>
      </c>
      <c r="AZ137">
        <v>27.573509677419398</v>
      </c>
      <c r="BA137">
        <v>999.9</v>
      </c>
      <c r="BB137">
        <v>999.9</v>
      </c>
      <c r="BC137">
        <v>0</v>
      </c>
      <c r="BD137">
        <v>0</v>
      </c>
      <c r="BE137">
        <v>9998.0583870967694</v>
      </c>
      <c r="BF137">
        <v>0</v>
      </c>
      <c r="BG137">
        <v>1.91117E-3</v>
      </c>
      <c r="BH137">
        <v>1589551284.5</v>
      </c>
      <c r="BI137" t="s">
        <v>490</v>
      </c>
      <c r="BJ137">
        <v>22</v>
      </c>
      <c r="BK137">
        <v>-1.3680000000000001</v>
      </c>
      <c r="BL137">
        <v>5.5E-2</v>
      </c>
      <c r="BM137">
        <v>410</v>
      </c>
      <c r="BN137">
        <v>14</v>
      </c>
      <c r="BO137">
        <v>0.33</v>
      </c>
      <c r="BP137">
        <v>0.15</v>
      </c>
      <c r="BQ137">
        <v>4.0724071170731699</v>
      </c>
      <c r="BR137">
        <v>17.6042664731713</v>
      </c>
      <c r="BS137">
        <v>2.1183379526789001</v>
      </c>
      <c r="BT137">
        <v>0</v>
      </c>
      <c r="BU137">
        <v>0.56244258939024405</v>
      </c>
      <c r="BV137">
        <v>2.51841456232063</v>
      </c>
      <c r="BW137">
        <v>0.29411755623271402</v>
      </c>
      <c r="BX137">
        <v>0</v>
      </c>
      <c r="BY137">
        <v>0</v>
      </c>
      <c r="BZ137">
        <v>2</v>
      </c>
      <c r="CA137" t="s">
        <v>196</v>
      </c>
      <c r="CB137">
        <v>100</v>
      </c>
      <c r="CC137">
        <v>100</v>
      </c>
      <c r="CD137">
        <v>-1.3680000000000001</v>
      </c>
      <c r="CE137">
        <v>5.5E-2</v>
      </c>
      <c r="CF137">
        <v>2</v>
      </c>
      <c r="CG137">
        <v>516.23099999999999</v>
      </c>
      <c r="CH137">
        <v>481.82299999999998</v>
      </c>
      <c r="CI137">
        <v>26.9998</v>
      </c>
      <c r="CJ137">
        <v>32.811900000000001</v>
      </c>
      <c r="CK137">
        <v>30.000299999999999</v>
      </c>
      <c r="CL137">
        <v>32.674300000000002</v>
      </c>
      <c r="CM137">
        <v>32.6768</v>
      </c>
      <c r="CN137">
        <v>20.329499999999999</v>
      </c>
      <c r="CO137">
        <v>37.408799999999999</v>
      </c>
      <c r="CP137">
        <v>0</v>
      </c>
      <c r="CQ137">
        <v>27</v>
      </c>
      <c r="CR137">
        <v>410</v>
      </c>
      <c r="CS137">
        <v>14</v>
      </c>
      <c r="CT137">
        <v>99.746099999999998</v>
      </c>
      <c r="CU137">
        <v>100.206</v>
      </c>
    </row>
    <row r="138" spans="1:99" x14ac:dyDescent="0.25">
      <c r="A138">
        <v>122</v>
      </c>
      <c r="B138">
        <v>1589551309.5</v>
      </c>
      <c r="C138">
        <v>9325</v>
      </c>
      <c r="D138" t="s">
        <v>491</v>
      </c>
      <c r="E138" t="s">
        <v>492</v>
      </c>
      <c r="F138">
        <v>1589551301.14516</v>
      </c>
      <c r="G138">
        <f t="shared" si="29"/>
        <v>2.7228637602591202E-4</v>
      </c>
      <c r="H138">
        <f t="shared" si="30"/>
        <v>-2.033351541310386</v>
      </c>
      <c r="I138">
        <f t="shared" si="31"/>
        <v>415.448483870968</v>
      </c>
      <c r="J138">
        <f t="shared" si="32"/>
        <v>658.92265138507344</v>
      </c>
      <c r="K138">
        <f t="shared" si="33"/>
        <v>66.945083184895694</v>
      </c>
      <c r="L138">
        <f t="shared" si="34"/>
        <v>42.208646573795384</v>
      </c>
      <c r="M138">
        <f t="shared" si="35"/>
        <v>1.243771818924605E-2</v>
      </c>
      <c r="N138">
        <f t="shared" si="36"/>
        <v>2</v>
      </c>
      <c r="O138">
        <f t="shared" si="37"/>
        <v>1.2394906560865273E-2</v>
      </c>
      <c r="P138">
        <f t="shared" si="38"/>
        <v>7.7506507122083249E-3</v>
      </c>
      <c r="Q138">
        <f t="shared" si="39"/>
        <v>0</v>
      </c>
      <c r="R138">
        <f t="shared" si="40"/>
        <v>27.473889370482947</v>
      </c>
      <c r="S138">
        <f t="shared" si="41"/>
        <v>27.473889370482947</v>
      </c>
      <c r="T138">
        <f t="shared" si="42"/>
        <v>3.6799958052441819</v>
      </c>
      <c r="U138">
        <f t="shared" si="43"/>
        <v>40.659501138025128</v>
      </c>
      <c r="V138">
        <f t="shared" si="44"/>
        <v>1.5050879697666146</v>
      </c>
      <c r="W138">
        <f t="shared" si="45"/>
        <v>3.7016882343375408</v>
      </c>
      <c r="X138">
        <f t="shared" si="46"/>
        <v>2.1749078354775673</v>
      </c>
      <c r="Y138">
        <f t="shared" si="47"/>
        <v>-12.00782918274272</v>
      </c>
      <c r="Z138">
        <f t="shared" si="48"/>
        <v>10.832240826721364</v>
      </c>
      <c r="AA138">
        <f t="shared" si="49"/>
        <v>1.1749991045034001</v>
      </c>
      <c r="AB138">
        <f t="shared" si="50"/>
        <v>-5.8925151795641284E-4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53571.200834700954</v>
      </c>
      <c r="AK138">
        <f t="shared" si="54"/>
        <v>0</v>
      </c>
      <c r="AL138">
        <f t="shared" si="55"/>
        <v>0</v>
      </c>
      <c r="AM138">
        <f t="shared" si="56"/>
        <v>0.49</v>
      </c>
      <c r="AN138">
        <f t="shared" si="57"/>
        <v>0.39</v>
      </c>
      <c r="AO138">
        <v>14.17</v>
      </c>
      <c r="AP138">
        <v>0.5</v>
      </c>
      <c r="AQ138" t="s">
        <v>194</v>
      </c>
      <c r="AR138">
        <v>1589551301.14516</v>
      </c>
      <c r="AS138">
        <v>415.448483870968</v>
      </c>
      <c r="AT138">
        <v>410.00661290322603</v>
      </c>
      <c r="AU138">
        <v>14.814180645161301</v>
      </c>
      <c r="AV138">
        <v>14.053961290322601</v>
      </c>
      <c r="AW138">
        <v>500.00574193548402</v>
      </c>
      <c r="AX138">
        <v>101.497774193548</v>
      </c>
      <c r="AY138">
        <v>0.10001280645161301</v>
      </c>
      <c r="AZ138">
        <v>27.5743516129032</v>
      </c>
      <c r="BA138">
        <v>999.9</v>
      </c>
      <c r="BB138">
        <v>999.9</v>
      </c>
      <c r="BC138">
        <v>0</v>
      </c>
      <c r="BD138">
        <v>0</v>
      </c>
      <c r="BE138">
        <v>10000.895806451599</v>
      </c>
      <c r="BF138">
        <v>0</v>
      </c>
      <c r="BG138">
        <v>1.91117E-3</v>
      </c>
      <c r="BH138">
        <v>1589551284.5</v>
      </c>
      <c r="BI138" t="s">
        <v>490</v>
      </c>
      <c r="BJ138">
        <v>22</v>
      </c>
      <c r="BK138">
        <v>-1.3680000000000001</v>
      </c>
      <c r="BL138">
        <v>5.5E-2</v>
      </c>
      <c r="BM138">
        <v>410</v>
      </c>
      <c r="BN138">
        <v>14</v>
      </c>
      <c r="BO138">
        <v>0.33</v>
      </c>
      <c r="BP138">
        <v>0.15</v>
      </c>
      <c r="BQ138">
        <v>5.2605399999999998</v>
      </c>
      <c r="BR138">
        <v>2.7269458536581999</v>
      </c>
      <c r="BS138">
        <v>0.57365896038011099</v>
      </c>
      <c r="BT138">
        <v>0</v>
      </c>
      <c r="BU138">
        <v>0.73011312195121902</v>
      </c>
      <c r="BV138">
        <v>0.49831674564454898</v>
      </c>
      <c r="BW138">
        <v>8.3497574949799105E-2</v>
      </c>
      <c r="BX138">
        <v>0</v>
      </c>
      <c r="BY138">
        <v>0</v>
      </c>
      <c r="BZ138">
        <v>2</v>
      </c>
      <c r="CA138" t="s">
        <v>196</v>
      </c>
      <c r="CB138">
        <v>100</v>
      </c>
      <c r="CC138">
        <v>100</v>
      </c>
      <c r="CD138">
        <v>-1.3680000000000001</v>
      </c>
      <c r="CE138">
        <v>5.5E-2</v>
      </c>
      <c r="CF138">
        <v>2</v>
      </c>
      <c r="CG138">
        <v>516.202</v>
      </c>
      <c r="CH138">
        <v>482.01799999999997</v>
      </c>
      <c r="CI138">
        <v>26.999700000000001</v>
      </c>
      <c r="CJ138">
        <v>32.813499999999998</v>
      </c>
      <c r="CK138">
        <v>30.000399999999999</v>
      </c>
      <c r="CL138">
        <v>32.675899999999999</v>
      </c>
      <c r="CM138">
        <v>32.678899999999999</v>
      </c>
      <c r="CN138">
        <v>20.330200000000001</v>
      </c>
      <c r="CO138">
        <v>37.408799999999999</v>
      </c>
      <c r="CP138">
        <v>0</v>
      </c>
      <c r="CQ138">
        <v>27</v>
      </c>
      <c r="CR138">
        <v>410</v>
      </c>
      <c r="CS138">
        <v>14</v>
      </c>
      <c r="CT138">
        <v>99.745000000000005</v>
      </c>
      <c r="CU138">
        <v>100.20699999999999</v>
      </c>
    </row>
    <row r="139" spans="1:99" x14ac:dyDescent="0.25">
      <c r="A139">
        <v>123</v>
      </c>
      <c r="B139">
        <v>1589551314.5</v>
      </c>
      <c r="C139">
        <v>9330</v>
      </c>
      <c r="D139" t="s">
        <v>493</v>
      </c>
      <c r="E139" t="s">
        <v>494</v>
      </c>
      <c r="F139">
        <v>1589551305.9354801</v>
      </c>
      <c r="G139">
        <f t="shared" si="29"/>
        <v>2.7283659078293336E-4</v>
      </c>
      <c r="H139">
        <f t="shared" si="30"/>
        <v>-2.0319897697338734</v>
      </c>
      <c r="I139">
        <f t="shared" si="31"/>
        <v>415.44296774193498</v>
      </c>
      <c r="J139">
        <f t="shared" si="32"/>
        <v>658.24837091266215</v>
      </c>
      <c r="K139">
        <f t="shared" si="33"/>
        <v>66.876221354452724</v>
      </c>
      <c r="L139">
        <f t="shared" si="34"/>
        <v>42.207861194307071</v>
      </c>
      <c r="M139">
        <f t="shared" si="35"/>
        <v>1.2461705871886499E-2</v>
      </c>
      <c r="N139">
        <f t="shared" si="36"/>
        <v>2</v>
      </c>
      <c r="O139">
        <f t="shared" si="37"/>
        <v>1.241872925720037E-2</v>
      </c>
      <c r="P139">
        <f t="shared" si="38"/>
        <v>7.7655546495900649E-3</v>
      </c>
      <c r="Q139">
        <f t="shared" si="39"/>
        <v>0</v>
      </c>
      <c r="R139">
        <f t="shared" si="40"/>
        <v>27.473696042706436</v>
      </c>
      <c r="S139">
        <f t="shared" si="41"/>
        <v>27.473696042706436</v>
      </c>
      <c r="T139">
        <f t="shared" si="42"/>
        <v>3.6799541678973853</v>
      </c>
      <c r="U139">
        <f t="shared" si="43"/>
        <v>40.652798295438579</v>
      </c>
      <c r="V139">
        <f t="shared" si="44"/>
        <v>1.5048407030957649</v>
      </c>
      <c r="W139">
        <f t="shared" si="45"/>
        <v>3.7016903293090517</v>
      </c>
      <c r="X139">
        <f t="shared" si="46"/>
        <v>2.1751134648016204</v>
      </c>
      <c r="Y139">
        <f t="shared" si="47"/>
        <v>-12.032093653527362</v>
      </c>
      <c r="Z139">
        <f t="shared" si="48"/>
        <v>10.854129658965199</v>
      </c>
      <c r="AA139">
        <f t="shared" si="49"/>
        <v>1.177372359451863</v>
      </c>
      <c r="AB139">
        <f t="shared" si="50"/>
        <v>-5.916351103003592E-4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53578.077241312436</v>
      </c>
      <c r="AK139">
        <f t="shared" si="54"/>
        <v>0</v>
      </c>
      <c r="AL139">
        <f t="shared" si="55"/>
        <v>0</v>
      </c>
      <c r="AM139">
        <f t="shared" si="56"/>
        <v>0.49</v>
      </c>
      <c r="AN139">
        <f t="shared" si="57"/>
        <v>0.39</v>
      </c>
      <c r="AO139">
        <v>14.17</v>
      </c>
      <c r="AP139">
        <v>0.5</v>
      </c>
      <c r="AQ139" t="s">
        <v>194</v>
      </c>
      <c r="AR139">
        <v>1589551305.9354801</v>
      </c>
      <c r="AS139">
        <v>415.44296774193498</v>
      </c>
      <c r="AT139">
        <v>410.00570967741902</v>
      </c>
      <c r="AU139">
        <v>14.8118258064516</v>
      </c>
      <c r="AV139">
        <v>14.050083870967701</v>
      </c>
      <c r="AW139">
        <v>500.01587096774199</v>
      </c>
      <c r="AX139">
        <v>101.49722580645199</v>
      </c>
      <c r="AY139">
        <v>0.100019716129032</v>
      </c>
      <c r="AZ139">
        <v>27.574361290322599</v>
      </c>
      <c r="BA139">
        <v>999.9</v>
      </c>
      <c r="BB139">
        <v>999.9</v>
      </c>
      <c r="BC139">
        <v>0</v>
      </c>
      <c r="BD139">
        <v>0</v>
      </c>
      <c r="BE139">
        <v>10002.290967741899</v>
      </c>
      <c r="BF139">
        <v>0</v>
      </c>
      <c r="BG139">
        <v>1.91117E-3</v>
      </c>
      <c r="BH139">
        <v>1589551284.5</v>
      </c>
      <c r="BI139" t="s">
        <v>490</v>
      </c>
      <c r="BJ139">
        <v>22</v>
      </c>
      <c r="BK139">
        <v>-1.3680000000000001</v>
      </c>
      <c r="BL139">
        <v>5.5E-2</v>
      </c>
      <c r="BM139">
        <v>410</v>
      </c>
      <c r="BN139">
        <v>14</v>
      </c>
      <c r="BO139">
        <v>0.33</v>
      </c>
      <c r="BP139">
        <v>0.15</v>
      </c>
      <c r="BQ139">
        <v>5.4449439024390198</v>
      </c>
      <c r="BR139">
        <v>-8.0338118466880895E-2</v>
      </c>
      <c r="BS139">
        <v>3.34547051543738E-2</v>
      </c>
      <c r="BT139">
        <v>1</v>
      </c>
      <c r="BU139">
        <v>0.75962075609756097</v>
      </c>
      <c r="BV139">
        <v>-3.0400975609723899E-3</v>
      </c>
      <c r="BW139">
        <v>7.4095837043803604E-3</v>
      </c>
      <c r="BX139">
        <v>1</v>
      </c>
      <c r="BY139">
        <v>2</v>
      </c>
      <c r="BZ139">
        <v>2</v>
      </c>
      <c r="CA139" t="s">
        <v>199</v>
      </c>
      <c r="CB139">
        <v>100</v>
      </c>
      <c r="CC139">
        <v>100</v>
      </c>
      <c r="CD139">
        <v>-1.3680000000000001</v>
      </c>
      <c r="CE139">
        <v>5.5E-2</v>
      </c>
      <c r="CF139">
        <v>2</v>
      </c>
      <c r="CG139">
        <v>516.38300000000004</v>
      </c>
      <c r="CH139">
        <v>482.08100000000002</v>
      </c>
      <c r="CI139">
        <v>26.9998</v>
      </c>
      <c r="CJ139">
        <v>32.816099999999999</v>
      </c>
      <c r="CK139">
        <v>30.000299999999999</v>
      </c>
      <c r="CL139">
        <v>32.677500000000002</v>
      </c>
      <c r="CM139">
        <v>32.681100000000001</v>
      </c>
      <c r="CN139">
        <v>20.331900000000001</v>
      </c>
      <c r="CO139">
        <v>37.408799999999999</v>
      </c>
      <c r="CP139">
        <v>0</v>
      </c>
      <c r="CQ139">
        <v>27</v>
      </c>
      <c r="CR139">
        <v>410</v>
      </c>
      <c r="CS139">
        <v>14</v>
      </c>
      <c r="CT139">
        <v>99.743499999999997</v>
      </c>
      <c r="CU139">
        <v>100.206</v>
      </c>
    </row>
    <row r="140" spans="1:99" x14ac:dyDescent="0.25">
      <c r="A140">
        <v>124</v>
      </c>
      <c r="B140">
        <v>1589551319.5</v>
      </c>
      <c r="C140">
        <v>9335</v>
      </c>
      <c r="D140" t="s">
        <v>495</v>
      </c>
      <c r="E140" t="s">
        <v>496</v>
      </c>
      <c r="F140">
        <v>1589551310.87097</v>
      </c>
      <c r="G140">
        <f t="shared" si="29"/>
        <v>2.7089497471500038E-4</v>
      </c>
      <c r="H140">
        <f t="shared" si="30"/>
        <v>-2.0336894506088816</v>
      </c>
      <c r="I140">
        <f t="shared" si="31"/>
        <v>415.44445161290298</v>
      </c>
      <c r="J140">
        <f t="shared" si="32"/>
        <v>660.35878707458517</v>
      </c>
      <c r="K140">
        <f t="shared" si="33"/>
        <v>67.090471632901512</v>
      </c>
      <c r="L140">
        <f t="shared" si="34"/>
        <v>42.207909914332234</v>
      </c>
      <c r="M140">
        <f t="shared" si="35"/>
        <v>1.2370223342618255E-2</v>
      </c>
      <c r="N140">
        <f t="shared" si="36"/>
        <v>2</v>
      </c>
      <c r="O140">
        <f t="shared" si="37"/>
        <v>1.2327874244908431E-2</v>
      </c>
      <c r="P140">
        <f t="shared" si="38"/>
        <v>7.708714157048528E-3</v>
      </c>
      <c r="Q140">
        <f t="shared" si="39"/>
        <v>0</v>
      </c>
      <c r="R140">
        <f t="shared" si="40"/>
        <v>27.474683411727387</v>
      </c>
      <c r="S140">
        <f t="shared" si="41"/>
        <v>27.474683411727387</v>
      </c>
      <c r="T140">
        <f t="shared" si="42"/>
        <v>3.6801668236302785</v>
      </c>
      <c r="U140">
        <f t="shared" si="43"/>
        <v>40.64623025065849</v>
      </c>
      <c r="V140">
        <f t="shared" si="44"/>
        <v>1.5046214173423857</v>
      </c>
      <c r="W140">
        <f t="shared" si="45"/>
        <v>3.7017489889311688</v>
      </c>
      <c r="X140">
        <f t="shared" si="46"/>
        <v>2.1755454062878927</v>
      </c>
      <c r="Y140">
        <f t="shared" si="47"/>
        <v>-11.946468384931517</v>
      </c>
      <c r="Z140">
        <f t="shared" si="48"/>
        <v>10.776884407452943</v>
      </c>
      <c r="AA140">
        <f t="shared" si="49"/>
        <v>1.1690007313683417</v>
      </c>
      <c r="AB140">
        <f t="shared" si="50"/>
        <v>-5.8324611023152784E-4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53578.532850180454</v>
      </c>
      <c r="AK140">
        <f t="shared" si="54"/>
        <v>0</v>
      </c>
      <c r="AL140">
        <f t="shared" si="55"/>
        <v>0</v>
      </c>
      <c r="AM140">
        <f t="shared" si="56"/>
        <v>0.49</v>
      </c>
      <c r="AN140">
        <f t="shared" si="57"/>
        <v>0.39</v>
      </c>
      <c r="AO140">
        <v>14.17</v>
      </c>
      <c r="AP140">
        <v>0.5</v>
      </c>
      <c r="AQ140" t="s">
        <v>194</v>
      </c>
      <c r="AR140">
        <v>1589551310.87097</v>
      </c>
      <c r="AS140">
        <v>415.44445161290298</v>
      </c>
      <c r="AT140">
        <v>410</v>
      </c>
      <c r="AU140">
        <v>14.8097032258065</v>
      </c>
      <c r="AV140">
        <v>14.053367741935499</v>
      </c>
      <c r="AW140">
        <v>500.00741935483899</v>
      </c>
      <c r="AX140">
        <v>101.497</v>
      </c>
      <c r="AY140">
        <v>9.9999912903225796E-2</v>
      </c>
      <c r="AZ140">
        <v>27.574632258064501</v>
      </c>
      <c r="BA140">
        <v>999.9</v>
      </c>
      <c r="BB140">
        <v>999.9</v>
      </c>
      <c r="BC140">
        <v>0</v>
      </c>
      <c r="BD140">
        <v>0</v>
      </c>
      <c r="BE140">
        <v>10002.4122580645</v>
      </c>
      <c r="BF140">
        <v>0</v>
      </c>
      <c r="BG140">
        <v>1.91117E-3</v>
      </c>
      <c r="BH140">
        <v>1589551284.5</v>
      </c>
      <c r="BI140" t="s">
        <v>490</v>
      </c>
      <c r="BJ140">
        <v>22</v>
      </c>
      <c r="BK140">
        <v>-1.3680000000000001</v>
      </c>
      <c r="BL140">
        <v>5.5E-2</v>
      </c>
      <c r="BM140">
        <v>410</v>
      </c>
      <c r="BN140">
        <v>14</v>
      </c>
      <c r="BO140">
        <v>0.33</v>
      </c>
      <c r="BP140">
        <v>0.15</v>
      </c>
      <c r="BQ140">
        <v>5.4438478048780503</v>
      </c>
      <c r="BR140">
        <v>0.19823811846688999</v>
      </c>
      <c r="BS140">
        <v>3.3187212826349802E-2</v>
      </c>
      <c r="BT140">
        <v>0</v>
      </c>
      <c r="BU140">
        <v>0.75850926829268295</v>
      </c>
      <c r="BV140">
        <v>-6.9521080139369598E-2</v>
      </c>
      <c r="BW140">
        <v>6.88116461011025E-3</v>
      </c>
      <c r="BX140">
        <v>1</v>
      </c>
      <c r="BY140">
        <v>1</v>
      </c>
      <c r="BZ140">
        <v>2</v>
      </c>
      <c r="CA140" t="s">
        <v>202</v>
      </c>
      <c r="CB140">
        <v>100</v>
      </c>
      <c r="CC140">
        <v>100</v>
      </c>
      <c r="CD140">
        <v>-1.3680000000000001</v>
      </c>
      <c r="CE140">
        <v>5.5E-2</v>
      </c>
      <c r="CF140">
        <v>2</v>
      </c>
      <c r="CG140">
        <v>516.40700000000004</v>
      </c>
      <c r="CH140">
        <v>481.95600000000002</v>
      </c>
      <c r="CI140">
        <v>27</v>
      </c>
      <c r="CJ140">
        <v>32.818300000000001</v>
      </c>
      <c r="CK140">
        <v>30.000399999999999</v>
      </c>
      <c r="CL140">
        <v>32.680399999999999</v>
      </c>
      <c r="CM140">
        <v>32.683999999999997</v>
      </c>
      <c r="CN140">
        <v>20.329799999999999</v>
      </c>
      <c r="CO140">
        <v>37.408799999999999</v>
      </c>
      <c r="CP140">
        <v>0</v>
      </c>
      <c r="CQ140">
        <v>27</v>
      </c>
      <c r="CR140">
        <v>410</v>
      </c>
      <c r="CS140">
        <v>14</v>
      </c>
      <c r="CT140">
        <v>99.741900000000001</v>
      </c>
      <c r="CU140">
        <v>100.203</v>
      </c>
    </row>
    <row r="141" spans="1:99" x14ac:dyDescent="0.25">
      <c r="A141">
        <v>125</v>
      </c>
      <c r="B141">
        <v>1589551324.5</v>
      </c>
      <c r="C141">
        <v>9340</v>
      </c>
      <c r="D141" t="s">
        <v>497</v>
      </c>
      <c r="E141" t="s">
        <v>498</v>
      </c>
      <c r="F141">
        <v>1589551315.87097</v>
      </c>
      <c r="G141">
        <f t="shared" si="29"/>
        <v>2.6897160805220246E-4</v>
      </c>
      <c r="H141">
        <f t="shared" si="30"/>
        <v>-2.0314398218524947</v>
      </c>
      <c r="I141">
        <f t="shared" si="31"/>
        <v>415.43838709677402</v>
      </c>
      <c r="J141">
        <f t="shared" si="32"/>
        <v>661.96293253506053</v>
      </c>
      <c r="K141">
        <f t="shared" si="33"/>
        <v>67.253323742261244</v>
      </c>
      <c r="L141">
        <f t="shared" si="34"/>
        <v>42.207215795882014</v>
      </c>
      <c r="M141">
        <f t="shared" si="35"/>
        <v>1.2279854323622373E-2</v>
      </c>
      <c r="N141">
        <f t="shared" si="36"/>
        <v>2</v>
      </c>
      <c r="O141">
        <f t="shared" si="37"/>
        <v>1.2238120590356729E-2</v>
      </c>
      <c r="P141">
        <f t="shared" si="38"/>
        <v>7.6525630978003046E-3</v>
      </c>
      <c r="Q141">
        <f t="shared" si="39"/>
        <v>0</v>
      </c>
      <c r="R141">
        <f t="shared" si="40"/>
        <v>27.475883423218246</v>
      </c>
      <c r="S141">
        <f t="shared" si="41"/>
        <v>27.475883423218246</v>
      </c>
      <c r="T141">
        <f t="shared" si="42"/>
        <v>3.6804252919160816</v>
      </c>
      <c r="U141">
        <f t="shared" si="43"/>
        <v>40.641510356545254</v>
      </c>
      <c r="V141">
        <f t="shared" si="44"/>
        <v>1.5044898388784287</v>
      </c>
      <c r="W141">
        <f t="shared" si="45"/>
        <v>3.7018551369760617</v>
      </c>
      <c r="X141">
        <f t="shared" si="46"/>
        <v>2.1759354530376527</v>
      </c>
      <c r="Y141">
        <f t="shared" si="47"/>
        <v>-11.861647915102129</v>
      </c>
      <c r="Z141">
        <f t="shared" si="48"/>
        <v>10.700362910403889</v>
      </c>
      <c r="AA141">
        <f t="shared" si="49"/>
        <v>1.1607100091030031</v>
      </c>
      <c r="AB141">
        <f t="shared" si="50"/>
        <v>-5.7499559523677135E-4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53564.047760494104</v>
      </c>
      <c r="AK141">
        <f t="shared" si="54"/>
        <v>0</v>
      </c>
      <c r="AL141">
        <f t="shared" si="55"/>
        <v>0</v>
      </c>
      <c r="AM141">
        <f t="shared" si="56"/>
        <v>0.49</v>
      </c>
      <c r="AN141">
        <f t="shared" si="57"/>
        <v>0.39</v>
      </c>
      <c r="AO141">
        <v>14.17</v>
      </c>
      <c r="AP141">
        <v>0.5</v>
      </c>
      <c r="AQ141" t="s">
        <v>194</v>
      </c>
      <c r="AR141">
        <v>1589551315.87097</v>
      </c>
      <c r="AS141">
        <v>415.43838709677402</v>
      </c>
      <c r="AT141">
        <v>409.998032258065</v>
      </c>
      <c r="AU141">
        <v>14.808435483871</v>
      </c>
      <c r="AV141">
        <v>14.057467741935501</v>
      </c>
      <c r="AW141">
        <v>500.00654838709698</v>
      </c>
      <c r="AX141">
        <v>101.496806451613</v>
      </c>
      <c r="AY141">
        <v>0.100005751612903</v>
      </c>
      <c r="AZ141">
        <v>27.5751225806452</v>
      </c>
      <c r="BA141">
        <v>999.9</v>
      </c>
      <c r="BB141">
        <v>999.9</v>
      </c>
      <c r="BC141">
        <v>0</v>
      </c>
      <c r="BD141">
        <v>0</v>
      </c>
      <c r="BE141">
        <v>9999.6296774193506</v>
      </c>
      <c r="BF141">
        <v>0</v>
      </c>
      <c r="BG141">
        <v>1.91117E-3</v>
      </c>
      <c r="BH141">
        <v>1589551284.5</v>
      </c>
      <c r="BI141" t="s">
        <v>490</v>
      </c>
      <c r="BJ141">
        <v>22</v>
      </c>
      <c r="BK141">
        <v>-1.3680000000000001</v>
      </c>
      <c r="BL141">
        <v>5.5E-2</v>
      </c>
      <c r="BM141">
        <v>410</v>
      </c>
      <c r="BN141">
        <v>14</v>
      </c>
      <c r="BO141">
        <v>0.33</v>
      </c>
      <c r="BP141">
        <v>0.15</v>
      </c>
      <c r="BQ141">
        <v>5.4353063414634102</v>
      </c>
      <c r="BR141">
        <v>-3.2161045296160103E-2</v>
      </c>
      <c r="BS141">
        <v>3.8066287546735099E-2</v>
      </c>
      <c r="BT141">
        <v>1</v>
      </c>
      <c r="BU141">
        <v>0.752983658536585</v>
      </c>
      <c r="BV141">
        <v>-6.2445804878045602E-2</v>
      </c>
      <c r="BW141">
        <v>6.1909404723501597E-3</v>
      </c>
      <c r="BX141">
        <v>1</v>
      </c>
      <c r="BY141">
        <v>2</v>
      </c>
      <c r="BZ141">
        <v>2</v>
      </c>
      <c r="CA141" t="s">
        <v>199</v>
      </c>
      <c r="CB141">
        <v>100</v>
      </c>
      <c r="CC141">
        <v>100</v>
      </c>
      <c r="CD141">
        <v>-1.3680000000000001</v>
      </c>
      <c r="CE141">
        <v>5.5E-2</v>
      </c>
      <c r="CF141">
        <v>2</v>
      </c>
      <c r="CG141">
        <v>516.59500000000003</v>
      </c>
      <c r="CH141">
        <v>481.89100000000002</v>
      </c>
      <c r="CI141">
        <v>27.000399999999999</v>
      </c>
      <c r="CJ141">
        <v>32.82</v>
      </c>
      <c r="CK141">
        <v>30.000299999999999</v>
      </c>
      <c r="CL141">
        <v>32.682899999999997</v>
      </c>
      <c r="CM141">
        <v>32.686900000000001</v>
      </c>
      <c r="CN141">
        <v>20.331</v>
      </c>
      <c r="CO141">
        <v>37.408799999999999</v>
      </c>
      <c r="CP141">
        <v>0</v>
      </c>
      <c r="CQ141">
        <v>27</v>
      </c>
      <c r="CR141">
        <v>410</v>
      </c>
      <c r="CS141">
        <v>14</v>
      </c>
      <c r="CT141">
        <v>99.740200000000002</v>
      </c>
      <c r="CU141">
        <v>100.20399999999999</v>
      </c>
    </row>
    <row r="142" spans="1:99" x14ac:dyDescent="0.25">
      <c r="A142">
        <v>126</v>
      </c>
      <c r="B142">
        <v>1589551329.5</v>
      </c>
      <c r="C142">
        <v>9345</v>
      </c>
      <c r="D142" t="s">
        <v>499</v>
      </c>
      <c r="E142" t="s">
        <v>500</v>
      </c>
      <c r="F142">
        <v>1589551320.87097</v>
      </c>
      <c r="G142">
        <f t="shared" si="29"/>
        <v>2.6731290070310473E-4</v>
      </c>
      <c r="H142">
        <f t="shared" si="30"/>
        <v>-2.0296710269464571</v>
      </c>
      <c r="I142">
        <f t="shared" si="31"/>
        <v>415.42748387096799</v>
      </c>
      <c r="J142">
        <f t="shared" si="32"/>
        <v>663.40078084052925</v>
      </c>
      <c r="K142">
        <f t="shared" si="33"/>
        <v>67.399538288125683</v>
      </c>
      <c r="L142">
        <f t="shared" si="34"/>
        <v>42.206191813077879</v>
      </c>
      <c r="M142">
        <f t="shared" si="35"/>
        <v>1.2200984731673681E-2</v>
      </c>
      <c r="N142">
        <f t="shared" si="36"/>
        <v>2</v>
      </c>
      <c r="O142">
        <f t="shared" si="37"/>
        <v>1.2159784390893533E-2</v>
      </c>
      <c r="P142">
        <f t="shared" si="38"/>
        <v>7.6035552762668476E-3</v>
      </c>
      <c r="Q142">
        <f t="shared" si="39"/>
        <v>0</v>
      </c>
      <c r="R142">
        <f t="shared" si="40"/>
        <v>27.478124605392477</v>
      </c>
      <c r="S142">
        <f t="shared" si="41"/>
        <v>27.478124605392477</v>
      </c>
      <c r="T142">
        <f t="shared" si="42"/>
        <v>3.6809080584787037</v>
      </c>
      <c r="U142">
        <f t="shared" si="43"/>
        <v>40.636842995578817</v>
      </c>
      <c r="V142">
        <f t="shared" si="44"/>
        <v>1.5044603787610575</v>
      </c>
      <c r="W142">
        <f t="shared" si="45"/>
        <v>3.7022078189605896</v>
      </c>
      <c r="X142">
        <f t="shared" si="46"/>
        <v>2.1764476797176462</v>
      </c>
      <c r="Y142">
        <f t="shared" si="47"/>
        <v>-11.788498921006919</v>
      </c>
      <c r="Z142">
        <f t="shared" si="48"/>
        <v>10.634358457836408</v>
      </c>
      <c r="AA142">
        <f t="shared" si="49"/>
        <v>1.1535725324110704</v>
      </c>
      <c r="AB142">
        <f t="shared" si="50"/>
        <v>-5.6793075944128191E-4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53560.056460078602</v>
      </c>
      <c r="AK142">
        <f t="shared" si="54"/>
        <v>0</v>
      </c>
      <c r="AL142">
        <f t="shared" si="55"/>
        <v>0</v>
      </c>
      <c r="AM142">
        <f t="shared" si="56"/>
        <v>0.49</v>
      </c>
      <c r="AN142">
        <f t="shared" si="57"/>
        <v>0.39</v>
      </c>
      <c r="AO142">
        <v>14.17</v>
      </c>
      <c r="AP142">
        <v>0.5</v>
      </c>
      <c r="AQ142" t="s">
        <v>194</v>
      </c>
      <c r="AR142">
        <v>1589551320.87097</v>
      </c>
      <c r="AS142">
        <v>415.42748387096799</v>
      </c>
      <c r="AT142">
        <v>409.990096774194</v>
      </c>
      <c r="AU142">
        <v>14.8081161290323</v>
      </c>
      <c r="AV142">
        <v>14.061767741935499</v>
      </c>
      <c r="AW142">
        <v>499.99883870967699</v>
      </c>
      <c r="AX142">
        <v>101.497032258064</v>
      </c>
      <c r="AY142">
        <v>9.9981545161290306E-2</v>
      </c>
      <c r="AZ142">
        <v>27.576751612903202</v>
      </c>
      <c r="BA142">
        <v>999.9</v>
      </c>
      <c r="BB142">
        <v>999.9</v>
      </c>
      <c r="BC142">
        <v>0</v>
      </c>
      <c r="BD142">
        <v>0</v>
      </c>
      <c r="BE142">
        <v>9998.8861290322602</v>
      </c>
      <c r="BF142">
        <v>0</v>
      </c>
      <c r="BG142">
        <v>1.91117E-3</v>
      </c>
      <c r="BH142">
        <v>1589551284.5</v>
      </c>
      <c r="BI142" t="s">
        <v>490</v>
      </c>
      <c r="BJ142">
        <v>22</v>
      </c>
      <c r="BK142">
        <v>-1.3680000000000001</v>
      </c>
      <c r="BL142">
        <v>5.5E-2</v>
      </c>
      <c r="BM142">
        <v>410</v>
      </c>
      <c r="BN142">
        <v>14</v>
      </c>
      <c r="BO142">
        <v>0.33</v>
      </c>
      <c r="BP142">
        <v>0.15</v>
      </c>
      <c r="BQ142">
        <v>5.4393709756097604</v>
      </c>
      <c r="BR142">
        <v>-0.196540348432058</v>
      </c>
      <c r="BS142">
        <v>3.65194739099284E-2</v>
      </c>
      <c r="BT142">
        <v>0</v>
      </c>
      <c r="BU142">
        <v>0.74818092682926796</v>
      </c>
      <c r="BV142">
        <v>-5.4009909407656098E-2</v>
      </c>
      <c r="BW142">
        <v>5.3704367192642403E-3</v>
      </c>
      <c r="BX142">
        <v>1</v>
      </c>
      <c r="BY142">
        <v>1</v>
      </c>
      <c r="BZ142">
        <v>2</v>
      </c>
      <c r="CA142" t="s">
        <v>202</v>
      </c>
      <c r="CB142">
        <v>100</v>
      </c>
      <c r="CC142">
        <v>100</v>
      </c>
      <c r="CD142">
        <v>-1.3680000000000001</v>
      </c>
      <c r="CE142">
        <v>5.5E-2</v>
      </c>
      <c r="CF142">
        <v>2</v>
      </c>
      <c r="CG142">
        <v>516.50699999999995</v>
      </c>
      <c r="CH142">
        <v>481.959</v>
      </c>
      <c r="CI142">
        <v>27.000699999999998</v>
      </c>
      <c r="CJ142">
        <v>32.822299999999998</v>
      </c>
      <c r="CK142">
        <v>30.000399999999999</v>
      </c>
      <c r="CL142">
        <v>32.6858</v>
      </c>
      <c r="CM142">
        <v>32.689799999999998</v>
      </c>
      <c r="CN142">
        <v>20.3307</v>
      </c>
      <c r="CO142">
        <v>37.680399999999999</v>
      </c>
      <c r="CP142">
        <v>0</v>
      </c>
      <c r="CQ142">
        <v>27</v>
      </c>
      <c r="CR142">
        <v>410</v>
      </c>
      <c r="CS142">
        <v>14</v>
      </c>
      <c r="CT142">
        <v>99.739699999999999</v>
      </c>
      <c r="CU142">
        <v>100.2</v>
      </c>
    </row>
    <row r="143" spans="1:99" x14ac:dyDescent="0.25">
      <c r="A143">
        <v>127</v>
      </c>
      <c r="B143">
        <v>1589553255.5999999</v>
      </c>
      <c r="C143">
        <v>11271.0999999046</v>
      </c>
      <c r="D143" t="s">
        <v>502</v>
      </c>
      <c r="E143" t="s">
        <v>503</v>
      </c>
      <c r="F143">
        <v>1589553247.5999999</v>
      </c>
      <c r="G143">
        <f t="shared" si="29"/>
        <v>3.6276990227861644E-4</v>
      </c>
      <c r="H143">
        <f t="shared" si="30"/>
        <v>-3.6284851327727488</v>
      </c>
      <c r="I143">
        <f t="shared" si="31"/>
        <v>415.14867741935501</v>
      </c>
      <c r="J143">
        <f t="shared" si="32"/>
        <v>939.40573206461806</v>
      </c>
      <c r="K143">
        <f t="shared" si="33"/>
        <v>95.459504177134249</v>
      </c>
      <c r="L143">
        <f t="shared" si="34"/>
        <v>42.186124220411607</v>
      </c>
      <c r="M143">
        <f t="shared" si="35"/>
        <v>1.0349471830274726E-2</v>
      </c>
      <c r="N143">
        <f t="shared" si="36"/>
        <v>2</v>
      </c>
      <c r="O143">
        <f t="shared" si="37"/>
        <v>1.0319810696203555E-2</v>
      </c>
      <c r="P143">
        <f t="shared" si="38"/>
        <v>6.4525394888236987E-3</v>
      </c>
      <c r="Q143">
        <f t="shared" si="39"/>
        <v>0</v>
      </c>
      <c r="R143">
        <f t="shared" si="40"/>
        <v>34.610964590085651</v>
      </c>
      <c r="S143">
        <f t="shared" si="41"/>
        <v>34.610964590085651</v>
      </c>
      <c r="T143">
        <f t="shared" si="42"/>
        <v>5.52781901019448</v>
      </c>
      <c r="U143">
        <f t="shared" si="43"/>
        <v>37.523534215728056</v>
      </c>
      <c r="V143">
        <f t="shared" si="44"/>
        <v>2.0895900727404917</v>
      </c>
      <c r="W143">
        <f t="shared" si="45"/>
        <v>5.5687453658473256</v>
      </c>
      <c r="X143">
        <f t="shared" si="46"/>
        <v>3.4382289374539883</v>
      </c>
      <c r="Y143">
        <f t="shared" si="47"/>
        <v>-15.998152690486984</v>
      </c>
      <c r="Z143">
        <f t="shared" si="48"/>
        <v>14.329105986988433</v>
      </c>
      <c r="AA143">
        <f t="shared" si="49"/>
        <v>1.6679658944355855</v>
      </c>
      <c r="AB143">
        <f t="shared" si="50"/>
        <v>-1.0808090629659262E-3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52319.621438915558</v>
      </c>
      <c r="AK143">
        <f t="shared" si="54"/>
        <v>0</v>
      </c>
      <c r="AL143">
        <f t="shared" si="55"/>
        <v>0</v>
      </c>
      <c r="AM143">
        <f t="shared" si="56"/>
        <v>0.49</v>
      </c>
      <c r="AN143">
        <f t="shared" si="57"/>
        <v>0.39</v>
      </c>
      <c r="AO143">
        <v>7.4</v>
      </c>
      <c r="AP143">
        <v>0.5</v>
      </c>
      <c r="AQ143" t="s">
        <v>194</v>
      </c>
      <c r="AR143">
        <v>1589553247.5999999</v>
      </c>
      <c r="AS143">
        <v>415.14867741935501</v>
      </c>
      <c r="AT143">
        <v>410.00151612903198</v>
      </c>
      <c r="AU143">
        <v>20.563409677419401</v>
      </c>
      <c r="AV143">
        <v>20.0375612903226</v>
      </c>
      <c r="AW143">
        <v>500.01006451612898</v>
      </c>
      <c r="AX143">
        <v>101.516903225806</v>
      </c>
      <c r="AY143">
        <v>0.100002993548387</v>
      </c>
      <c r="AZ143">
        <v>34.743858064516097</v>
      </c>
      <c r="BA143">
        <v>999.9</v>
      </c>
      <c r="BB143">
        <v>999.9</v>
      </c>
      <c r="BC143">
        <v>0</v>
      </c>
      <c r="BD143">
        <v>0</v>
      </c>
      <c r="BE143">
        <v>9998.2274193548401</v>
      </c>
      <c r="BF143">
        <v>0</v>
      </c>
      <c r="BG143">
        <v>1.91117E-3</v>
      </c>
      <c r="BH143">
        <v>1589553162.5999999</v>
      </c>
      <c r="BI143" t="s">
        <v>504</v>
      </c>
      <c r="BJ143">
        <v>23</v>
      </c>
      <c r="BK143">
        <v>-1.8009999999999999</v>
      </c>
      <c r="BL143">
        <v>6.0999999999999999E-2</v>
      </c>
      <c r="BM143">
        <v>410</v>
      </c>
      <c r="BN143">
        <v>15</v>
      </c>
      <c r="BO143">
        <v>0.25</v>
      </c>
      <c r="BP143">
        <v>0.09</v>
      </c>
      <c r="BQ143">
        <v>5.1533878048780499</v>
      </c>
      <c r="BR143">
        <v>-7.4790522648042299E-2</v>
      </c>
      <c r="BS143">
        <v>2.9717842920783499E-2</v>
      </c>
      <c r="BT143">
        <v>1</v>
      </c>
      <c r="BU143">
        <v>0.50709773170731698</v>
      </c>
      <c r="BV143">
        <v>0.41420711498254598</v>
      </c>
      <c r="BW143">
        <v>4.1266104127417297E-2</v>
      </c>
      <c r="BX143">
        <v>0</v>
      </c>
      <c r="BY143">
        <v>1</v>
      </c>
      <c r="BZ143">
        <v>2</v>
      </c>
      <c r="CA143" t="s">
        <v>202</v>
      </c>
      <c r="CB143">
        <v>100</v>
      </c>
      <c r="CC143">
        <v>100</v>
      </c>
      <c r="CD143">
        <v>-1.8009999999999999</v>
      </c>
      <c r="CE143">
        <v>6.0999999999999999E-2</v>
      </c>
      <c r="CF143">
        <v>2</v>
      </c>
      <c r="CG143">
        <v>518.51400000000001</v>
      </c>
      <c r="CH143">
        <v>449.71600000000001</v>
      </c>
      <c r="CI143">
        <v>34.996000000000002</v>
      </c>
      <c r="CJ143">
        <v>39.638199999999998</v>
      </c>
      <c r="CK143">
        <v>29.999500000000001</v>
      </c>
      <c r="CL143">
        <v>39.378300000000003</v>
      </c>
      <c r="CM143">
        <v>39.369500000000002</v>
      </c>
      <c r="CN143">
        <v>20.348400000000002</v>
      </c>
      <c r="CO143">
        <v>32.822000000000003</v>
      </c>
      <c r="CP143">
        <v>0</v>
      </c>
      <c r="CQ143">
        <v>35</v>
      </c>
      <c r="CR143">
        <v>410</v>
      </c>
      <c r="CS143">
        <v>20</v>
      </c>
      <c r="CT143">
        <v>98.309100000000001</v>
      </c>
      <c r="CU143">
        <v>98.918300000000002</v>
      </c>
    </row>
    <row r="144" spans="1:99" x14ac:dyDescent="0.25">
      <c r="A144">
        <v>128</v>
      </c>
      <c r="B144">
        <v>1589553260.5999999</v>
      </c>
      <c r="C144">
        <v>11276.0999999046</v>
      </c>
      <c r="D144" t="s">
        <v>505</v>
      </c>
      <c r="E144" t="s">
        <v>506</v>
      </c>
      <c r="F144">
        <v>1589553252.2451601</v>
      </c>
      <c r="G144">
        <f t="shared" si="29"/>
        <v>3.8099890733592028E-4</v>
      </c>
      <c r="H144">
        <f t="shared" si="30"/>
        <v>-3.6300222970875384</v>
      </c>
      <c r="I144">
        <f t="shared" si="31"/>
        <v>415.13361290322598</v>
      </c>
      <c r="J144">
        <f t="shared" si="32"/>
        <v>912.41194570750667</v>
      </c>
      <c r="K144">
        <f t="shared" si="33"/>
        <v>92.716749691726307</v>
      </c>
      <c r="L144">
        <f t="shared" si="34"/>
        <v>42.18471651675322</v>
      </c>
      <c r="M144">
        <f t="shared" si="35"/>
        <v>1.0894098165019968E-2</v>
      </c>
      <c r="N144">
        <f t="shared" si="36"/>
        <v>2</v>
      </c>
      <c r="O144">
        <f t="shared" si="37"/>
        <v>1.0861238492112129E-2</v>
      </c>
      <c r="P144">
        <f t="shared" si="38"/>
        <v>6.7912180577190742E-3</v>
      </c>
      <c r="Q144">
        <f t="shared" si="39"/>
        <v>0</v>
      </c>
      <c r="R144">
        <f t="shared" si="40"/>
        <v>34.598250419283495</v>
      </c>
      <c r="S144">
        <f t="shared" si="41"/>
        <v>34.598250419283495</v>
      </c>
      <c r="T144">
        <f t="shared" si="42"/>
        <v>5.5239172479467555</v>
      </c>
      <c r="U144">
        <f t="shared" si="43"/>
        <v>37.595647756891267</v>
      </c>
      <c r="V144">
        <f t="shared" si="44"/>
        <v>2.0929049579611143</v>
      </c>
      <c r="W144">
        <f t="shared" si="45"/>
        <v>5.5668809631760787</v>
      </c>
      <c r="X144">
        <f t="shared" si="46"/>
        <v>3.4310122899856412</v>
      </c>
      <c r="Y144">
        <f t="shared" si="47"/>
        <v>-16.802051813514083</v>
      </c>
      <c r="Z144">
        <f t="shared" si="48"/>
        <v>15.049228726664545</v>
      </c>
      <c r="AA144">
        <f t="shared" si="49"/>
        <v>1.751630977890211</v>
      </c>
      <c r="AB144">
        <f t="shared" si="50"/>
        <v>-1.1921089593265322E-3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52326.737715524476</v>
      </c>
      <c r="AK144">
        <f t="shared" si="54"/>
        <v>0</v>
      </c>
      <c r="AL144">
        <f t="shared" si="55"/>
        <v>0</v>
      </c>
      <c r="AM144">
        <f t="shared" si="56"/>
        <v>0.49</v>
      </c>
      <c r="AN144">
        <f t="shared" si="57"/>
        <v>0.39</v>
      </c>
      <c r="AO144">
        <v>7.4</v>
      </c>
      <c r="AP144">
        <v>0.5</v>
      </c>
      <c r="AQ144" t="s">
        <v>194</v>
      </c>
      <c r="AR144">
        <v>1589553252.2451601</v>
      </c>
      <c r="AS144">
        <v>415.13361290322598</v>
      </c>
      <c r="AT144">
        <v>409.99538709677398</v>
      </c>
      <c r="AU144">
        <v>20.595970967741899</v>
      </c>
      <c r="AV144">
        <v>20.0437193548387</v>
      </c>
      <c r="AW144">
        <v>500.01190322580601</v>
      </c>
      <c r="AX144">
        <v>101.517193548387</v>
      </c>
      <c r="AY144">
        <v>0.10000921612903201</v>
      </c>
      <c r="AZ144">
        <v>34.737822580645201</v>
      </c>
      <c r="BA144">
        <v>999.9</v>
      </c>
      <c r="BB144">
        <v>999.9</v>
      </c>
      <c r="BC144">
        <v>0</v>
      </c>
      <c r="BD144">
        <v>0</v>
      </c>
      <c r="BE144">
        <v>9999.4109677419401</v>
      </c>
      <c r="BF144">
        <v>0</v>
      </c>
      <c r="BG144">
        <v>1.91117E-3</v>
      </c>
      <c r="BH144">
        <v>1589553162.5999999</v>
      </c>
      <c r="BI144" t="s">
        <v>504</v>
      </c>
      <c r="BJ144">
        <v>23</v>
      </c>
      <c r="BK144">
        <v>-1.8009999999999999</v>
      </c>
      <c r="BL144">
        <v>6.0999999999999999E-2</v>
      </c>
      <c r="BM144">
        <v>410</v>
      </c>
      <c r="BN144">
        <v>15</v>
      </c>
      <c r="BO144">
        <v>0.25</v>
      </c>
      <c r="BP144">
        <v>0.09</v>
      </c>
      <c r="BQ144">
        <v>5.1344085365853704</v>
      </c>
      <c r="BR144">
        <v>-0.147360627177542</v>
      </c>
      <c r="BS144">
        <v>3.2718247505171098E-2</v>
      </c>
      <c r="BT144">
        <v>0</v>
      </c>
      <c r="BU144">
        <v>0.539128902439024</v>
      </c>
      <c r="BV144">
        <v>0.33609668989545399</v>
      </c>
      <c r="BW144">
        <v>3.3324684217342602E-2</v>
      </c>
      <c r="BX144">
        <v>0</v>
      </c>
      <c r="BY144">
        <v>0</v>
      </c>
      <c r="BZ144">
        <v>2</v>
      </c>
      <c r="CA144" t="s">
        <v>196</v>
      </c>
      <c r="CB144">
        <v>100</v>
      </c>
      <c r="CC144">
        <v>100</v>
      </c>
      <c r="CD144">
        <v>-1.8009999999999999</v>
      </c>
      <c r="CE144">
        <v>6.0999999999999999E-2</v>
      </c>
      <c r="CF144">
        <v>2</v>
      </c>
      <c r="CG144">
        <v>518.66800000000001</v>
      </c>
      <c r="CH144">
        <v>449.75200000000001</v>
      </c>
      <c r="CI144">
        <v>34.996299999999998</v>
      </c>
      <c r="CJ144">
        <v>39.633499999999998</v>
      </c>
      <c r="CK144">
        <v>29.999700000000001</v>
      </c>
      <c r="CL144">
        <v>39.375399999999999</v>
      </c>
      <c r="CM144">
        <v>39.368499999999997</v>
      </c>
      <c r="CN144">
        <v>20.348199999999999</v>
      </c>
      <c r="CO144">
        <v>32.822000000000003</v>
      </c>
      <c r="CP144">
        <v>0</v>
      </c>
      <c r="CQ144">
        <v>35</v>
      </c>
      <c r="CR144">
        <v>410</v>
      </c>
      <c r="CS144">
        <v>20</v>
      </c>
      <c r="CT144">
        <v>98.311199999999999</v>
      </c>
      <c r="CU144">
        <v>98.920900000000003</v>
      </c>
    </row>
    <row r="145" spans="1:99" x14ac:dyDescent="0.25">
      <c r="A145">
        <v>129</v>
      </c>
      <c r="B145">
        <v>1589553265.5999999</v>
      </c>
      <c r="C145">
        <v>11281.0999999046</v>
      </c>
      <c r="D145" t="s">
        <v>507</v>
      </c>
      <c r="E145" t="s">
        <v>508</v>
      </c>
      <c r="F145">
        <v>1589553257.03548</v>
      </c>
      <c r="G145">
        <f t="shared" ref="G145:G208" si="58">AW145*AH145*(AU145-AV145)/(100*AO145*(1000-AH145*AU145))</f>
        <v>3.9597881882873703E-4</v>
      </c>
      <c r="H145">
        <f t="shared" ref="H145:H208" si="59">AW145*AH145*(AT145-AS145*(1000-AH145*AV145)/(1000-AH145*AU145))/(100*AO145)</f>
        <v>-3.6311314501486209</v>
      </c>
      <c r="I145">
        <f t="shared" ref="I145:I208" si="60">AS145 - IF(AH145&gt;1, H145*AO145*100/(AJ145*BE145), 0)</f>
        <v>415.121806451613</v>
      </c>
      <c r="J145">
        <f t="shared" ref="J145:J208" si="61">((P145-G145/2)*I145-H145)/(P145+G145/2)</f>
        <v>892.00970250339674</v>
      </c>
      <c r="K145">
        <f t="shared" ref="K145:K208" si="62">J145*(AX145+AY145)/1000</f>
        <v>90.642906403289302</v>
      </c>
      <c r="L145">
        <f t="shared" ref="L145:L208" si="63">(AS145 - IF(AH145&gt;1, H145*AO145*100/(AJ145*BE145), 0))*(AX145+AY145)/1000</f>
        <v>42.183226194240476</v>
      </c>
      <c r="M145">
        <f t="shared" ref="M145:M208" si="64">2/((1/O145-1/N145)+SIGN(O145)*SQRT((1/O145-1/N145)*(1/O145-1/N145) + 4*AP145/((AP145+1)*(AP145+1))*(2*1/O145*1/N145-1/N145*1/N145)))</f>
        <v>1.1344992875343123E-2</v>
      </c>
      <c r="N145">
        <f t="shared" ref="N145:N208" si="65">AE145+AD145*AO145+AC145*AO145*AO145</f>
        <v>2</v>
      </c>
      <c r="O145">
        <f t="shared" ref="O145:O208" si="66">G145*(1000-(1000*0.61365*EXP(17.502*S145/(240.97+S145))/(AX145+AY145)+AU145)/2)/(1000*0.61365*EXP(17.502*S145/(240.97+S145))/(AX145+AY145)-AU145)</f>
        <v>1.1309361663720081E-2</v>
      </c>
      <c r="P145">
        <f t="shared" ref="P145:P208" si="67">1/((AP145+1)/(M145/1.6)+1/(N145/1.37)) + AP145/((AP145+1)/(M145/1.6) + AP145/(N145/1.37))</f>
        <v>7.0715429822893108E-3</v>
      </c>
      <c r="Q145">
        <f t="shared" ref="Q145:Q208" si="68">(AL145*AN145)</f>
        <v>0</v>
      </c>
      <c r="R145">
        <f t="shared" ref="R145:R208" si="69">(AZ145+(Q145+2*0.95*0.0000000567*(((AZ145+$B$7)+273)^4-(AZ145+273)^4)-44100*G145)/(1.84*29.3*N145+8*0.95*0.0000000567*(AZ145+273)^3))</f>
        <v>34.586542523277359</v>
      </c>
      <c r="S145">
        <f t="shared" ref="S145:S208" si="70">($C$7*BA145+$D$7*BB145+$E$7*R145)</f>
        <v>34.586542523277359</v>
      </c>
      <c r="T145">
        <f t="shared" ref="T145:T208" si="71">0.61365*EXP(17.502*S145/(240.97+S145))</f>
        <v>5.5203264119006406</v>
      </c>
      <c r="U145">
        <f t="shared" ref="U145:U208" si="72">(V145/W145*100)</f>
        <v>37.659250728998522</v>
      </c>
      <c r="V145">
        <f t="shared" ref="V145:V208" si="73">AU145*(AX145+AY145)/1000</f>
        <v>2.0957223633234019</v>
      </c>
      <c r="W145">
        <f t="shared" ref="W145:W208" si="74">0.61365*EXP(17.502*AZ145/(240.97+AZ145))</f>
        <v>5.5649603291486773</v>
      </c>
      <c r="X145">
        <f t="shared" ref="X145:X208" si="75">(T145-AU145*(AX145+AY145)/1000)</f>
        <v>3.4246040485772387</v>
      </c>
      <c r="Y145">
        <f t="shared" ref="Y145:Y208" si="76">(-G145*44100)</f>
        <v>-17.462665910347305</v>
      </c>
      <c r="Z145">
        <f t="shared" ref="Z145:Z208" si="77">2*29.3*N145*0.92*(AZ145-S145)</f>
        <v>15.641025189502345</v>
      </c>
      <c r="AA145">
        <f t="shared" ref="AA145:AA208" si="78">2*0.95*0.0000000567*(((AZ145+$B$7)+273)^4-(S145+273)^4)</f>
        <v>1.8203530787204749</v>
      </c>
      <c r="AB145">
        <f t="shared" ref="AB145:AB208" si="79">Q145+AA145+Y145+Z145</f>
        <v>-1.2876421244847336E-3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MAX(0,($B$13+$C$13*BE145)/(1+$D$13*BE145)*AX145/(AZ145+273)*$E$13)</f>
        <v>52348.264492223534</v>
      </c>
      <c r="AK145">
        <f t="shared" ref="AK145:AK208" si="83">$B$11*BF145+$C$11*BG145</f>
        <v>0</v>
      </c>
      <c r="AL145">
        <f t="shared" ref="AL145:AL208" si="84">AK145*AM145</f>
        <v>0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7.4</v>
      </c>
      <c r="AP145">
        <v>0.5</v>
      </c>
      <c r="AQ145" t="s">
        <v>194</v>
      </c>
      <c r="AR145">
        <v>1589553257.03548</v>
      </c>
      <c r="AS145">
        <v>415.121806451613</v>
      </c>
      <c r="AT145">
        <v>409.991193548387</v>
      </c>
      <c r="AU145">
        <v>20.623838709677401</v>
      </c>
      <c r="AV145">
        <v>20.049896774193499</v>
      </c>
      <c r="AW145">
        <v>500.01754838709701</v>
      </c>
      <c r="AX145">
        <v>101.516483870968</v>
      </c>
      <c r="AY145">
        <v>0.100018896774194</v>
      </c>
      <c r="AZ145">
        <v>34.731603225806502</v>
      </c>
      <c r="BA145">
        <v>999.9</v>
      </c>
      <c r="BB145">
        <v>999.9</v>
      </c>
      <c r="BC145">
        <v>0</v>
      </c>
      <c r="BD145">
        <v>0</v>
      </c>
      <c r="BE145">
        <v>10003.562258064499</v>
      </c>
      <c r="BF145">
        <v>0</v>
      </c>
      <c r="BG145">
        <v>1.91117E-3</v>
      </c>
      <c r="BH145">
        <v>1589553162.5999999</v>
      </c>
      <c r="BI145" t="s">
        <v>504</v>
      </c>
      <c r="BJ145">
        <v>23</v>
      </c>
      <c r="BK145">
        <v>-1.8009999999999999</v>
      </c>
      <c r="BL145">
        <v>6.0999999999999999E-2</v>
      </c>
      <c r="BM145">
        <v>410</v>
      </c>
      <c r="BN145">
        <v>15</v>
      </c>
      <c r="BO145">
        <v>0.25</v>
      </c>
      <c r="BP145">
        <v>0.09</v>
      </c>
      <c r="BQ145">
        <v>5.13484195121951</v>
      </c>
      <c r="BR145">
        <v>-0.15833581881531</v>
      </c>
      <c r="BS145">
        <v>3.27351430623831E-2</v>
      </c>
      <c r="BT145">
        <v>0</v>
      </c>
      <c r="BU145">
        <v>0.56461873170731702</v>
      </c>
      <c r="BV145">
        <v>0.27105008362370198</v>
      </c>
      <c r="BW145">
        <v>2.6884126441783E-2</v>
      </c>
      <c r="BX145">
        <v>0</v>
      </c>
      <c r="BY145">
        <v>0</v>
      </c>
      <c r="BZ145">
        <v>2</v>
      </c>
      <c r="CA145" t="s">
        <v>196</v>
      </c>
      <c r="CB145">
        <v>100</v>
      </c>
      <c r="CC145">
        <v>100</v>
      </c>
      <c r="CD145">
        <v>-1.8009999999999999</v>
      </c>
      <c r="CE145">
        <v>6.0999999999999999E-2</v>
      </c>
      <c r="CF145">
        <v>2</v>
      </c>
      <c r="CG145">
        <v>518.46900000000005</v>
      </c>
      <c r="CH145">
        <v>449.976</v>
      </c>
      <c r="CI145">
        <v>34.9955</v>
      </c>
      <c r="CJ145">
        <v>39.626600000000003</v>
      </c>
      <c r="CK145">
        <v>29.999700000000001</v>
      </c>
      <c r="CL145">
        <v>39.374000000000002</v>
      </c>
      <c r="CM145">
        <v>39.364899999999999</v>
      </c>
      <c r="CN145">
        <v>20.349699999999999</v>
      </c>
      <c r="CO145">
        <v>32.822000000000003</v>
      </c>
      <c r="CP145">
        <v>0</v>
      </c>
      <c r="CQ145">
        <v>35</v>
      </c>
      <c r="CR145">
        <v>410</v>
      </c>
      <c r="CS145">
        <v>20</v>
      </c>
      <c r="CT145">
        <v>98.313599999999994</v>
      </c>
      <c r="CU145">
        <v>98.921099999999996</v>
      </c>
    </row>
    <row r="146" spans="1:99" x14ac:dyDescent="0.25">
      <c r="A146">
        <v>130</v>
      </c>
      <c r="B146">
        <v>1589553270.5999999</v>
      </c>
      <c r="C146">
        <v>11286.0999999046</v>
      </c>
      <c r="D146" t="s">
        <v>509</v>
      </c>
      <c r="E146" t="s">
        <v>510</v>
      </c>
      <c r="F146">
        <v>1589553261.9709699</v>
      </c>
      <c r="G146">
        <f t="shared" si="58"/>
        <v>4.0845542565551719E-4</v>
      </c>
      <c r="H146">
        <f t="shared" si="59"/>
        <v>-3.6298031920500424</v>
      </c>
      <c r="I146">
        <f t="shared" si="60"/>
        <v>415.10287096774198</v>
      </c>
      <c r="J146">
        <f t="shared" si="61"/>
        <v>875.75719849041786</v>
      </c>
      <c r="K146">
        <f t="shared" si="62"/>
        <v>88.990263752965447</v>
      </c>
      <c r="L146">
        <f t="shared" si="63"/>
        <v>42.180771149478282</v>
      </c>
      <c r="M146">
        <f t="shared" si="64"/>
        <v>1.1724396240143386E-2</v>
      </c>
      <c r="N146">
        <f t="shared" si="65"/>
        <v>2</v>
      </c>
      <c r="O146">
        <f t="shared" si="66"/>
        <v>1.1686346309801875E-2</v>
      </c>
      <c r="P146">
        <f t="shared" si="67"/>
        <v>7.3073747306069093E-3</v>
      </c>
      <c r="Q146">
        <f t="shared" si="68"/>
        <v>0</v>
      </c>
      <c r="R146">
        <f t="shared" si="69"/>
        <v>34.574706290216881</v>
      </c>
      <c r="S146">
        <f t="shared" si="70"/>
        <v>34.574706290216881</v>
      </c>
      <c r="T146">
        <f t="shared" si="71"/>
        <v>5.5166982774795192</v>
      </c>
      <c r="U146">
        <f t="shared" si="72"/>
        <v>37.718407478354486</v>
      </c>
      <c r="V146">
        <f t="shared" si="73"/>
        <v>2.0981685147470479</v>
      </c>
      <c r="W146">
        <f t="shared" si="74"/>
        <v>5.5627176623274108</v>
      </c>
      <c r="X146">
        <f t="shared" si="75"/>
        <v>3.4185297627324713</v>
      </c>
      <c r="Y146">
        <f t="shared" si="76"/>
        <v>-18.012884271408307</v>
      </c>
      <c r="Z146">
        <f t="shared" si="77"/>
        <v>16.133965995910735</v>
      </c>
      <c r="AA146">
        <f t="shared" si="78"/>
        <v>1.8775482703142878</v>
      </c>
      <c r="AB146">
        <f t="shared" si="79"/>
        <v>-1.3700051832827853E-3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52365.041698323264</v>
      </c>
      <c r="AK146">
        <f t="shared" si="83"/>
        <v>0</v>
      </c>
      <c r="AL146">
        <f t="shared" si="84"/>
        <v>0</v>
      </c>
      <c r="AM146">
        <f t="shared" si="85"/>
        <v>0.49</v>
      </c>
      <c r="AN146">
        <f t="shared" si="86"/>
        <v>0.39</v>
      </c>
      <c r="AO146">
        <v>7.4</v>
      </c>
      <c r="AP146">
        <v>0.5</v>
      </c>
      <c r="AQ146" t="s">
        <v>194</v>
      </c>
      <c r="AR146">
        <v>1589553261.9709699</v>
      </c>
      <c r="AS146">
        <v>415.10287096774198</v>
      </c>
      <c r="AT146">
        <v>409.98180645161301</v>
      </c>
      <c r="AU146">
        <v>20.648170967741901</v>
      </c>
      <c r="AV146">
        <v>20.0561516129032</v>
      </c>
      <c r="AW146">
        <v>500.01061290322599</v>
      </c>
      <c r="AX146">
        <v>101.51522580645199</v>
      </c>
      <c r="AY146">
        <v>9.9998032258064501E-2</v>
      </c>
      <c r="AZ146">
        <v>34.724338709677397</v>
      </c>
      <c r="BA146">
        <v>999.9</v>
      </c>
      <c r="BB146">
        <v>999.9</v>
      </c>
      <c r="BC146">
        <v>0</v>
      </c>
      <c r="BD146">
        <v>0</v>
      </c>
      <c r="BE146">
        <v>10006.7883870968</v>
      </c>
      <c r="BF146">
        <v>0</v>
      </c>
      <c r="BG146">
        <v>1.91117E-3</v>
      </c>
      <c r="BH146">
        <v>1589553162.5999999</v>
      </c>
      <c r="BI146" t="s">
        <v>504</v>
      </c>
      <c r="BJ146">
        <v>23</v>
      </c>
      <c r="BK146">
        <v>-1.8009999999999999</v>
      </c>
      <c r="BL146">
        <v>6.0999999999999999E-2</v>
      </c>
      <c r="BM146">
        <v>410</v>
      </c>
      <c r="BN146">
        <v>15</v>
      </c>
      <c r="BO146">
        <v>0.25</v>
      </c>
      <c r="BP146">
        <v>0.09</v>
      </c>
      <c r="BQ146">
        <v>5.1269012195121997</v>
      </c>
      <c r="BR146">
        <v>-1.45310801393078E-2</v>
      </c>
      <c r="BS146">
        <v>2.8471524601730299E-2</v>
      </c>
      <c r="BT146">
        <v>1</v>
      </c>
      <c r="BU146">
        <v>0.58459509756097605</v>
      </c>
      <c r="BV146">
        <v>0.216556536585398</v>
      </c>
      <c r="BW146">
        <v>2.1625334600321199E-2</v>
      </c>
      <c r="BX146">
        <v>0</v>
      </c>
      <c r="BY146">
        <v>1</v>
      </c>
      <c r="BZ146">
        <v>2</v>
      </c>
      <c r="CA146" t="s">
        <v>202</v>
      </c>
      <c r="CB146">
        <v>100</v>
      </c>
      <c r="CC146">
        <v>100</v>
      </c>
      <c r="CD146">
        <v>-1.8009999999999999</v>
      </c>
      <c r="CE146">
        <v>6.0999999999999999E-2</v>
      </c>
      <c r="CF146">
        <v>2</v>
      </c>
      <c r="CG146">
        <v>518.61800000000005</v>
      </c>
      <c r="CH146">
        <v>449.911</v>
      </c>
      <c r="CI146">
        <v>34.995899999999999</v>
      </c>
      <c r="CJ146">
        <v>39.6205</v>
      </c>
      <c r="CK146">
        <v>29.999700000000001</v>
      </c>
      <c r="CL146">
        <v>39.370600000000003</v>
      </c>
      <c r="CM146">
        <v>39.361899999999999</v>
      </c>
      <c r="CN146">
        <v>20.3489</v>
      </c>
      <c r="CO146">
        <v>32.822000000000003</v>
      </c>
      <c r="CP146">
        <v>0</v>
      </c>
      <c r="CQ146">
        <v>35</v>
      </c>
      <c r="CR146">
        <v>410</v>
      </c>
      <c r="CS146">
        <v>20</v>
      </c>
      <c r="CT146">
        <v>98.315299999999993</v>
      </c>
      <c r="CU146">
        <v>98.921499999999995</v>
      </c>
    </row>
    <row r="147" spans="1:99" x14ac:dyDescent="0.25">
      <c r="A147">
        <v>131</v>
      </c>
      <c r="B147">
        <v>1589553275.5999999</v>
      </c>
      <c r="C147">
        <v>11291.0999999046</v>
      </c>
      <c r="D147" t="s">
        <v>511</v>
      </c>
      <c r="E147" t="s">
        <v>512</v>
      </c>
      <c r="F147">
        <v>1589553266.9709699</v>
      </c>
      <c r="G147">
        <f t="shared" si="58"/>
        <v>4.1869349256015172E-4</v>
      </c>
      <c r="H147">
        <f t="shared" si="59"/>
        <v>-3.6312345586176762</v>
      </c>
      <c r="I147">
        <f t="shared" si="60"/>
        <v>415.10351612903202</v>
      </c>
      <c r="J147">
        <f t="shared" si="61"/>
        <v>863.4262275057846</v>
      </c>
      <c r="K147">
        <f t="shared" si="62"/>
        <v>87.735451383007259</v>
      </c>
      <c r="L147">
        <f t="shared" si="63"/>
        <v>42.179972298803101</v>
      </c>
      <c r="M147">
        <f t="shared" si="64"/>
        <v>1.2038497242221559E-2</v>
      </c>
      <c r="N147">
        <f t="shared" si="65"/>
        <v>2</v>
      </c>
      <c r="O147">
        <f t="shared" si="66"/>
        <v>1.1998385023737691E-2</v>
      </c>
      <c r="P147">
        <f t="shared" si="67"/>
        <v>7.5025833655319989E-3</v>
      </c>
      <c r="Q147">
        <f t="shared" si="68"/>
        <v>0</v>
      </c>
      <c r="R147">
        <f t="shared" si="69"/>
        <v>34.563780392849431</v>
      </c>
      <c r="S147">
        <f t="shared" si="70"/>
        <v>34.563780392849431</v>
      </c>
      <c r="T147">
        <f t="shared" si="71"/>
        <v>5.5133510263576344</v>
      </c>
      <c r="U147">
        <f t="shared" si="72"/>
        <v>37.772112697216855</v>
      </c>
      <c r="V147">
        <f t="shared" si="73"/>
        <v>2.1003197054155907</v>
      </c>
      <c r="W147">
        <f t="shared" si="74"/>
        <v>5.5605036505420244</v>
      </c>
      <c r="X147">
        <f t="shared" si="75"/>
        <v>3.4130313209420438</v>
      </c>
      <c r="Y147">
        <f t="shared" si="76"/>
        <v>-18.464383021902691</v>
      </c>
      <c r="Z147">
        <f t="shared" si="77"/>
        <v>16.538489708496606</v>
      </c>
      <c r="AA147">
        <f t="shared" si="78"/>
        <v>1.9244538260771511</v>
      </c>
      <c r="AB147">
        <f t="shared" si="79"/>
        <v>-1.4394873289340637E-3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52328.343216994232</v>
      </c>
      <c r="AK147">
        <f t="shared" si="83"/>
        <v>0</v>
      </c>
      <c r="AL147">
        <f t="shared" si="84"/>
        <v>0</v>
      </c>
      <c r="AM147">
        <f t="shared" si="85"/>
        <v>0.49</v>
      </c>
      <c r="AN147">
        <f t="shared" si="86"/>
        <v>0.39</v>
      </c>
      <c r="AO147">
        <v>7.4</v>
      </c>
      <c r="AP147">
        <v>0.5</v>
      </c>
      <c r="AQ147" t="s">
        <v>194</v>
      </c>
      <c r="AR147">
        <v>1589553266.9709699</v>
      </c>
      <c r="AS147">
        <v>415.10351612903202</v>
      </c>
      <c r="AT147">
        <v>409.98667741935498</v>
      </c>
      <c r="AU147">
        <v>20.669764516129</v>
      </c>
      <c r="AV147">
        <v>20.062925806451599</v>
      </c>
      <c r="AW147">
        <v>500.01590322580603</v>
      </c>
      <c r="AX147">
        <v>101.51312903225801</v>
      </c>
      <c r="AY147">
        <v>0.100012412903226</v>
      </c>
      <c r="AZ147">
        <v>34.717164516129003</v>
      </c>
      <c r="BA147">
        <v>999.9</v>
      </c>
      <c r="BB147">
        <v>999.9</v>
      </c>
      <c r="BC147">
        <v>0</v>
      </c>
      <c r="BD147">
        <v>0</v>
      </c>
      <c r="BE147">
        <v>9999.4483870967706</v>
      </c>
      <c r="BF147">
        <v>0</v>
      </c>
      <c r="BG147">
        <v>1.91117E-3</v>
      </c>
      <c r="BH147">
        <v>1589553162.5999999</v>
      </c>
      <c r="BI147" t="s">
        <v>504</v>
      </c>
      <c r="BJ147">
        <v>23</v>
      </c>
      <c r="BK147">
        <v>-1.8009999999999999</v>
      </c>
      <c r="BL147">
        <v>6.0999999999999999E-2</v>
      </c>
      <c r="BM147">
        <v>410</v>
      </c>
      <c r="BN147">
        <v>15</v>
      </c>
      <c r="BO147">
        <v>0.25</v>
      </c>
      <c r="BP147">
        <v>0.09</v>
      </c>
      <c r="BQ147">
        <v>5.1122526829268304</v>
      </c>
      <c r="BR147">
        <v>9.5629965156864196E-3</v>
      </c>
      <c r="BS147">
        <v>2.5523713892196102E-2</v>
      </c>
      <c r="BT147">
        <v>1</v>
      </c>
      <c r="BU147">
        <v>0.60114497560975599</v>
      </c>
      <c r="BV147">
        <v>0.166216808362391</v>
      </c>
      <c r="BW147">
        <v>1.65516674872703E-2</v>
      </c>
      <c r="BX147">
        <v>0</v>
      </c>
      <c r="BY147">
        <v>1</v>
      </c>
      <c r="BZ147">
        <v>2</v>
      </c>
      <c r="CA147" t="s">
        <v>202</v>
      </c>
      <c r="CB147">
        <v>100</v>
      </c>
      <c r="CC147">
        <v>100</v>
      </c>
      <c r="CD147">
        <v>-1.8009999999999999</v>
      </c>
      <c r="CE147">
        <v>6.0999999999999999E-2</v>
      </c>
      <c r="CF147">
        <v>2</v>
      </c>
      <c r="CG147">
        <v>518.51800000000003</v>
      </c>
      <c r="CH147">
        <v>449.78</v>
      </c>
      <c r="CI147">
        <v>34.996200000000002</v>
      </c>
      <c r="CJ147">
        <v>39.614100000000001</v>
      </c>
      <c r="CK147">
        <v>29.999700000000001</v>
      </c>
      <c r="CL147">
        <v>39.366900000000001</v>
      </c>
      <c r="CM147">
        <v>39.359699999999997</v>
      </c>
      <c r="CN147">
        <v>20.349499999999999</v>
      </c>
      <c r="CO147">
        <v>32.822000000000003</v>
      </c>
      <c r="CP147">
        <v>0</v>
      </c>
      <c r="CQ147">
        <v>35</v>
      </c>
      <c r="CR147">
        <v>410</v>
      </c>
      <c r="CS147">
        <v>20</v>
      </c>
      <c r="CT147">
        <v>98.317899999999995</v>
      </c>
      <c r="CU147">
        <v>98.925200000000004</v>
      </c>
    </row>
    <row r="148" spans="1:99" x14ac:dyDescent="0.25">
      <c r="A148">
        <v>132</v>
      </c>
      <c r="B148">
        <v>1589553280.5999999</v>
      </c>
      <c r="C148">
        <v>11296.0999999046</v>
      </c>
      <c r="D148" t="s">
        <v>513</v>
      </c>
      <c r="E148" t="s">
        <v>514</v>
      </c>
      <c r="F148">
        <v>1589553271.9709699</v>
      </c>
      <c r="G148">
        <f t="shared" si="58"/>
        <v>4.2670185154132642E-4</v>
      </c>
      <c r="H148">
        <f t="shared" si="59"/>
        <v>-3.632376311866881</v>
      </c>
      <c r="I148">
        <f t="shared" si="60"/>
        <v>415.10112903225797</v>
      </c>
      <c r="J148">
        <f t="shared" si="61"/>
        <v>854.16396555699043</v>
      </c>
      <c r="K148">
        <f t="shared" si="62"/>
        <v>86.793157331223384</v>
      </c>
      <c r="L148">
        <f t="shared" si="63"/>
        <v>42.179182280268428</v>
      </c>
      <c r="M148">
        <f t="shared" si="64"/>
        <v>1.2285797354315481E-2</v>
      </c>
      <c r="N148">
        <f t="shared" si="65"/>
        <v>2</v>
      </c>
      <c r="O148">
        <f t="shared" si="66"/>
        <v>1.2244023290046795E-2</v>
      </c>
      <c r="P148">
        <f t="shared" si="67"/>
        <v>7.6562558915152417E-3</v>
      </c>
      <c r="Q148">
        <f t="shared" si="68"/>
        <v>0</v>
      </c>
      <c r="R148">
        <f t="shared" si="69"/>
        <v>34.554887600020734</v>
      </c>
      <c r="S148">
        <f t="shared" si="70"/>
        <v>34.554887600020734</v>
      </c>
      <c r="T148">
        <f t="shared" si="71"/>
        <v>5.5106279393461852</v>
      </c>
      <c r="U148">
        <f t="shared" si="72"/>
        <v>37.817116707630994</v>
      </c>
      <c r="V148">
        <f t="shared" si="73"/>
        <v>2.1021270300645134</v>
      </c>
      <c r="W148">
        <f t="shared" si="74"/>
        <v>5.5586655278780999</v>
      </c>
      <c r="X148">
        <f t="shared" si="75"/>
        <v>3.4085009092816718</v>
      </c>
      <c r="Y148">
        <f t="shared" si="76"/>
        <v>-18.817551652972494</v>
      </c>
      <c r="Z148">
        <f t="shared" si="77"/>
        <v>16.854923854073931</v>
      </c>
      <c r="AA148">
        <f t="shared" si="78"/>
        <v>1.9611327680329687</v>
      </c>
      <c r="AB148">
        <f t="shared" si="79"/>
        <v>-1.4950308655947708E-3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52326.389276738009</v>
      </c>
      <c r="AK148">
        <f t="shared" si="83"/>
        <v>0</v>
      </c>
      <c r="AL148">
        <f t="shared" si="84"/>
        <v>0</v>
      </c>
      <c r="AM148">
        <f t="shared" si="85"/>
        <v>0.49</v>
      </c>
      <c r="AN148">
        <f t="shared" si="86"/>
        <v>0.39</v>
      </c>
      <c r="AO148">
        <v>7.4</v>
      </c>
      <c r="AP148">
        <v>0.5</v>
      </c>
      <c r="AQ148" t="s">
        <v>194</v>
      </c>
      <c r="AR148">
        <v>1589553271.9709699</v>
      </c>
      <c r="AS148">
        <v>415.10112903225797</v>
      </c>
      <c r="AT148">
        <v>409.98732258064501</v>
      </c>
      <c r="AU148">
        <v>20.687819354838702</v>
      </c>
      <c r="AV148">
        <v>20.0693612903226</v>
      </c>
      <c r="AW148">
        <v>499.99670967741901</v>
      </c>
      <c r="AX148">
        <v>101.511870967742</v>
      </c>
      <c r="AY148">
        <v>9.9951622580645202E-2</v>
      </c>
      <c r="AZ148">
        <v>34.711206451612902</v>
      </c>
      <c r="BA148">
        <v>999.9</v>
      </c>
      <c r="BB148">
        <v>999.9</v>
      </c>
      <c r="BC148">
        <v>0</v>
      </c>
      <c r="BD148">
        <v>0</v>
      </c>
      <c r="BE148">
        <v>9998.9864516129001</v>
      </c>
      <c r="BF148">
        <v>0</v>
      </c>
      <c r="BG148">
        <v>1.91117E-3</v>
      </c>
      <c r="BH148">
        <v>1589553162.5999999</v>
      </c>
      <c r="BI148" t="s">
        <v>504</v>
      </c>
      <c r="BJ148">
        <v>23</v>
      </c>
      <c r="BK148">
        <v>-1.8009999999999999</v>
      </c>
      <c r="BL148">
        <v>6.0999999999999999E-2</v>
      </c>
      <c r="BM148">
        <v>410</v>
      </c>
      <c r="BN148">
        <v>15</v>
      </c>
      <c r="BO148">
        <v>0.25</v>
      </c>
      <c r="BP148">
        <v>0.09</v>
      </c>
      <c r="BQ148">
        <v>5.1161717073170703</v>
      </c>
      <c r="BR148">
        <v>-0.123773937282203</v>
      </c>
      <c r="BS148">
        <v>2.24114271704587E-2</v>
      </c>
      <c r="BT148">
        <v>0</v>
      </c>
      <c r="BU148">
        <v>0.61396339024390201</v>
      </c>
      <c r="BV148">
        <v>0.13632225783973301</v>
      </c>
      <c r="BW148">
        <v>1.34904757909876E-2</v>
      </c>
      <c r="BX148">
        <v>0</v>
      </c>
      <c r="BY148">
        <v>0</v>
      </c>
      <c r="BZ148">
        <v>2</v>
      </c>
      <c r="CA148" t="s">
        <v>196</v>
      </c>
      <c r="CB148">
        <v>100</v>
      </c>
      <c r="CC148">
        <v>100</v>
      </c>
      <c r="CD148">
        <v>-1.8009999999999999</v>
      </c>
      <c r="CE148">
        <v>6.0999999999999999E-2</v>
      </c>
      <c r="CF148">
        <v>2</v>
      </c>
      <c r="CG148">
        <v>518.64700000000005</v>
      </c>
      <c r="CH148">
        <v>449.75400000000002</v>
      </c>
      <c r="CI148">
        <v>34.996400000000001</v>
      </c>
      <c r="CJ148">
        <v>39.607199999999999</v>
      </c>
      <c r="CK148">
        <v>29.999600000000001</v>
      </c>
      <c r="CL148">
        <v>39.364699999999999</v>
      </c>
      <c r="CM148">
        <v>39.355899999999998</v>
      </c>
      <c r="CN148">
        <v>20.349599999999999</v>
      </c>
      <c r="CO148">
        <v>33.094999999999999</v>
      </c>
      <c r="CP148">
        <v>0</v>
      </c>
      <c r="CQ148">
        <v>35</v>
      </c>
      <c r="CR148">
        <v>410</v>
      </c>
      <c r="CS148">
        <v>20</v>
      </c>
      <c r="CT148">
        <v>98.318100000000001</v>
      </c>
      <c r="CU148">
        <v>98.926000000000002</v>
      </c>
    </row>
    <row r="149" spans="1:99" x14ac:dyDescent="0.25">
      <c r="A149">
        <v>133</v>
      </c>
      <c r="B149">
        <v>1589553541.0999999</v>
      </c>
      <c r="C149">
        <v>11556.5999999046</v>
      </c>
      <c r="D149" t="s">
        <v>516</v>
      </c>
      <c r="E149" t="s">
        <v>517</v>
      </c>
      <c r="F149">
        <v>1589553533.0999999</v>
      </c>
      <c r="G149">
        <f t="shared" si="58"/>
        <v>3.7163573484871203E-4</v>
      </c>
      <c r="H149">
        <f t="shared" si="59"/>
        <v>-3.9851339874839913</v>
      </c>
      <c r="I149">
        <f t="shared" si="60"/>
        <v>416.32654838709698</v>
      </c>
      <c r="J149">
        <f t="shared" si="61"/>
        <v>973.26392976810143</v>
      </c>
      <c r="K149">
        <f t="shared" si="62"/>
        <v>98.893119861719299</v>
      </c>
      <c r="L149">
        <f t="shared" si="63"/>
        <v>42.302843033616824</v>
      </c>
      <c r="M149">
        <f t="shared" si="64"/>
        <v>1.0734238135617667E-2</v>
      </c>
      <c r="N149">
        <f t="shared" si="65"/>
        <v>2</v>
      </c>
      <c r="O149">
        <f t="shared" si="66"/>
        <v>1.0702334228457736E-2</v>
      </c>
      <c r="P149">
        <f t="shared" si="67"/>
        <v>6.6918173798974885E-3</v>
      </c>
      <c r="Q149">
        <f t="shared" si="68"/>
        <v>0</v>
      </c>
      <c r="R149">
        <f t="shared" si="69"/>
        <v>34.483260835705764</v>
      </c>
      <c r="S149">
        <f t="shared" si="70"/>
        <v>34.483260835705764</v>
      </c>
      <c r="T149">
        <f t="shared" si="71"/>
        <v>5.4887375089512753</v>
      </c>
      <c r="U149">
        <f t="shared" si="72"/>
        <v>37.826898740522267</v>
      </c>
      <c r="V149">
        <f t="shared" si="73"/>
        <v>2.0919844666456848</v>
      </c>
      <c r="W149">
        <f t="shared" si="74"/>
        <v>5.5304149594601455</v>
      </c>
      <c r="X149">
        <f t="shared" si="75"/>
        <v>3.3967530423055905</v>
      </c>
      <c r="Y149">
        <f t="shared" si="76"/>
        <v>-16.389135906828201</v>
      </c>
      <c r="Z149">
        <f t="shared" si="77"/>
        <v>14.681156166989474</v>
      </c>
      <c r="AA149">
        <f t="shared" si="78"/>
        <v>1.7068460953286866</v>
      </c>
      <c r="AB149">
        <f t="shared" si="79"/>
        <v>-1.1336445100411652E-3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52308.057365216933</v>
      </c>
      <c r="AK149">
        <f t="shared" si="83"/>
        <v>0</v>
      </c>
      <c r="AL149">
        <f t="shared" si="84"/>
        <v>0</v>
      </c>
      <c r="AM149">
        <f t="shared" si="85"/>
        <v>0.49</v>
      </c>
      <c r="AN149">
        <f t="shared" si="86"/>
        <v>0.39</v>
      </c>
      <c r="AO149">
        <v>8.27</v>
      </c>
      <c r="AP149">
        <v>0.5</v>
      </c>
      <c r="AQ149" t="s">
        <v>194</v>
      </c>
      <c r="AR149">
        <v>1589553533.0999999</v>
      </c>
      <c r="AS149">
        <v>416.32654838709698</v>
      </c>
      <c r="AT149">
        <v>409.99183870967698</v>
      </c>
      <c r="AU149">
        <v>20.588419354838699</v>
      </c>
      <c r="AV149">
        <v>19.986464516129001</v>
      </c>
      <c r="AW149">
        <v>500.06251612903202</v>
      </c>
      <c r="AX149">
        <v>101.511225806452</v>
      </c>
      <c r="AY149">
        <v>9.8539887096774206E-2</v>
      </c>
      <c r="AZ149">
        <v>34.619419354838698</v>
      </c>
      <c r="BA149">
        <v>999.9</v>
      </c>
      <c r="BB149">
        <v>999.9</v>
      </c>
      <c r="BC149">
        <v>0</v>
      </c>
      <c r="BD149">
        <v>0</v>
      </c>
      <c r="BE149">
        <v>9992.2925806451603</v>
      </c>
      <c r="BF149">
        <v>0</v>
      </c>
      <c r="BG149">
        <v>1.91117E-3</v>
      </c>
      <c r="BH149">
        <v>1589553523.5999999</v>
      </c>
      <c r="BI149" t="s">
        <v>518</v>
      </c>
      <c r="BJ149">
        <v>24</v>
      </c>
      <c r="BK149">
        <v>-1.85</v>
      </c>
      <c r="BL149">
        <v>0.12</v>
      </c>
      <c r="BM149">
        <v>410</v>
      </c>
      <c r="BN149">
        <v>20</v>
      </c>
      <c r="BO149">
        <v>0.23</v>
      </c>
      <c r="BP149">
        <v>0.15</v>
      </c>
      <c r="BQ149">
        <v>4.6158790777560998</v>
      </c>
      <c r="BR149">
        <v>30.5663509575378</v>
      </c>
      <c r="BS149">
        <v>3.3431032688172002</v>
      </c>
      <c r="BT149">
        <v>0</v>
      </c>
      <c r="BU149">
        <v>0.425978954048781</v>
      </c>
      <c r="BV149">
        <v>3.0720209715670199</v>
      </c>
      <c r="BW149">
        <v>0.33368103428554702</v>
      </c>
      <c r="BX149">
        <v>0</v>
      </c>
      <c r="BY149">
        <v>0</v>
      </c>
      <c r="BZ149">
        <v>2</v>
      </c>
      <c r="CA149" t="s">
        <v>196</v>
      </c>
      <c r="CB149">
        <v>100</v>
      </c>
      <c r="CC149">
        <v>100</v>
      </c>
      <c r="CD149">
        <v>-1.85</v>
      </c>
      <c r="CE149">
        <v>0.12</v>
      </c>
      <c r="CF149">
        <v>2</v>
      </c>
      <c r="CG149">
        <v>518.98400000000004</v>
      </c>
      <c r="CH149">
        <v>448.33300000000003</v>
      </c>
      <c r="CI149">
        <v>34.995600000000003</v>
      </c>
      <c r="CJ149">
        <v>39.287300000000002</v>
      </c>
      <c r="CK149">
        <v>29.999300000000002</v>
      </c>
      <c r="CL149">
        <v>39.125999999999998</v>
      </c>
      <c r="CM149">
        <v>39.116799999999998</v>
      </c>
      <c r="CN149">
        <v>20.365600000000001</v>
      </c>
      <c r="CO149">
        <v>33.909100000000002</v>
      </c>
      <c r="CP149">
        <v>0</v>
      </c>
      <c r="CQ149">
        <v>35</v>
      </c>
      <c r="CR149">
        <v>410</v>
      </c>
      <c r="CS149">
        <v>20</v>
      </c>
      <c r="CT149">
        <v>98.435100000000006</v>
      </c>
      <c r="CU149">
        <v>98.992199999999997</v>
      </c>
    </row>
    <row r="150" spans="1:99" x14ac:dyDescent="0.25">
      <c r="A150">
        <v>134</v>
      </c>
      <c r="B150">
        <v>1589553546.0999999</v>
      </c>
      <c r="C150">
        <v>11561.5999999046</v>
      </c>
      <c r="D150" t="s">
        <v>519</v>
      </c>
      <c r="E150" t="s">
        <v>520</v>
      </c>
      <c r="F150">
        <v>1589553537.7451601</v>
      </c>
      <c r="G150">
        <f t="shared" si="58"/>
        <v>4.3945047833356734E-4</v>
      </c>
      <c r="H150">
        <f t="shared" si="59"/>
        <v>-4.7111274152952909</v>
      </c>
      <c r="I150">
        <f t="shared" si="60"/>
        <v>417.44974193548398</v>
      </c>
      <c r="J150">
        <f t="shared" si="61"/>
        <v>970.83636999604937</v>
      </c>
      <c r="K150">
        <f t="shared" si="62"/>
        <v>98.647916060255582</v>
      </c>
      <c r="L150">
        <f t="shared" si="63"/>
        <v>42.417598242631307</v>
      </c>
      <c r="M150">
        <f t="shared" si="64"/>
        <v>1.2777970243389157E-2</v>
      </c>
      <c r="N150">
        <f t="shared" si="65"/>
        <v>2</v>
      </c>
      <c r="O150">
        <f t="shared" si="66"/>
        <v>1.2732788818882663E-2</v>
      </c>
      <c r="P150">
        <f t="shared" si="67"/>
        <v>7.9620390047389911E-3</v>
      </c>
      <c r="Q150">
        <f t="shared" si="68"/>
        <v>0</v>
      </c>
      <c r="R150">
        <f t="shared" si="69"/>
        <v>34.450765483455257</v>
      </c>
      <c r="S150">
        <f t="shared" si="70"/>
        <v>34.450765483455257</v>
      </c>
      <c r="T150">
        <f t="shared" si="71"/>
        <v>5.4788312982446437</v>
      </c>
      <c r="U150">
        <f t="shared" si="72"/>
        <v>38.03724004039664</v>
      </c>
      <c r="V150">
        <f t="shared" si="73"/>
        <v>2.1027239449364594</v>
      </c>
      <c r="W150">
        <f t="shared" si="74"/>
        <v>5.5280665545221117</v>
      </c>
      <c r="X150">
        <f t="shared" si="75"/>
        <v>3.3761073533081842</v>
      </c>
      <c r="Y150">
        <f t="shared" si="76"/>
        <v>-19.37976609451032</v>
      </c>
      <c r="Z150">
        <f t="shared" si="77"/>
        <v>17.360255337722716</v>
      </c>
      <c r="AA150">
        <f t="shared" si="78"/>
        <v>2.0179257774625663</v>
      </c>
      <c r="AB150">
        <f t="shared" si="79"/>
        <v>-1.5849793250382049E-3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52302.74638686805</v>
      </c>
      <c r="AK150">
        <f t="shared" si="83"/>
        <v>0</v>
      </c>
      <c r="AL150">
        <f t="shared" si="84"/>
        <v>0</v>
      </c>
      <c r="AM150">
        <f t="shared" si="85"/>
        <v>0.49</v>
      </c>
      <c r="AN150">
        <f t="shared" si="86"/>
        <v>0.39</v>
      </c>
      <c r="AO150">
        <v>8.27</v>
      </c>
      <c r="AP150">
        <v>0.5</v>
      </c>
      <c r="AQ150" t="s">
        <v>194</v>
      </c>
      <c r="AR150">
        <v>1589553537.7451601</v>
      </c>
      <c r="AS150">
        <v>417.44974193548398</v>
      </c>
      <c r="AT150">
        <v>409.95977419354801</v>
      </c>
      <c r="AU150">
        <v>20.6938064516129</v>
      </c>
      <c r="AV150">
        <v>19.9818838709677</v>
      </c>
      <c r="AW150">
        <v>499.92077419354803</v>
      </c>
      <c r="AX150">
        <v>101.511580645161</v>
      </c>
      <c r="AY150">
        <v>9.9688883870967707E-2</v>
      </c>
      <c r="AZ150">
        <v>34.611770967741897</v>
      </c>
      <c r="BA150">
        <v>999.9</v>
      </c>
      <c r="BB150">
        <v>999.9</v>
      </c>
      <c r="BC150">
        <v>0</v>
      </c>
      <c r="BD150">
        <v>0</v>
      </c>
      <c r="BE150">
        <v>9990.9396774193592</v>
      </c>
      <c r="BF150">
        <v>0</v>
      </c>
      <c r="BG150">
        <v>1.91117E-3</v>
      </c>
      <c r="BH150">
        <v>1589553523.5999999</v>
      </c>
      <c r="BI150" t="s">
        <v>518</v>
      </c>
      <c r="BJ150">
        <v>24</v>
      </c>
      <c r="BK150">
        <v>-1.85</v>
      </c>
      <c r="BL150">
        <v>0.12</v>
      </c>
      <c r="BM150">
        <v>410</v>
      </c>
      <c r="BN150">
        <v>20</v>
      </c>
      <c r="BO150">
        <v>0.23</v>
      </c>
      <c r="BP150">
        <v>0.15</v>
      </c>
      <c r="BQ150">
        <v>6.4220553560975597</v>
      </c>
      <c r="BR150">
        <v>15.288580745645501</v>
      </c>
      <c r="BS150">
        <v>2.17441267194345</v>
      </c>
      <c r="BT150">
        <v>0</v>
      </c>
      <c r="BU150">
        <v>0.61161330453658502</v>
      </c>
      <c r="BV150">
        <v>1.46370205672482</v>
      </c>
      <c r="BW150">
        <v>0.20481679765459199</v>
      </c>
      <c r="BX150">
        <v>0</v>
      </c>
      <c r="BY150">
        <v>0</v>
      </c>
      <c r="BZ150">
        <v>2</v>
      </c>
      <c r="CA150" t="s">
        <v>196</v>
      </c>
      <c r="CB150">
        <v>100</v>
      </c>
      <c r="CC150">
        <v>100</v>
      </c>
      <c r="CD150">
        <v>-1.85</v>
      </c>
      <c r="CE150">
        <v>0.12</v>
      </c>
      <c r="CF150">
        <v>2</v>
      </c>
      <c r="CG150">
        <v>519.04300000000001</v>
      </c>
      <c r="CH150">
        <v>448.51400000000001</v>
      </c>
      <c r="CI150">
        <v>34.995800000000003</v>
      </c>
      <c r="CJ150">
        <v>39.2804</v>
      </c>
      <c r="CK150">
        <v>29.999300000000002</v>
      </c>
      <c r="CL150">
        <v>39.116300000000003</v>
      </c>
      <c r="CM150">
        <v>39.109299999999998</v>
      </c>
      <c r="CN150">
        <v>20.367899999999999</v>
      </c>
      <c r="CO150">
        <v>33.909100000000002</v>
      </c>
      <c r="CP150">
        <v>0</v>
      </c>
      <c r="CQ150">
        <v>35</v>
      </c>
      <c r="CR150">
        <v>410</v>
      </c>
      <c r="CS150">
        <v>20</v>
      </c>
      <c r="CT150">
        <v>98.437600000000003</v>
      </c>
      <c r="CU150">
        <v>98.994500000000002</v>
      </c>
    </row>
    <row r="151" spans="1:99" x14ac:dyDescent="0.25">
      <c r="A151">
        <v>135</v>
      </c>
      <c r="B151">
        <v>1589553551.0999999</v>
      </c>
      <c r="C151">
        <v>11566.5999999046</v>
      </c>
      <c r="D151" t="s">
        <v>521</v>
      </c>
      <c r="E151" t="s">
        <v>522</v>
      </c>
      <c r="F151">
        <v>1589553542.53548</v>
      </c>
      <c r="G151">
        <f t="shared" si="58"/>
        <v>4.3995118699100791E-4</v>
      </c>
      <c r="H151">
        <f t="shared" si="59"/>
        <v>-4.6959470520500224</v>
      </c>
      <c r="I151">
        <f t="shared" si="60"/>
        <v>417.421258064516</v>
      </c>
      <c r="J151">
        <f t="shared" si="61"/>
        <v>968.00122626966288</v>
      </c>
      <c r="K151">
        <f t="shared" si="62"/>
        <v>98.361955577944485</v>
      </c>
      <c r="L151">
        <f t="shared" si="63"/>
        <v>42.415619039302435</v>
      </c>
      <c r="M151">
        <f t="shared" si="64"/>
        <v>1.2799748308971348E-2</v>
      </c>
      <c r="N151">
        <f t="shared" si="65"/>
        <v>2</v>
      </c>
      <c r="O151">
        <f t="shared" si="66"/>
        <v>1.2754413038733535E-2</v>
      </c>
      <c r="P151">
        <f t="shared" si="67"/>
        <v>7.9755678963976274E-3</v>
      </c>
      <c r="Q151">
        <f t="shared" si="68"/>
        <v>0</v>
      </c>
      <c r="R151">
        <f t="shared" si="69"/>
        <v>34.443680903952988</v>
      </c>
      <c r="S151">
        <f t="shared" si="70"/>
        <v>34.443680903952988</v>
      </c>
      <c r="T151">
        <f t="shared" si="71"/>
        <v>5.4766736286480473</v>
      </c>
      <c r="U151">
        <f t="shared" si="72"/>
        <v>38.044696512418781</v>
      </c>
      <c r="V151">
        <f t="shared" si="73"/>
        <v>2.1023304057018199</v>
      </c>
      <c r="W151">
        <f t="shared" si="74"/>
        <v>5.5259486825333584</v>
      </c>
      <c r="X151">
        <f t="shared" si="75"/>
        <v>3.3743432229462273</v>
      </c>
      <c r="Y151">
        <f t="shared" si="76"/>
        <v>-19.401847346303448</v>
      </c>
      <c r="Z151">
        <f t="shared" si="77"/>
        <v>17.380157437975971</v>
      </c>
      <c r="AA151">
        <f t="shared" si="78"/>
        <v>2.0201013647387387</v>
      </c>
      <c r="AB151">
        <f t="shared" si="79"/>
        <v>-1.5885435887383892E-3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52330.715814912466</v>
      </c>
      <c r="AK151">
        <f t="shared" si="83"/>
        <v>0</v>
      </c>
      <c r="AL151">
        <f t="shared" si="84"/>
        <v>0</v>
      </c>
      <c r="AM151">
        <f t="shared" si="85"/>
        <v>0.49</v>
      </c>
      <c r="AN151">
        <f t="shared" si="86"/>
        <v>0.39</v>
      </c>
      <c r="AO151">
        <v>8.27</v>
      </c>
      <c r="AP151">
        <v>0.5</v>
      </c>
      <c r="AQ151" t="s">
        <v>194</v>
      </c>
      <c r="AR151">
        <v>1589553542.53548</v>
      </c>
      <c r="AS151">
        <v>417.421258064516</v>
      </c>
      <c r="AT151">
        <v>409.95816129032198</v>
      </c>
      <c r="AU151">
        <v>20.689487096774201</v>
      </c>
      <c r="AV151">
        <v>19.976887096774199</v>
      </c>
      <c r="AW151">
        <v>500.01680645161298</v>
      </c>
      <c r="AX151">
        <v>101.513419354839</v>
      </c>
      <c r="AY151">
        <v>0.100042393548387</v>
      </c>
      <c r="AZ151">
        <v>34.604870967741903</v>
      </c>
      <c r="BA151">
        <v>999.9</v>
      </c>
      <c r="BB151">
        <v>999.9</v>
      </c>
      <c r="BC151">
        <v>0</v>
      </c>
      <c r="BD151">
        <v>0</v>
      </c>
      <c r="BE151">
        <v>9996.0867741935508</v>
      </c>
      <c r="BF151">
        <v>0</v>
      </c>
      <c r="BG151">
        <v>1.91117E-3</v>
      </c>
      <c r="BH151">
        <v>1589553523.5999999</v>
      </c>
      <c r="BI151" t="s">
        <v>518</v>
      </c>
      <c r="BJ151">
        <v>24</v>
      </c>
      <c r="BK151">
        <v>-1.85</v>
      </c>
      <c r="BL151">
        <v>0.12</v>
      </c>
      <c r="BM151">
        <v>410</v>
      </c>
      <c r="BN151">
        <v>20</v>
      </c>
      <c r="BO151">
        <v>0.23</v>
      </c>
      <c r="BP151">
        <v>0.15</v>
      </c>
      <c r="BQ151">
        <v>7.4790982926829299</v>
      </c>
      <c r="BR151">
        <v>-0.33908529616729199</v>
      </c>
      <c r="BS151">
        <v>5.1578353509428798E-2</v>
      </c>
      <c r="BT151">
        <v>0</v>
      </c>
      <c r="BU151">
        <v>0.71223141463414597</v>
      </c>
      <c r="BV151">
        <v>1.03400487804878E-2</v>
      </c>
      <c r="BW151">
        <v>2.3386266761750399E-3</v>
      </c>
      <c r="BX151">
        <v>1</v>
      </c>
      <c r="BY151">
        <v>1</v>
      </c>
      <c r="BZ151">
        <v>2</v>
      </c>
      <c r="CA151" t="s">
        <v>202</v>
      </c>
      <c r="CB151">
        <v>100</v>
      </c>
      <c r="CC151">
        <v>100</v>
      </c>
      <c r="CD151">
        <v>-1.85</v>
      </c>
      <c r="CE151">
        <v>0.12</v>
      </c>
      <c r="CF151">
        <v>2</v>
      </c>
      <c r="CG151">
        <v>519.11699999999996</v>
      </c>
      <c r="CH151">
        <v>448.50599999999997</v>
      </c>
      <c r="CI151">
        <v>34.9953</v>
      </c>
      <c r="CJ151">
        <v>39.271999999999998</v>
      </c>
      <c r="CK151">
        <v>29.999300000000002</v>
      </c>
      <c r="CL151">
        <v>39.108800000000002</v>
      </c>
      <c r="CM151">
        <v>39.101799999999997</v>
      </c>
      <c r="CN151">
        <v>20.369599999999998</v>
      </c>
      <c r="CO151">
        <v>33.909100000000002</v>
      </c>
      <c r="CP151">
        <v>0</v>
      </c>
      <c r="CQ151">
        <v>35</v>
      </c>
      <c r="CR151">
        <v>410</v>
      </c>
      <c r="CS151">
        <v>20</v>
      </c>
      <c r="CT151">
        <v>98.441100000000006</v>
      </c>
      <c r="CU151">
        <v>98.995699999999999</v>
      </c>
    </row>
    <row r="152" spans="1:99" x14ac:dyDescent="0.25">
      <c r="A152">
        <v>136</v>
      </c>
      <c r="B152">
        <v>1589553556.0999999</v>
      </c>
      <c r="C152">
        <v>11571.5999999046</v>
      </c>
      <c r="D152" t="s">
        <v>523</v>
      </c>
      <c r="E152" t="s">
        <v>524</v>
      </c>
      <c r="F152">
        <v>1589553547.4709699</v>
      </c>
      <c r="G152">
        <f t="shared" si="58"/>
        <v>4.4037466332439118E-4</v>
      </c>
      <c r="H152">
        <f t="shared" si="59"/>
        <v>-4.678319838834331</v>
      </c>
      <c r="I152">
        <f t="shared" si="60"/>
        <v>417.40545161290299</v>
      </c>
      <c r="J152">
        <f t="shared" si="61"/>
        <v>965.03834170768869</v>
      </c>
      <c r="K152">
        <f t="shared" si="62"/>
        <v>98.062118134286351</v>
      </c>
      <c r="L152">
        <f t="shared" si="63"/>
        <v>42.414545554251042</v>
      </c>
      <c r="M152">
        <f t="shared" si="64"/>
        <v>1.2818090512744088E-2</v>
      </c>
      <c r="N152">
        <f t="shared" si="65"/>
        <v>2</v>
      </c>
      <c r="O152">
        <f t="shared" si="66"/>
        <v>1.2772625466487431E-2</v>
      </c>
      <c r="P152">
        <f t="shared" si="67"/>
        <v>7.9869622660046161E-3</v>
      </c>
      <c r="Q152">
        <f t="shared" si="68"/>
        <v>0</v>
      </c>
      <c r="R152">
        <f t="shared" si="69"/>
        <v>34.437395712772762</v>
      </c>
      <c r="S152">
        <f t="shared" si="70"/>
        <v>34.437395712772762</v>
      </c>
      <c r="T152">
        <f t="shared" si="71"/>
        <v>5.4747600380948329</v>
      </c>
      <c r="U152">
        <f t="shared" si="72"/>
        <v>38.049866682610833</v>
      </c>
      <c r="V152">
        <f t="shared" si="73"/>
        <v>2.1019005252049503</v>
      </c>
      <c r="W152">
        <f t="shared" si="74"/>
        <v>5.5240680413882757</v>
      </c>
      <c r="X152">
        <f t="shared" si="75"/>
        <v>3.3728595128898826</v>
      </c>
      <c r="Y152">
        <f t="shared" si="76"/>
        <v>-19.420522652605651</v>
      </c>
      <c r="Z152">
        <f t="shared" si="77"/>
        <v>17.39699511760579</v>
      </c>
      <c r="AA152">
        <f t="shared" si="78"/>
        <v>2.0219359759731024</v>
      </c>
      <c r="AB152">
        <f t="shared" si="79"/>
        <v>-1.5915590267567836E-3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52353.882110112332</v>
      </c>
      <c r="AK152">
        <f t="shared" si="83"/>
        <v>0</v>
      </c>
      <c r="AL152">
        <f t="shared" si="84"/>
        <v>0</v>
      </c>
      <c r="AM152">
        <f t="shared" si="85"/>
        <v>0.49</v>
      </c>
      <c r="AN152">
        <f t="shared" si="86"/>
        <v>0.39</v>
      </c>
      <c r="AO152">
        <v>8.27</v>
      </c>
      <c r="AP152">
        <v>0.5</v>
      </c>
      <c r="AQ152" t="s">
        <v>194</v>
      </c>
      <c r="AR152">
        <v>1589553547.4709699</v>
      </c>
      <c r="AS152">
        <v>417.40545161290299</v>
      </c>
      <c r="AT152">
        <v>409.97167741935499</v>
      </c>
      <c r="AU152">
        <v>20.6849967741936</v>
      </c>
      <c r="AV152">
        <v>19.9716967741935</v>
      </c>
      <c r="AW152">
        <v>500.00922580645198</v>
      </c>
      <c r="AX152">
        <v>101.514741935484</v>
      </c>
      <c r="AY152">
        <v>9.9995941935483904E-2</v>
      </c>
      <c r="AZ152">
        <v>34.598741935483901</v>
      </c>
      <c r="BA152">
        <v>999.9</v>
      </c>
      <c r="BB152">
        <v>999.9</v>
      </c>
      <c r="BC152">
        <v>0</v>
      </c>
      <c r="BD152">
        <v>0</v>
      </c>
      <c r="BE152">
        <v>10000.3567741935</v>
      </c>
      <c r="BF152">
        <v>0</v>
      </c>
      <c r="BG152">
        <v>1.91117E-3</v>
      </c>
      <c r="BH152">
        <v>1589553523.5999999</v>
      </c>
      <c r="BI152" t="s">
        <v>518</v>
      </c>
      <c r="BJ152">
        <v>24</v>
      </c>
      <c r="BK152">
        <v>-1.85</v>
      </c>
      <c r="BL152">
        <v>0.12</v>
      </c>
      <c r="BM152">
        <v>410</v>
      </c>
      <c r="BN152">
        <v>20</v>
      </c>
      <c r="BO152">
        <v>0.23</v>
      </c>
      <c r="BP152">
        <v>0.15</v>
      </c>
      <c r="BQ152">
        <v>7.4481807317073203</v>
      </c>
      <c r="BR152">
        <v>-0.28278606271778001</v>
      </c>
      <c r="BS152">
        <v>3.5908159640016299E-2</v>
      </c>
      <c r="BT152">
        <v>0</v>
      </c>
      <c r="BU152">
        <v>0.71290356097561003</v>
      </c>
      <c r="BV152">
        <v>7.5325923344944498E-3</v>
      </c>
      <c r="BW152">
        <v>9.3758548355065004E-4</v>
      </c>
      <c r="BX152">
        <v>1</v>
      </c>
      <c r="BY152">
        <v>1</v>
      </c>
      <c r="BZ152">
        <v>2</v>
      </c>
      <c r="CA152" t="s">
        <v>202</v>
      </c>
      <c r="CB152">
        <v>100</v>
      </c>
      <c r="CC152">
        <v>100</v>
      </c>
      <c r="CD152">
        <v>-1.85</v>
      </c>
      <c r="CE152">
        <v>0.12</v>
      </c>
      <c r="CF152">
        <v>2</v>
      </c>
      <c r="CG152">
        <v>518.94500000000005</v>
      </c>
      <c r="CH152">
        <v>448.76900000000001</v>
      </c>
      <c r="CI152">
        <v>34.995100000000001</v>
      </c>
      <c r="CJ152">
        <v>39.264200000000002</v>
      </c>
      <c r="CK152">
        <v>29.999300000000002</v>
      </c>
      <c r="CL152">
        <v>39.101199999999999</v>
      </c>
      <c r="CM152">
        <v>39.093600000000002</v>
      </c>
      <c r="CN152">
        <v>20.3687</v>
      </c>
      <c r="CO152">
        <v>33.909100000000002</v>
      </c>
      <c r="CP152">
        <v>0</v>
      </c>
      <c r="CQ152">
        <v>35</v>
      </c>
      <c r="CR152">
        <v>410</v>
      </c>
      <c r="CS152">
        <v>20</v>
      </c>
      <c r="CT152">
        <v>98.443200000000004</v>
      </c>
      <c r="CU152">
        <v>98.997399999999999</v>
      </c>
    </row>
    <row r="153" spans="1:99" x14ac:dyDescent="0.25">
      <c r="A153">
        <v>137</v>
      </c>
      <c r="B153">
        <v>1589553561.0999999</v>
      </c>
      <c r="C153">
        <v>11576.5999999046</v>
      </c>
      <c r="D153" t="s">
        <v>525</v>
      </c>
      <c r="E153" t="s">
        <v>526</v>
      </c>
      <c r="F153">
        <v>1589553552.4709699</v>
      </c>
      <c r="G153">
        <f t="shared" si="58"/>
        <v>4.4076130271690668E-4</v>
      </c>
      <c r="H153">
        <f t="shared" si="59"/>
        <v>-4.6665446323110995</v>
      </c>
      <c r="I153">
        <f t="shared" si="60"/>
        <v>417.39587096774198</v>
      </c>
      <c r="J153">
        <f t="shared" si="61"/>
        <v>962.85446560000946</v>
      </c>
      <c r="K153">
        <f t="shared" si="62"/>
        <v>97.840642194451647</v>
      </c>
      <c r="L153">
        <f t="shared" si="63"/>
        <v>42.413761917121811</v>
      </c>
      <c r="M153">
        <f t="shared" si="64"/>
        <v>1.2835228161686E-2</v>
      </c>
      <c r="N153">
        <f t="shared" si="65"/>
        <v>2</v>
      </c>
      <c r="O153">
        <f t="shared" si="66"/>
        <v>1.2789641694991959E-2</v>
      </c>
      <c r="P153">
        <f t="shared" si="67"/>
        <v>7.9976082639994939E-3</v>
      </c>
      <c r="Q153">
        <f t="shared" si="68"/>
        <v>0</v>
      </c>
      <c r="R153">
        <f t="shared" si="69"/>
        <v>34.430940115095154</v>
      </c>
      <c r="S153">
        <f t="shared" si="70"/>
        <v>34.430940115095154</v>
      </c>
      <c r="T153">
        <f t="shared" si="71"/>
        <v>5.4727951707243676</v>
      </c>
      <c r="U153">
        <f t="shared" si="72"/>
        <v>38.054286400402596</v>
      </c>
      <c r="V153">
        <f t="shared" si="73"/>
        <v>2.1014077602838657</v>
      </c>
      <c r="W153">
        <f t="shared" si="74"/>
        <v>5.5221315627183429</v>
      </c>
      <c r="X153">
        <f t="shared" si="75"/>
        <v>3.3713874104405019</v>
      </c>
      <c r="Y153">
        <f t="shared" si="76"/>
        <v>-19.437573449815584</v>
      </c>
      <c r="Z153">
        <f t="shared" si="77"/>
        <v>17.412381004177767</v>
      </c>
      <c r="AA153">
        <f t="shared" si="78"/>
        <v>2.023598136166755</v>
      </c>
      <c r="AB153">
        <f t="shared" si="79"/>
        <v>-1.5943094710628714E-3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52373.027179636338</v>
      </c>
      <c r="AK153">
        <f t="shared" si="83"/>
        <v>0</v>
      </c>
      <c r="AL153">
        <f t="shared" si="84"/>
        <v>0</v>
      </c>
      <c r="AM153">
        <f t="shared" si="85"/>
        <v>0.49</v>
      </c>
      <c r="AN153">
        <f t="shared" si="86"/>
        <v>0.39</v>
      </c>
      <c r="AO153">
        <v>8.27</v>
      </c>
      <c r="AP153">
        <v>0.5</v>
      </c>
      <c r="AQ153" t="s">
        <v>194</v>
      </c>
      <c r="AR153">
        <v>1589553552.4709699</v>
      </c>
      <c r="AS153">
        <v>417.39587096774198</v>
      </c>
      <c r="AT153">
        <v>409.98177419354801</v>
      </c>
      <c r="AU153">
        <v>20.680054838709701</v>
      </c>
      <c r="AV153">
        <v>19.9661193548387</v>
      </c>
      <c r="AW153">
        <v>500.005290322581</v>
      </c>
      <c r="AX153">
        <v>101.515193548387</v>
      </c>
      <c r="AY153">
        <v>9.9999287096774206E-2</v>
      </c>
      <c r="AZ153">
        <v>34.592429032258103</v>
      </c>
      <c r="BA153">
        <v>999.9</v>
      </c>
      <c r="BB153">
        <v>999.9</v>
      </c>
      <c r="BC153">
        <v>0</v>
      </c>
      <c r="BD153">
        <v>0</v>
      </c>
      <c r="BE153">
        <v>10003.909354838701</v>
      </c>
      <c r="BF153">
        <v>0</v>
      </c>
      <c r="BG153">
        <v>1.91117E-3</v>
      </c>
      <c r="BH153">
        <v>1589553523.5999999</v>
      </c>
      <c r="BI153" t="s">
        <v>518</v>
      </c>
      <c r="BJ153">
        <v>24</v>
      </c>
      <c r="BK153">
        <v>-1.85</v>
      </c>
      <c r="BL153">
        <v>0.12</v>
      </c>
      <c r="BM153">
        <v>410</v>
      </c>
      <c r="BN153">
        <v>20</v>
      </c>
      <c r="BO153">
        <v>0.23</v>
      </c>
      <c r="BP153">
        <v>0.15</v>
      </c>
      <c r="BQ153">
        <v>7.4182368292682899</v>
      </c>
      <c r="BR153">
        <v>-0.25534055749127399</v>
      </c>
      <c r="BS153">
        <v>3.3202853641614301E-2</v>
      </c>
      <c r="BT153">
        <v>0</v>
      </c>
      <c r="BU153">
        <v>0.71365748780487803</v>
      </c>
      <c r="BV153">
        <v>8.1869686411152592E-3</v>
      </c>
      <c r="BW153">
        <v>1.0264179275745399E-3</v>
      </c>
      <c r="BX153">
        <v>1</v>
      </c>
      <c r="BY153">
        <v>1</v>
      </c>
      <c r="BZ153">
        <v>2</v>
      </c>
      <c r="CA153" t="s">
        <v>202</v>
      </c>
      <c r="CB153">
        <v>100</v>
      </c>
      <c r="CC153">
        <v>100</v>
      </c>
      <c r="CD153">
        <v>-1.85</v>
      </c>
      <c r="CE153">
        <v>0.12</v>
      </c>
      <c r="CF153">
        <v>2</v>
      </c>
      <c r="CG153">
        <v>519.38099999999997</v>
      </c>
      <c r="CH153">
        <v>448.52300000000002</v>
      </c>
      <c r="CI153">
        <v>34.995100000000001</v>
      </c>
      <c r="CJ153">
        <v>39.255299999999998</v>
      </c>
      <c r="CK153">
        <v>29.999300000000002</v>
      </c>
      <c r="CL153">
        <v>39.093699999999998</v>
      </c>
      <c r="CM153">
        <v>39.0852</v>
      </c>
      <c r="CN153">
        <v>20.367899999999999</v>
      </c>
      <c r="CO153">
        <v>33.909100000000002</v>
      </c>
      <c r="CP153">
        <v>0</v>
      </c>
      <c r="CQ153">
        <v>35</v>
      </c>
      <c r="CR153">
        <v>410</v>
      </c>
      <c r="CS153">
        <v>20</v>
      </c>
      <c r="CT153">
        <v>98.445700000000002</v>
      </c>
      <c r="CU153">
        <v>98.999200000000002</v>
      </c>
    </row>
    <row r="154" spans="1:99" x14ac:dyDescent="0.25">
      <c r="A154">
        <v>138</v>
      </c>
      <c r="B154">
        <v>1589553566.0999999</v>
      </c>
      <c r="C154">
        <v>11581.5999999046</v>
      </c>
      <c r="D154" t="s">
        <v>527</v>
      </c>
      <c r="E154" t="s">
        <v>528</v>
      </c>
      <c r="F154">
        <v>1589553557.4709699</v>
      </c>
      <c r="G154">
        <f t="shared" si="58"/>
        <v>4.409099483982451E-4</v>
      </c>
      <c r="H154">
        <f t="shared" si="59"/>
        <v>-4.6581943072982659</v>
      </c>
      <c r="I154">
        <f t="shared" si="60"/>
        <v>417.39132258064501</v>
      </c>
      <c r="J154">
        <f t="shared" si="61"/>
        <v>961.38840096045942</v>
      </c>
      <c r="K154">
        <f t="shared" si="62"/>
        <v>97.691405613790195</v>
      </c>
      <c r="L154">
        <f t="shared" si="63"/>
        <v>42.413185922740482</v>
      </c>
      <c r="M154">
        <f t="shared" si="64"/>
        <v>1.2845762627369209E-2</v>
      </c>
      <c r="N154">
        <f t="shared" si="65"/>
        <v>2</v>
      </c>
      <c r="O154">
        <f t="shared" si="66"/>
        <v>1.2800101443818636E-2</v>
      </c>
      <c r="P154">
        <f t="shared" si="67"/>
        <v>8.0041522867860815E-3</v>
      </c>
      <c r="Q154">
        <f t="shared" si="68"/>
        <v>0</v>
      </c>
      <c r="R154">
        <f t="shared" si="69"/>
        <v>34.4239845206843</v>
      </c>
      <c r="S154">
        <f t="shared" si="70"/>
        <v>34.4239845206843</v>
      </c>
      <c r="T154">
        <f t="shared" si="71"/>
        <v>5.470678807299671</v>
      </c>
      <c r="U154">
        <f t="shared" si="72"/>
        <v>38.059204506515862</v>
      </c>
      <c r="V154">
        <f t="shared" si="73"/>
        <v>2.1008740517051998</v>
      </c>
      <c r="W154">
        <f t="shared" si="74"/>
        <v>5.5200156675516521</v>
      </c>
      <c r="X154">
        <f t="shared" si="75"/>
        <v>3.3698047555944712</v>
      </c>
      <c r="Y154">
        <f t="shared" si="76"/>
        <v>-19.44412872436261</v>
      </c>
      <c r="Z154">
        <f t="shared" si="77"/>
        <v>17.418375415933546</v>
      </c>
      <c r="AA154">
        <f t="shared" si="78"/>
        <v>2.024157972830797</v>
      </c>
      <c r="AB154">
        <f t="shared" si="79"/>
        <v>-1.5953355982674111E-3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52340.033667228032</v>
      </c>
      <c r="AK154">
        <f t="shared" si="83"/>
        <v>0</v>
      </c>
      <c r="AL154">
        <f t="shared" si="84"/>
        <v>0</v>
      </c>
      <c r="AM154">
        <f t="shared" si="85"/>
        <v>0.49</v>
      </c>
      <c r="AN154">
        <f t="shared" si="86"/>
        <v>0.39</v>
      </c>
      <c r="AO154">
        <v>8.27</v>
      </c>
      <c r="AP154">
        <v>0.5</v>
      </c>
      <c r="AQ154" t="s">
        <v>194</v>
      </c>
      <c r="AR154">
        <v>1589553557.4709699</v>
      </c>
      <c r="AS154">
        <v>417.39132258064501</v>
      </c>
      <c r="AT154">
        <v>409.99109677419398</v>
      </c>
      <c r="AU154">
        <v>20.674858064516101</v>
      </c>
      <c r="AV154">
        <v>19.9606741935484</v>
      </c>
      <c r="AW154">
        <v>500.00261290322601</v>
      </c>
      <c r="AX154">
        <v>101.514935483871</v>
      </c>
      <c r="AY154">
        <v>9.9984683870967803E-2</v>
      </c>
      <c r="AZ154">
        <v>34.585529032258101</v>
      </c>
      <c r="BA154">
        <v>999.9</v>
      </c>
      <c r="BB154">
        <v>999.9</v>
      </c>
      <c r="BC154">
        <v>0</v>
      </c>
      <c r="BD154">
        <v>0</v>
      </c>
      <c r="BE154">
        <v>9997.1312903225808</v>
      </c>
      <c r="BF154">
        <v>0</v>
      </c>
      <c r="BG154">
        <v>1.91117E-3</v>
      </c>
      <c r="BH154">
        <v>1589553523.5999999</v>
      </c>
      <c r="BI154" t="s">
        <v>518</v>
      </c>
      <c r="BJ154">
        <v>24</v>
      </c>
      <c r="BK154">
        <v>-1.85</v>
      </c>
      <c r="BL154">
        <v>0.12</v>
      </c>
      <c r="BM154">
        <v>410</v>
      </c>
      <c r="BN154">
        <v>20</v>
      </c>
      <c r="BO154">
        <v>0.23</v>
      </c>
      <c r="BP154">
        <v>0.15</v>
      </c>
      <c r="BQ154">
        <v>7.40795414634146</v>
      </c>
      <c r="BR154">
        <v>-0.23748271777003099</v>
      </c>
      <c r="BS154">
        <v>3.5221160627931999E-2</v>
      </c>
      <c r="BT154">
        <v>0</v>
      </c>
      <c r="BU154">
        <v>0.71402519512195095</v>
      </c>
      <c r="BV154">
        <v>4.4964668989545898E-3</v>
      </c>
      <c r="BW154">
        <v>8.4816511334080496E-4</v>
      </c>
      <c r="BX154">
        <v>1</v>
      </c>
      <c r="BY154">
        <v>1</v>
      </c>
      <c r="BZ154">
        <v>2</v>
      </c>
      <c r="CA154" t="s">
        <v>202</v>
      </c>
      <c r="CB154">
        <v>100</v>
      </c>
      <c r="CC154">
        <v>100</v>
      </c>
      <c r="CD154">
        <v>-1.85</v>
      </c>
      <c r="CE154">
        <v>0.12</v>
      </c>
      <c r="CF154">
        <v>2</v>
      </c>
      <c r="CG154">
        <v>519.07399999999996</v>
      </c>
      <c r="CH154">
        <v>448.78699999999998</v>
      </c>
      <c r="CI154">
        <v>34.995100000000001</v>
      </c>
      <c r="CJ154">
        <v>39.2468</v>
      </c>
      <c r="CK154">
        <v>29.999300000000002</v>
      </c>
      <c r="CL154">
        <v>39.085299999999997</v>
      </c>
      <c r="CM154">
        <v>39.076900000000002</v>
      </c>
      <c r="CN154">
        <v>20.370799999999999</v>
      </c>
      <c r="CO154">
        <v>33.909100000000002</v>
      </c>
      <c r="CP154">
        <v>0</v>
      </c>
      <c r="CQ154">
        <v>35</v>
      </c>
      <c r="CR154">
        <v>410</v>
      </c>
      <c r="CS154">
        <v>20</v>
      </c>
      <c r="CT154">
        <v>98.450100000000006</v>
      </c>
      <c r="CU154">
        <v>99.000600000000006</v>
      </c>
    </row>
    <row r="155" spans="1:99" x14ac:dyDescent="0.25">
      <c r="A155">
        <v>139</v>
      </c>
      <c r="B155">
        <v>1589553813.5999999</v>
      </c>
      <c r="C155">
        <v>11829.0999999046</v>
      </c>
      <c r="D155" t="s">
        <v>531</v>
      </c>
      <c r="E155" t="s">
        <v>532</v>
      </c>
      <c r="F155">
        <v>1589553805.5999999</v>
      </c>
      <c r="G155">
        <f t="shared" si="58"/>
        <v>3.7405885723128479E-4</v>
      </c>
      <c r="H155">
        <f t="shared" si="59"/>
        <v>-3.1012384843503673</v>
      </c>
      <c r="I155">
        <f t="shared" si="60"/>
        <v>421.19370967741901</v>
      </c>
      <c r="J155">
        <f t="shared" si="61"/>
        <v>827.54091250702902</v>
      </c>
      <c r="K155">
        <f t="shared" si="62"/>
        <v>84.101847690770668</v>
      </c>
      <c r="L155">
        <f t="shared" si="63"/>
        <v>42.805338907398237</v>
      </c>
      <c r="M155">
        <f t="shared" si="64"/>
        <v>1.1321979166870944E-2</v>
      </c>
      <c r="N155">
        <f t="shared" si="65"/>
        <v>2</v>
      </c>
      <c r="O155">
        <f t="shared" si="66"/>
        <v>1.1286492122811234E-2</v>
      </c>
      <c r="P155">
        <f t="shared" si="67"/>
        <v>7.0572366230194587E-3</v>
      </c>
      <c r="Q155">
        <f t="shared" si="68"/>
        <v>0</v>
      </c>
      <c r="R155">
        <f t="shared" si="69"/>
        <v>34.225208235478462</v>
      </c>
      <c r="S155">
        <f t="shared" si="70"/>
        <v>34.225208235478462</v>
      </c>
      <c r="T155">
        <f t="shared" si="71"/>
        <v>5.4104975391795831</v>
      </c>
      <c r="U155">
        <f t="shared" si="72"/>
        <v>39.763585285227485</v>
      </c>
      <c r="V155">
        <f t="shared" si="73"/>
        <v>2.1678861642459175</v>
      </c>
      <c r="W155">
        <f t="shared" si="74"/>
        <v>5.4519383719941015</v>
      </c>
      <c r="X155">
        <f t="shared" si="75"/>
        <v>3.2426113749336656</v>
      </c>
      <c r="Y155">
        <f t="shared" si="76"/>
        <v>-16.495995603899658</v>
      </c>
      <c r="Z155">
        <f t="shared" si="77"/>
        <v>14.780738959700772</v>
      </c>
      <c r="AA155">
        <f t="shared" si="78"/>
        <v>1.7141094911592809</v>
      </c>
      <c r="AB155">
        <f t="shared" si="79"/>
        <v>-1.1471530396054419E-3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52411.194065448173</v>
      </c>
      <c r="AK155">
        <f t="shared" si="83"/>
        <v>0</v>
      </c>
      <c r="AL155">
        <f t="shared" si="84"/>
        <v>0</v>
      </c>
      <c r="AM155">
        <f t="shared" si="85"/>
        <v>0.49</v>
      </c>
      <c r="AN155">
        <f t="shared" si="86"/>
        <v>0.39</v>
      </c>
      <c r="AO155">
        <v>19.079999999999998</v>
      </c>
      <c r="AP155">
        <v>0.5</v>
      </c>
      <c r="AQ155" t="s">
        <v>194</v>
      </c>
      <c r="AR155">
        <v>1589553805.5999999</v>
      </c>
      <c r="AS155">
        <v>421.19370967741901</v>
      </c>
      <c r="AT155">
        <v>409.961677419355</v>
      </c>
      <c r="AU155">
        <v>21.331451612903201</v>
      </c>
      <c r="AV155">
        <v>19.934625806451599</v>
      </c>
      <c r="AW155">
        <v>500.048</v>
      </c>
      <c r="AX155">
        <v>101.530129032258</v>
      </c>
      <c r="AY155">
        <v>9.8499135483871E-2</v>
      </c>
      <c r="AZ155">
        <v>34.362290322580598</v>
      </c>
      <c r="BA155">
        <v>999.9</v>
      </c>
      <c r="BB155">
        <v>999.9</v>
      </c>
      <c r="BC155">
        <v>0</v>
      </c>
      <c r="BD155">
        <v>0</v>
      </c>
      <c r="BE155">
        <v>10002.1664516129</v>
      </c>
      <c r="BF155">
        <v>0</v>
      </c>
      <c r="BG155">
        <v>1.91117E-3</v>
      </c>
      <c r="BH155">
        <v>1589553797.0999999</v>
      </c>
      <c r="BI155" t="s">
        <v>533</v>
      </c>
      <c r="BJ155">
        <v>25</v>
      </c>
      <c r="BK155">
        <v>-1.845</v>
      </c>
      <c r="BL155">
        <v>0.11799999999999999</v>
      </c>
      <c r="BM155">
        <v>410</v>
      </c>
      <c r="BN155">
        <v>20</v>
      </c>
      <c r="BO155">
        <v>0.17</v>
      </c>
      <c r="BP155">
        <v>0.04</v>
      </c>
      <c r="BQ155">
        <v>8.4909345345073195</v>
      </c>
      <c r="BR155">
        <v>59.978353675456198</v>
      </c>
      <c r="BS155">
        <v>6.4879498892963801</v>
      </c>
      <c r="BT155">
        <v>0</v>
      </c>
      <c r="BU155">
        <v>1.0564125922439001</v>
      </c>
      <c r="BV155">
        <v>7.3453771587811802</v>
      </c>
      <c r="BW155">
        <v>0.80408499454390103</v>
      </c>
      <c r="BX155">
        <v>0</v>
      </c>
      <c r="BY155">
        <v>0</v>
      </c>
      <c r="BZ155">
        <v>2</v>
      </c>
      <c r="CA155" t="s">
        <v>196</v>
      </c>
      <c r="CB155">
        <v>100</v>
      </c>
      <c r="CC155">
        <v>100</v>
      </c>
      <c r="CD155">
        <v>-1.845</v>
      </c>
      <c r="CE155">
        <v>0.11799999999999999</v>
      </c>
      <c r="CF155">
        <v>2</v>
      </c>
      <c r="CG155">
        <v>519.44799999999998</v>
      </c>
      <c r="CH155">
        <v>448.05900000000003</v>
      </c>
      <c r="CI155">
        <v>34.997</v>
      </c>
      <c r="CJ155">
        <v>38.799199999999999</v>
      </c>
      <c r="CK155">
        <v>29.999500000000001</v>
      </c>
      <c r="CL155">
        <v>38.688400000000001</v>
      </c>
      <c r="CM155">
        <v>38.681399999999996</v>
      </c>
      <c r="CN155">
        <v>20.394100000000002</v>
      </c>
      <c r="CO155">
        <v>32.533700000000003</v>
      </c>
      <c r="CP155">
        <v>0</v>
      </c>
      <c r="CQ155">
        <v>35</v>
      </c>
      <c r="CR155">
        <v>410</v>
      </c>
      <c r="CS155">
        <v>20</v>
      </c>
      <c r="CT155">
        <v>98.545599999999993</v>
      </c>
      <c r="CU155">
        <v>99.094499999999996</v>
      </c>
    </row>
    <row r="156" spans="1:99" x14ac:dyDescent="0.25">
      <c r="A156">
        <v>140</v>
      </c>
      <c r="B156">
        <v>1589553818.5999999</v>
      </c>
      <c r="C156">
        <v>11834.0999999046</v>
      </c>
      <c r="D156" t="s">
        <v>534</v>
      </c>
      <c r="E156" t="s">
        <v>535</v>
      </c>
      <c r="F156">
        <v>1589553810.2451601</v>
      </c>
      <c r="G156">
        <f t="shared" si="58"/>
        <v>4.6940941245344765E-4</v>
      </c>
      <c r="H156">
        <f t="shared" si="59"/>
        <v>-3.9192594510333802</v>
      </c>
      <c r="I156">
        <f t="shared" si="60"/>
        <v>424.15567741935502</v>
      </c>
      <c r="J156">
        <f t="shared" si="61"/>
        <v>827.16793237635716</v>
      </c>
      <c r="K156">
        <f t="shared" si="62"/>
        <v>84.064494598491876</v>
      </c>
      <c r="L156">
        <f t="shared" si="63"/>
        <v>43.106642868640044</v>
      </c>
      <c r="M156">
        <f t="shared" si="64"/>
        <v>1.4443310328033768E-2</v>
      </c>
      <c r="N156">
        <f t="shared" si="65"/>
        <v>2</v>
      </c>
      <c r="O156">
        <f t="shared" si="66"/>
        <v>1.4385613271964127E-2</v>
      </c>
      <c r="P156">
        <f t="shared" si="67"/>
        <v>8.9961728612657967E-3</v>
      </c>
      <c r="Q156">
        <f t="shared" si="68"/>
        <v>0</v>
      </c>
      <c r="R156">
        <f t="shared" si="69"/>
        <v>34.186415870490322</v>
      </c>
      <c r="S156">
        <f t="shared" si="70"/>
        <v>34.186415870490322</v>
      </c>
      <c r="T156">
        <f t="shared" si="71"/>
        <v>5.3988201831683291</v>
      </c>
      <c r="U156">
        <f t="shared" si="72"/>
        <v>40.484062375335363</v>
      </c>
      <c r="V156">
        <f t="shared" si="73"/>
        <v>2.2066936225856817</v>
      </c>
      <c r="W156">
        <f t="shared" si="74"/>
        <v>5.4507712248020219</v>
      </c>
      <c r="X156">
        <f t="shared" si="75"/>
        <v>3.1921265605826474</v>
      </c>
      <c r="Y156">
        <f t="shared" si="76"/>
        <v>-20.700955089197041</v>
      </c>
      <c r="Z156">
        <f t="shared" si="77"/>
        <v>18.548538431867875</v>
      </c>
      <c r="AA156">
        <f t="shared" si="78"/>
        <v>2.1506102958724478</v>
      </c>
      <c r="AB156">
        <f t="shared" si="79"/>
        <v>-1.8063614567189745E-3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52416.130256839977</v>
      </c>
      <c r="AK156">
        <f t="shared" si="83"/>
        <v>0</v>
      </c>
      <c r="AL156">
        <f t="shared" si="84"/>
        <v>0</v>
      </c>
      <c r="AM156">
        <f t="shared" si="85"/>
        <v>0.49</v>
      </c>
      <c r="AN156">
        <f t="shared" si="86"/>
        <v>0.39</v>
      </c>
      <c r="AO156">
        <v>19.079999999999998</v>
      </c>
      <c r="AP156">
        <v>0.5</v>
      </c>
      <c r="AQ156" t="s">
        <v>194</v>
      </c>
      <c r="AR156">
        <v>1589553810.2451601</v>
      </c>
      <c r="AS156">
        <v>424.15567741935502</v>
      </c>
      <c r="AT156">
        <v>409.957870967742</v>
      </c>
      <c r="AU156">
        <v>21.713164516129002</v>
      </c>
      <c r="AV156">
        <v>19.960583870967699</v>
      </c>
      <c r="AW156">
        <v>499.94054838709701</v>
      </c>
      <c r="AX156">
        <v>101.529903225806</v>
      </c>
      <c r="AY156">
        <v>9.9392722580645201E-2</v>
      </c>
      <c r="AZ156">
        <v>34.358441935483903</v>
      </c>
      <c r="BA156">
        <v>999.9</v>
      </c>
      <c r="BB156">
        <v>999.9</v>
      </c>
      <c r="BC156">
        <v>0</v>
      </c>
      <c r="BD156">
        <v>0</v>
      </c>
      <c r="BE156">
        <v>10003.041290322601</v>
      </c>
      <c r="BF156">
        <v>0</v>
      </c>
      <c r="BG156">
        <v>1.91117E-3</v>
      </c>
      <c r="BH156">
        <v>1589553797.0999999</v>
      </c>
      <c r="BI156" t="s">
        <v>533</v>
      </c>
      <c r="BJ156">
        <v>25</v>
      </c>
      <c r="BK156">
        <v>-1.845</v>
      </c>
      <c r="BL156">
        <v>0.11799999999999999</v>
      </c>
      <c r="BM156">
        <v>410</v>
      </c>
      <c r="BN156">
        <v>20</v>
      </c>
      <c r="BO156">
        <v>0.17</v>
      </c>
      <c r="BP156">
        <v>0.04</v>
      </c>
      <c r="BQ156">
        <v>11.9746234439024</v>
      </c>
      <c r="BR156">
        <v>33.4111149616798</v>
      </c>
      <c r="BS156">
        <v>4.5287529887379598</v>
      </c>
      <c r="BT156">
        <v>0</v>
      </c>
      <c r="BU156">
        <v>1.47986848612195</v>
      </c>
      <c r="BV156">
        <v>3.9284412464120702</v>
      </c>
      <c r="BW156">
        <v>0.55559194358615305</v>
      </c>
      <c r="BX156">
        <v>0</v>
      </c>
      <c r="BY156">
        <v>0</v>
      </c>
      <c r="BZ156">
        <v>2</v>
      </c>
      <c r="CA156" t="s">
        <v>196</v>
      </c>
      <c r="CB156">
        <v>100</v>
      </c>
      <c r="CC156">
        <v>100</v>
      </c>
      <c r="CD156">
        <v>-1.845</v>
      </c>
      <c r="CE156">
        <v>0.11799999999999999</v>
      </c>
      <c r="CF156">
        <v>2</v>
      </c>
      <c r="CG156">
        <v>519.46500000000003</v>
      </c>
      <c r="CH156">
        <v>448.37299999999999</v>
      </c>
      <c r="CI156">
        <v>34.997199999999999</v>
      </c>
      <c r="CJ156">
        <v>38.791800000000002</v>
      </c>
      <c r="CK156">
        <v>29.999400000000001</v>
      </c>
      <c r="CL156">
        <v>38.679099999999998</v>
      </c>
      <c r="CM156">
        <v>38.6723</v>
      </c>
      <c r="CN156">
        <v>20.395199999999999</v>
      </c>
      <c r="CO156">
        <v>32.533700000000003</v>
      </c>
      <c r="CP156">
        <v>0</v>
      </c>
      <c r="CQ156">
        <v>35</v>
      </c>
      <c r="CR156">
        <v>410</v>
      </c>
      <c r="CS156">
        <v>20</v>
      </c>
      <c r="CT156">
        <v>98.548100000000005</v>
      </c>
      <c r="CU156">
        <v>99.093699999999998</v>
      </c>
    </row>
    <row r="157" spans="1:99" x14ac:dyDescent="0.25">
      <c r="A157">
        <v>141</v>
      </c>
      <c r="B157">
        <v>1589553823.5999999</v>
      </c>
      <c r="C157">
        <v>11839.0999999046</v>
      </c>
      <c r="D157" t="s">
        <v>536</v>
      </c>
      <c r="E157" t="s">
        <v>537</v>
      </c>
      <c r="F157">
        <v>1589553815.03548</v>
      </c>
      <c r="G157">
        <f t="shared" si="58"/>
        <v>4.6986018271232878E-4</v>
      </c>
      <c r="H157">
        <f t="shared" si="59"/>
        <v>-3.9486420180302266</v>
      </c>
      <c r="I157">
        <f t="shared" si="60"/>
        <v>424.26038709677402</v>
      </c>
      <c r="J157">
        <f t="shared" si="61"/>
        <v>829.48551900604298</v>
      </c>
      <c r="K157">
        <f t="shared" si="62"/>
        <v>84.29998252636247</v>
      </c>
      <c r="L157">
        <f t="shared" si="63"/>
        <v>43.117260517992563</v>
      </c>
      <c r="M157">
        <f t="shared" si="64"/>
        <v>1.4477596231506976E-2</v>
      </c>
      <c r="N157">
        <f t="shared" si="65"/>
        <v>2</v>
      </c>
      <c r="O157">
        <f t="shared" si="66"/>
        <v>1.4419625518233052E-2</v>
      </c>
      <c r="P157">
        <f t="shared" si="67"/>
        <v>9.0174549652321089E-3</v>
      </c>
      <c r="Q157">
        <f t="shared" si="68"/>
        <v>0</v>
      </c>
      <c r="R157">
        <f t="shared" si="69"/>
        <v>34.1807045448708</v>
      </c>
      <c r="S157">
        <f t="shared" si="70"/>
        <v>34.1807045448708</v>
      </c>
      <c r="T157">
        <f t="shared" si="71"/>
        <v>5.3971028004678931</v>
      </c>
      <c r="U157">
        <f t="shared" si="72"/>
        <v>40.547441979891609</v>
      </c>
      <c r="V157">
        <f t="shared" si="73"/>
        <v>2.2094665487172933</v>
      </c>
      <c r="W157">
        <f t="shared" si="74"/>
        <v>5.449089858277663</v>
      </c>
      <c r="X157">
        <f t="shared" si="75"/>
        <v>3.1876362517505998</v>
      </c>
      <c r="Y157">
        <f t="shared" si="76"/>
        <v>-20.7208340576137</v>
      </c>
      <c r="Z157">
        <f t="shared" si="77"/>
        <v>18.566454934501948</v>
      </c>
      <c r="AA157">
        <f t="shared" si="78"/>
        <v>2.1525693363185199</v>
      </c>
      <c r="AB157">
        <f t="shared" si="79"/>
        <v>-1.8097867932311829E-3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52400.071471661518</v>
      </c>
      <c r="AK157">
        <f t="shared" si="83"/>
        <v>0</v>
      </c>
      <c r="AL157">
        <f t="shared" si="84"/>
        <v>0</v>
      </c>
      <c r="AM157">
        <f t="shared" si="85"/>
        <v>0.49</v>
      </c>
      <c r="AN157">
        <f t="shared" si="86"/>
        <v>0.39</v>
      </c>
      <c r="AO157">
        <v>19.079999999999998</v>
      </c>
      <c r="AP157">
        <v>0.5</v>
      </c>
      <c r="AQ157" t="s">
        <v>194</v>
      </c>
      <c r="AR157">
        <v>1589553815.03548</v>
      </c>
      <c r="AS157">
        <v>424.26038709677402</v>
      </c>
      <c r="AT157">
        <v>409.95332258064502</v>
      </c>
      <c r="AU157">
        <v>21.7404612903226</v>
      </c>
      <c r="AV157">
        <v>19.986487096774201</v>
      </c>
      <c r="AW157">
        <v>500.00909677419401</v>
      </c>
      <c r="AX157">
        <v>101.529225806452</v>
      </c>
      <c r="AY157">
        <v>0.100013758064516</v>
      </c>
      <c r="AZ157">
        <v>34.352896774193603</v>
      </c>
      <c r="BA157">
        <v>999.9</v>
      </c>
      <c r="BB157">
        <v>999.9</v>
      </c>
      <c r="BC157">
        <v>0</v>
      </c>
      <c r="BD157">
        <v>0</v>
      </c>
      <c r="BE157">
        <v>9999.7274193548401</v>
      </c>
      <c r="BF157">
        <v>0</v>
      </c>
      <c r="BG157">
        <v>1.91117E-3</v>
      </c>
      <c r="BH157">
        <v>1589553797.0999999</v>
      </c>
      <c r="BI157" t="s">
        <v>533</v>
      </c>
      <c r="BJ157">
        <v>25</v>
      </c>
      <c r="BK157">
        <v>-1.845</v>
      </c>
      <c r="BL157">
        <v>0.11799999999999999</v>
      </c>
      <c r="BM157">
        <v>410</v>
      </c>
      <c r="BN157">
        <v>20</v>
      </c>
      <c r="BO157">
        <v>0.17</v>
      </c>
      <c r="BP157">
        <v>0.04</v>
      </c>
      <c r="BQ157">
        <v>14.2770414634146</v>
      </c>
      <c r="BR157">
        <v>6.3522648083243899E-2</v>
      </c>
      <c r="BS157">
        <v>0.23345545767835399</v>
      </c>
      <c r="BT157">
        <v>1</v>
      </c>
      <c r="BU157">
        <v>1.7600658536585401</v>
      </c>
      <c r="BV157">
        <v>-0.145094216027923</v>
      </c>
      <c r="BW157">
        <v>3.7420589804871299E-2</v>
      </c>
      <c r="BX157">
        <v>0</v>
      </c>
      <c r="BY157">
        <v>1</v>
      </c>
      <c r="BZ157">
        <v>2</v>
      </c>
      <c r="CA157" t="s">
        <v>202</v>
      </c>
      <c r="CB157">
        <v>100</v>
      </c>
      <c r="CC157">
        <v>100</v>
      </c>
      <c r="CD157">
        <v>-1.845</v>
      </c>
      <c r="CE157">
        <v>0.11799999999999999</v>
      </c>
      <c r="CF157">
        <v>2</v>
      </c>
      <c r="CG157">
        <v>519.66999999999996</v>
      </c>
      <c r="CH157">
        <v>448.31099999999998</v>
      </c>
      <c r="CI157">
        <v>34.997</v>
      </c>
      <c r="CJ157">
        <v>38.783499999999997</v>
      </c>
      <c r="CK157">
        <v>29.999400000000001</v>
      </c>
      <c r="CL157">
        <v>38.669899999999998</v>
      </c>
      <c r="CM157">
        <v>38.6633</v>
      </c>
      <c r="CN157">
        <v>20.396000000000001</v>
      </c>
      <c r="CO157">
        <v>32.533700000000003</v>
      </c>
      <c r="CP157">
        <v>0</v>
      </c>
      <c r="CQ157">
        <v>35</v>
      </c>
      <c r="CR157">
        <v>410</v>
      </c>
      <c r="CS157">
        <v>20</v>
      </c>
      <c r="CT157">
        <v>98.550200000000004</v>
      </c>
      <c r="CU157">
        <v>99.097300000000004</v>
      </c>
    </row>
    <row r="158" spans="1:99" x14ac:dyDescent="0.25">
      <c r="A158">
        <v>142</v>
      </c>
      <c r="B158">
        <v>1589553828.5999999</v>
      </c>
      <c r="C158">
        <v>11844.0999999046</v>
      </c>
      <c r="D158" t="s">
        <v>538</v>
      </c>
      <c r="E158" t="s">
        <v>539</v>
      </c>
      <c r="F158">
        <v>1589553819.9709699</v>
      </c>
      <c r="G158">
        <f t="shared" si="58"/>
        <v>4.6874639004912492E-4</v>
      </c>
      <c r="H158">
        <f t="shared" si="59"/>
        <v>-3.9323164937970199</v>
      </c>
      <c r="I158">
        <f t="shared" si="60"/>
        <v>424.211935483871</v>
      </c>
      <c r="J158">
        <f t="shared" si="61"/>
        <v>828.36373778896404</v>
      </c>
      <c r="K158">
        <f t="shared" si="62"/>
        <v>84.185675408945599</v>
      </c>
      <c r="L158">
        <f t="shared" si="63"/>
        <v>43.112182095957408</v>
      </c>
      <c r="M158">
        <f t="shared" si="64"/>
        <v>1.4454977228019887E-2</v>
      </c>
      <c r="N158">
        <f t="shared" si="65"/>
        <v>2</v>
      </c>
      <c r="O158">
        <f t="shared" si="66"/>
        <v>1.4397187123494982E-2</v>
      </c>
      <c r="P158">
        <f t="shared" si="67"/>
        <v>9.0034148319723308E-3</v>
      </c>
      <c r="Q158">
        <f t="shared" si="68"/>
        <v>0</v>
      </c>
      <c r="R158">
        <f t="shared" si="69"/>
        <v>34.175134261148457</v>
      </c>
      <c r="S158">
        <f t="shared" si="70"/>
        <v>34.175134261148457</v>
      </c>
      <c r="T158">
        <f t="shared" si="71"/>
        <v>5.3954282863379301</v>
      </c>
      <c r="U158">
        <f t="shared" si="72"/>
        <v>40.577912248535306</v>
      </c>
      <c r="V158">
        <f t="shared" si="73"/>
        <v>2.2103916585348053</v>
      </c>
      <c r="W158">
        <f t="shared" si="74"/>
        <v>5.4472779304080419</v>
      </c>
      <c r="X158">
        <f t="shared" si="75"/>
        <v>3.1850366278031248</v>
      </c>
      <c r="Y158">
        <f t="shared" si="76"/>
        <v>-20.67171580116641</v>
      </c>
      <c r="Z158">
        <f t="shared" si="77"/>
        <v>18.522555942056378</v>
      </c>
      <c r="AA158">
        <f t="shared" si="78"/>
        <v>2.1473586888927612</v>
      </c>
      <c r="AB158">
        <f t="shared" si="79"/>
        <v>-1.8011702172699984E-3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52391.06899487981</v>
      </c>
      <c r="AK158">
        <f t="shared" si="83"/>
        <v>0</v>
      </c>
      <c r="AL158">
        <f t="shared" si="84"/>
        <v>0</v>
      </c>
      <c r="AM158">
        <f t="shared" si="85"/>
        <v>0.49</v>
      </c>
      <c r="AN158">
        <f t="shared" si="86"/>
        <v>0.39</v>
      </c>
      <c r="AO158">
        <v>19.079999999999998</v>
      </c>
      <c r="AP158">
        <v>0.5</v>
      </c>
      <c r="AQ158" t="s">
        <v>194</v>
      </c>
      <c r="AR158">
        <v>1589553819.9709699</v>
      </c>
      <c r="AS158">
        <v>424.211935483871</v>
      </c>
      <c r="AT158">
        <v>409.965225806452</v>
      </c>
      <c r="AU158">
        <v>21.749641935483901</v>
      </c>
      <c r="AV158">
        <v>19.999835483870999</v>
      </c>
      <c r="AW158">
        <v>500.00725806451601</v>
      </c>
      <c r="AX158">
        <v>101.52887096774199</v>
      </c>
      <c r="AY158">
        <v>0.10000481290322601</v>
      </c>
      <c r="AZ158">
        <v>34.346919354838697</v>
      </c>
      <c r="BA158">
        <v>999.9</v>
      </c>
      <c r="BB158">
        <v>999.9</v>
      </c>
      <c r="BC158">
        <v>0</v>
      </c>
      <c r="BD158">
        <v>0</v>
      </c>
      <c r="BE158">
        <v>9997.77</v>
      </c>
      <c r="BF158">
        <v>0</v>
      </c>
      <c r="BG158">
        <v>1.91117E-3</v>
      </c>
      <c r="BH158">
        <v>1589553797.0999999</v>
      </c>
      <c r="BI158" t="s">
        <v>533</v>
      </c>
      <c r="BJ158">
        <v>25</v>
      </c>
      <c r="BK158">
        <v>-1.845</v>
      </c>
      <c r="BL158">
        <v>0.11799999999999999</v>
      </c>
      <c r="BM158">
        <v>410</v>
      </c>
      <c r="BN158">
        <v>20</v>
      </c>
      <c r="BO158">
        <v>0.17</v>
      </c>
      <c r="BP158">
        <v>0.04</v>
      </c>
      <c r="BQ158">
        <v>14.2729658536585</v>
      </c>
      <c r="BR158">
        <v>-0.71114843205584499</v>
      </c>
      <c r="BS158">
        <v>7.4430837464955796E-2</v>
      </c>
      <c r="BT158">
        <v>0</v>
      </c>
      <c r="BU158">
        <v>1.75307341463415</v>
      </c>
      <c r="BV158">
        <v>3.1260627177693602E-2</v>
      </c>
      <c r="BW158">
        <v>1.6570146033146101E-2</v>
      </c>
      <c r="BX158">
        <v>1</v>
      </c>
      <c r="BY158">
        <v>1</v>
      </c>
      <c r="BZ158">
        <v>2</v>
      </c>
      <c r="CA158" t="s">
        <v>202</v>
      </c>
      <c r="CB158">
        <v>100</v>
      </c>
      <c r="CC158">
        <v>100</v>
      </c>
      <c r="CD158">
        <v>-1.845</v>
      </c>
      <c r="CE158">
        <v>0.11799999999999999</v>
      </c>
      <c r="CF158">
        <v>2</v>
      </c>
      <c r="CG158">
        <v>519.70399999999995</v>
      </c>
      <c r="CH158">
        <v>448.18700000000001</v>
      </c>
      <c r="CI158">
        <v>34.9968</v>
      </c>
      <c r="CJ158">
        <v>38.776000000000003</v>
      </c>
      <c r="CK158">
        <v>29.999300000000002</v>
      </c>
      <c r="CL158">
        <v>38.660899999999998</v>
      </c>
      <c r="CM158">
        <v>38.655700000000003</v>
      </c>
      <c r="CN158">
        <v>20.395399999999999</v>
      </c>
      <c r="CO158">
        <v>32.533700000000003</v>
      </c>
      <c r="CP158">
        <v>0</v>
      </c>
      <c r="CQ158">
        <v>35</v>
      </c>
      <c r="CR158">
        <v>410</v>
      </c>
      <c r="CS158">
        <v>20</v>
      </c>
      <c r="CT158">
        <v>98.551699999999997</v>
      </c>
      <c r="CU158">
        <v>99.100899999999996</v>
      </c>
    </row>
    <row r="159" spans="1:99" x14ac:dyDescent="0.25">
      <c r="A159">
        <v>143</v>
      </c>
      <c r="B159">
        <v>1589553833.5999999</v>
      </c>
      <c r="C159">
        <v>11849.0999999046</v>
      </c>
      <c r="D159" t="s">
        <v>540</v>
      </c>
      <c r="E159" t="s">
        <v>541</v>
      </c>
      <c r="F159">
        <v>1589553824.9709699</v>
      </c>
      <c r="G159">
        <f t="shared" si="58"/>
        <v>4.719854096712132E-4</v>
      </c>
      <c r="H159">
        <f t="shared" si="59"/>
        <v>-3.9174685335174573</v>
      </c>
      <c r="I159">
        <f t="shared" si="60"/>
        <v>424.16829032258102</v>
      </c>
      <c r="J159">
        <f t="shared" si="61"/>
        <v>823.44925351847917</v>
      </c>
      <c r="K159">
        <f t="shared" si="62"/>
        <v>83.686211710630403</v>
      </c>
      <c r="L159">
        <f t="shared" si="63"/>
        <v>43.107741239910006</v>
      </c>
      <c r="M159">
        <f t="shared" si="64"/>
        <v>1.456855063437322E-2</v>
      </c>
      <c r="N159">
        <f t="shared" si="65"/>
        <v>2</v>
      </c>
      <c r="O159">
        <f t="shared" si="66"/>
        <v>1.4509850833915334E-2</v>
      </c>
      <c r="P159">
        <f t="shared" si="67"/>
        <v>9.0739109266486269E-3</v>
      </c>
      <c r="Q159">
        <f t="shared" si="68"/>
        <v>0</v>
      </c>
      <c r="R159">
        <f t="shared" si="69"/>
        <v>34.168088139932351</v>
      </c>
      <c r="S159">
        <f t="shared" si="70"/>
        <v>34.168088139932351</v>
      </c>
      <c r="T159">
        <f t="shared" si="71"/>
        <v>5.3933107596013796</v>
      </c>
      <c r="U159">
        <f t="shared" si="72"/>
        <v>40.604982416881619</v>
      </c>
      <c r="V159">
        <f t="shared" si="73"/>
        <v>2.2111454100701766</v>
      </c>
      <c r="W159">
        <f t="shared" si="74"/>
        <v>5.4455026907015425</v>
      </c>
      <c r="X159">
        <f t="shared" si="75"/>
        <v>3.182165349531203</v>
      </c>
      <c r="Y159">
        <f t="shared" si="76"/>
        <v>-20.814556566500503</v>
      </c>
      <c r="Z159">
        <f t="shared" si="77"/>
        <v>18.65065696767816</v>
      </c>
      <c r="AA159">
        <f t="shared" si="78"/>
        <v>2.1620735031899851</v>
      </c>
      <c r="AB159">
        <f t="shared" si="79"/>
        <v>-1.8260956323601363E-3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52425.446593395194</v>
      </c>
      <c r="AK159">
        <f t="shared" si="83"/>
        <v>0</v>
      </c>
      <c r="AL159">
        <f t="shared" si="84"/>
        <v>0</v>
      </c>
      <c r="AM159">
        <f t="shared" si="85"/>
        <v>0.49</v>
      </c>
      <c r="AN159">
        <f t="shared" si="86"/>
        <v>0.39</v>
      </c>
      <c r="AO159">
        <v>19.079999999999998</v>
      </c>
      <c r="AP159">
        <v>0.5</v>
      </c>
      <c r="AQ159" t="s">
        <v>194</v>
      </c>
      <c r="AR159">
        <v>1589553824.9709699</v>
      </c>
      <c r="AS159">
        <v>424.16829032258102</v>
      </c>
      <c r="AT159">
        <v>409.98335483871</v>
      </c>
      <c r="AU159">
        <v>21.7570612903226</v>
      </c>
      <c r="AV159">
        <v>19.995170967741899</v>
      </c>
      <c r="AW159">
        <v>500.005516129032</v>
      </c>
      <c r="AX159">
        <v>101.52887096774199</v>
      </c>
      <c r="AY159">
        <v>9.99924419354839E-2</v>
      </c>
      <c r="AZ159">
        <v>34.3410612903226</v>
      </c>
      <c r="BA159">
        <v>999.9</v>
      </c>
      <c r="BB159">
        <v>999.9</v>
      </c>
      <c r="BC159">
        <v>0</v>
      </c>
      <c r="BD159">
        <v>0</v>
      </c>
      <c r="BE159">
        <v>10004.4112903226</v>
      </c>
      <c r="BF159">
        <v>0</v>
      </c>
      <c r="BG159">
        <v>1.91117E-3</v>
      </c>
      <c r="BH159">
        <v>1589553797.0999999</v>
      </c>
      <c r="BI159" t="s">
        <v>533</v>
      </c>
      <c r="BJ159">
        <v>25</v>
      </c>
      <c r="BK159">
        <v>-1.845</v>
      </c>
      <c r="BL159">
        <v>0.11799999999999999</v>
      </c>
      <c r="BM159">
        <v>410</v>
      </c>
      <c r="BN159">
        <v>20</v>
      </c>
      <c r="BO159">
        <v>0.17</v>
      </c>
      <c r="BP159">
        <v>0.04</v>
      </c>
      <c r="BQ159">
        <v>14.2033804878049</v>
      </c>
      <c r="BR159">
        <v>-0.64440209059234399</v>
      </c>
      <c r="BS159">
        <v>6.7518536639991994E-2</v>
      </c>
      <c r="BT159">
        <v>0</v>
      </c>
      <c r="BU159">
        <v>1.75685414634146</v>
      </c>
      <c r="BV159">
        <v>0.14986076655052299</v>
      </c>
      <c r="BW159">
        <v>1.4887683561664099E-2</v>
      </c>
      <c r="BX159">
        <v>0</v>
      </c>
      <c r="BY159">
        <v>0</v>
      </c>
      <c r="BZ159">
        <v>2</v>
      </c>
      <c r="CA159" t="s">
        <v>196</v>
      </c>
      <c r="CB159">
        <v>100</v>
      </c>
      <c r="CC159">
        <v>100</v>
      </c>
      <c r="CD159">
        <v>-1.845</v>
      </c>
      <c r="CE159">
        <v>0.11799999999999999</v>
      </c>
      <c r="CF159">
        <v>2</v>
      </c>
      <c r="CG159">
        <v>519.82000000000005</v>
      </c>
      <c r="CH159">
        <v>448.31099999999998</v>
      </c>
      <c r="CI159">
        <v>34.9968</v>
      </c>
      <c r="CJ159">
        <v>38.767299999999999</v>
      </c>
      <c r="CK159">
        <v>29.999300000000002</v>
      </c>
      <c r="CL159">
        <v>38.653100000000002</v>
      </c>
      <c r="CM159">
        <v>38.6464</v>
      </c>
      <c r="CN159">
        <v>20.397200000000002</v>
      </c>
      <c r="CO159">
        <v>32.533700000000003</v>
      </c>
      <c r="CP159">
        <v>0</v>
      </c>
      <c r="CQ159">
        <v>35</v>
      </c>
      <c r="CR159">
        <v>410</v>
      </c>
      <c r="CS159">
        <v>20</v>
      </c>
      <c r="CT159">
        <v>98.553899999999999</v>
      </c>
      <c r="CU159">
        <v>99.102699999999999</v>
      </c>
    </row>
    <row r="160" spans="1:99" x14ac:dyDescent="0.25">
      <c r="A160">
        <v>144</v>
      </c>
      <c r="B160">
        <v>1589553838.5999999</v>
      </c>
      <c r="C160">
        <v>11854.0999999046</v>
      </c>
      <c r="D160" t="s">
        <v>542</v>
      </c>
      <c r="E160" t="s">
        <v>543</v>
      </c>
      <c r="F160">
        <v>1589553829.9709699</v>
      </c>
      <c r="G160">
        <f t="shared" si="58"/>
        <v>4.7470456913230324E-4</v>
      </c>
      <c r="H160">
        <f t="shared" si="59"/>
        <v>-3.9085426785626427</v>
      </c>
      <c r="I160">
        <f t="shared" si="60"/>
        <v>424.13609677419402</v>
      </c>
      <c r="J160">
        <f t="shared" si="61"/>
        <v>819.78019092452087</v>
      </c>
      <c r="K160">
        <f t="shared" si="62"/>
        <v>83.313378053771302</v>
      </c>
      <c r="L160">
        <f t="shared" si="63"/>
        <v>43.104494799939424</v>
      </c>
      <c r="M160">
        <f t="shared" si="64"/>
        <v>1.4663257771762217E-2</v>
      </c>
      <c r="N160">
        <f t="shared" si="65"/>
        <v>2</v>
      </c>
      <c r="O160">
        <f t="shared" si="66"/>
        <v>1.4603793981502891E-2</v>
      </c>
      <c r="P160">
        <f t="shared" si="67"/>
        <v>9.1326936488919704E-3</v>
      </c>
      <c r="Q160">
        <f t="shared" si="68"/>
        <v>0</v>
      </c>
      <c r="R160">
        <f t="shared" si="69"/>
        <v>34.161881025606093</v>
      </c>
      <c r="S160">
        <f t="shared" si="70"/>
        <v>34.161881025606093</v>
      </c>
      <c r="T160">
        <f t="shared" si="71"/>
        <v>5.3914459730753483</v>
      </c>
      <c r="U160">
        <f t="shared" si="72"/>
        <v>40.623445094892347</v>
      </c>
      <c r="V160">
        <f t="shared" si="73"/>
        <v>2.2115096242574879</v>
      </c>
      <c r="W160">
        <f t="shared" si="74"/>
        <v>5.4439243621303417</v>
      </c>
      <c r="X160">
        <f t="shared" si="75"/>
        <v>3.1799363488178605</v>
      </c>
      <c r="Y160">
        <f t="shared" si="76"/>
        <v>-20.934471498734574</v>
      </c>
      <c r="Z160">
        <f t="shared" si="77"/>
        <v>18.758204604723137</v>
      </c>
      <c r="AA160">
        <f t="shared" si="78"/>
        <v>2.1744197441989352</v>
      </c>
      <c r="AB160">
        <f t="shared" si="79"/>
        <v>-1.8471498125016694E-3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52420.577267558569</v>
      </c>
      <c r="AK160">
        <f t="shared" si="83"/>
        <v>0</v>
      </c>
      <c r="AL160">
        <f t="shared" si="84"/>
        <v>0</v>
      </c>
      <c r="AM160">
        <f t="shared" si="85"/>
        <v>0.49</v>
      </c>
      <c r="AN160">
        <f t="shared" si="86"/>
        <v>0.39</v>
      </c>
      <c r="AO160">
        <v>19.079999999999998</v>
      </c>
      <c r="AP160">
        <v>0.5</v>
      </c>
      <c r="AQ160" t="s">
        <v>194</v>
      </c>
      <c r="AR160">
        <v>1589553829.9709699</v>
      </c>
      <c r="AS160">
        <v>424.13609677419402</v>
      </c>
      <c r="AT160">
        <v>409.98983870967697</v>
      </c>
      <c r="AU160">
        <v>21.760632258064501</v>
      </c>
      <c r="AV160">
        <v>19.988632258064499</v>
      </c>
      <c r="AW160">
        <v>500.015193548387</v>
      </c>
      <c r="AX160">
        <v>101.528903225806</v>
      </c>
      <c r="AY160">
        <v>0.10001996129032301</v>
      </c>
      <c r="AZ160">
        <v>34.335851612903198</v>
      </c>
      <c r="BA160">
        <v>999.9</v>
      </c>
      <c r="BB160">
        <v>999.9</v>
      </c>
      <c r="BC160">
        <v>0</v>
      </c>
      <c r="BD160">
        <v>0</v>
      </c>
      <c r="BE160">
        <v>10003.2622580645</v>
      </c>
      <c r="BF160">
        <v>0</v>
      </c>
      <c r="BG160">
        <v>1.91117E-3</v>
      </c>
      <c r="BH160">
        <v>1589553797.0999999</v>
      </c>
      <c r="BI160" t="s">
        <v>533</v>
      </c>
      <c r="BJ160">
        <v>25</v>
      </c>
      <c r="BK160">
        <v>-1.845</v>
      </c>
      <c r="BL160">
        <v>0.11799999999999999</v>
      </c>
      <c r="BM160">
        <v>410</v>
      </c>
      <c r="BN160">
        <v>20</v>
      </c>
      <c r="BO160">
        <v>0.17</v>
      </c>
      <c r="BP160">
        <v>0.04</v>
      </c>
      <c r="BQ160">
        <v>14.161612195122</v>
      </c>
      <c r="BR160">
        <v>-0.52977282229963396</v>
      </c>
      <c r="BS160">
        <v>5.9038991642861097E-2</v>
      </c>
      <c r="BT160">
        <v>0</v>
      </c>
      <c r="BU160">
        <v>1.7680031707317101</v>
      </c>
      <c r="BV160">
        <v>0.115866062717768</v>
      </c>
      <c r="BW160">
        <v>1.1559238821894E-2</v>
      </c>
      <c r="BX160">
        <v>0</v>
      </c>
      <c r="BY160">
        <v>0</v>
      </c>
      <c r="BZ160">
        <v>2</v>
      </c>
      <c r="CA160" t="s">
        <v>196</v>
      </c>
      <c r="CB160">
        <v>100</v>
      </c>
      <c r="CC160">
        <v>100</v>
      </c>
      <c r="CD160">
        <v>-1.845</v>
      </c>
      <c r="CE160">
        <v>0.11799999999999999</v>
      </c>
      <c r="CF160">
        <v>2</v>
      </c>
      <c r="CG160">
        <v>519.61199999999997</v>
      </c>
      <c r="CH160">
        <v>448.36099999999999</v>
      </c>
      <c r="CI160">
        <v>34.9968</v>
      </c>
      <c r="CJ160">
        <v>38.759700000000002</v>
      </c>
      <c r="CK160">
        <v>29.999300000000002</v>
      </c>
      <c r="CL160">
        <v>38.6447</v>
      </c>
      <c r="CM160">
        <v>38.6389</v>
      </c>
      <c r="CN160">
        <v>20.395600000000002</v>
      </c>
      <c r="CO160">
        <v>32.533700000000003</v>
      </c>
      <c r="CP160">
        <v>0</v>
      </c>
      <c r="CQ160">
        <v>35</v>
      </c>
      <c r="CR160">
        <v>410</v>
      </c>
      <c r="CS160">
        <v>20</v>
      </c>
      <c r="CT160">
        <v>98.556899999999999</v>
      </c>
      <c r="CU160">
        <v>99.103099999999998</v>
      </c>
    </row>
    <row r="161" spans="1:99" x14ac:dyDescent="0.25">
      <c r="A161">
        <v>145</v>
      </c>
      <c r="B161">
        <v>1589554181.0999999</v>
      </c>
      <c r="C161">
        <v>12196.5999999046</v>
      </c>
      <c r="D161" t="s">
        <v>545</v>
      </c>
      <c r="E161" t="s">
        <v>546</v>
      </c>
      <c r="F161">
        <v>1589554173.0999999</v>
      </c>
      <c r="G161">
        <f t="shared" si="58"/>
        <v>5.0367579359631971E-4</v>
      </c>
      <c r="H161">
        <f t="shared" si="59"/>
        <v>-3.0712407332404639</v>
      </c>
      <c r="I161">
        <f t="shared" si="60"/>
        <v>415.03206451612903</v>
      </c>
      <c r="J161">
        <f t="shared" si="61"/>
        <v>710.65271468926426</v>
      </c>
      <c r="K161">
        <f t="shared" si="62"/>
        <v>72.222294348640858</v>
      </c>
      <c r="L161">
        <f t="shared" si="63"/>
        <v>42.17892552583082</v>
      </c>
      <c r="M161">
        <f t="shared" si="64"/>
        <v>1.5142585925695531E-2</v>
      </c>
      <c r="N161">
        <f t="shared" si="65"/>
        <v>2</v>
      </c>
      <c r="O161">
        <f t="shared" si="66"/>
        <v>1.5079180036534056E-2</v>
      </c>
      <c r="P161">
        <f t="shared" si="67"/>
        <v>9.430162082232697E-3</v>
      </c>
      <c r="Q161">
        <f t="shared" si="68"/>
        <v>0</v>
      </c>
      <c r="R161">
        <f t="shared" si="69"/>
        <v>34.139051634618689</v>
      </c>
      <c r="S161">
        <f t="shared" si="70"/>
        <v>34.139051634618689</v>
      </c>
      <c r="T161">
        <f t="shared" si="71"/>
        <v>5.3845922231525911</v>
      </c>
      <c r="U161">
        <f t="shared" si="72"/>
        <v>38.881804341460089</v>
      </c>
      <c r="V161">
        <f t="shared" si="73"/>
        <v>2.1152583656029011</v>
      </c>
      <c r="W161">
        <f t="shared" si="74"/>
        <v>5.4402268655710975</v>
      </c>
      <c r="X161">
        <f t="shared" si="75"/>
        <v>3.26933385754969</v>
      </c>
      <c r="Y161">
        <f t="shared" si="76"/>
        <v>-22.212102497597698</v>
      </c>
      <c r="Z161">
        <f t="shared" si="77"/>
        <v>19.903264600490417</v>
      </c>
      <c r="AA161">
        <f t="shared" si="78"/>
        <v>2.3067585657807017</v>
      </c>
      <c r="AB161">
        <f t="shared" si="79"/>
        <v>-2.079331326580558E-3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52363.406724754874</v>
      </c>
      <c r="AK161">
        <f t="shared" si="83"/>
        <v>0</v>
      </c>
      <c r="AL161">
        <f t="shared" si="84"/>
        <v>0</v>
      </c>
      <c r="AM161">
        <f t="shared" si="85"/>
        <v>0.49</v>
      </c>
      <c r="AN161">
        <f t="shared" si="86"/>
        <v>0.39</v>
      </c>
      <c r="AO161">
        <v>8.82</v>
      </c>
      <c r="AP161">
        <v>0.5</v>
      </c>
      <c r="AQ161" t="s">
        <v>194</v>
      </c>
      <c r="AR161">
        <v>1589554173.0999999</v>
      </c>
      <c r="AS161">
        <v>415.03206451612903</v>
      </c>
      <c r="AT161">
        <v>409.98287096774197</v>
      </c>
      <c r="AU161">
        <v>20.813712903225799</v>
      </c>
      <c r="AV161">
        <v>19.9436741935484</v>
      </c>
      <c r="AW161">
        <v>499.97283870967698</v>
      </c>
      <c r="AX161">
        <v>101.528903225806</v>
      </c>
      <c r="AY161">
        <v>9.9209712903225805E-2</v>
      </c>
      <c r="AZ161">
        <v>34.323641935483899</v>
      </c>
      <c r="BA161">
        <v>999.9</v>
      </c>
      <c r="BB161">
        <v>999.9</v>
      </c>
      <c r="BC161">
        <v>0</v>
      </c>
      <c r="BD161">
        <v>0</v>
      </c>
      <c r="BE161">
        <v>9991.4748387096806</v>
      </c>
      <c r="BF161">
        <v>0</v>
      </c>
      <c r="BG161">
        <v>1.91117E-3</v>
      </c>
      <c r="BH161">
        <v>1589554161.0999999</v>
      </c>
      <c r="BI161" t="s">
        <v>547</v>
      </c>
      <c r="BJ161">
        <v>26</v>
      </c>
      <c r="BK161">
        <v>-1.821</v>
      </c>
      <c r="BL161">
        <v>0.121</v>
      </c>
      <c r="BM161">
        <v>410</v>
      </c>
      <c r="BN161">
        <v>20</v>
      </c>
      <c r="BO161">
        <v>0.27</v>
      </c>
      <c r="BP161">
        <v>0.09</v>
      </c>
      <c r="BQ161">
        <v>3.8470513182926802</v>
      </c>
      <c r="BR161">
        <v>17.4641607229958</v>
      </c>
      <c r="BS161">
        <v>2.0714609148716101</v>
      </c>
      <c r="BT161">
        <v>0</v>
      </c>
      <c r="BU161">
        <v>0.66220539585365901</v>
      </c>
      <c r="BV161">
        <v>3.04269074780475</v>
      </c>
      <c r="BW161">
        <v>0.35844583533066898</v>
      </c>
      <c r="BX161">
        <v>0</v>
      </c>
      <c r="BY161">
        <v>0</v>
      </c>
      <c r="BZ161">
        <v>2</v>
      </c>
      <c r="CA161" t="s">
        <v>196</v>
      </c>
      <c r="CB161">
        <v>100</v>
      </c>
      <c r="CC161">
        <v>100</v>
      </c>
      <c r="CD161">
        <v>-1.821</v>
      </c>
      <c r="CE161">
        <v>0.121</v>
      </c>
      <c r="CF161">
        <v>2</v>
      </c>
      <c r="CG161">
        <v>518.71699999999998</v>
      </c>
      <c r="CH161">
        <v>446.79</v>
      </c>
      <c r="CI161">
        <v>34.996400000000001</v>
      </c>
      <c r="CJ161">
        <v>38.442100000000003</v>
      </c>
      <c r="CK161">
        <v>30</v>
      </c>
      <c r="CL161">
        <v>38.295900000000003</v>
      </c>
      <c r="CM161">
        <v>38.296300000000002</v>
      </c>
      <c r="CN161">
        <v>20.426400000000001</v>
      </c>
      <c r="CO161">
        <v>31.4434</v>
      </c>
      <c r="CP161">
        <v>0</v>
      </c>
      <c r="CQ161">
        <v>35</v>
      </c>
      <c r="CR161">
        <v>410</v>
      </c>
      <c r="CS161">
        <v>20</v>
      </c>
      <c r="CT161">
        <v>98.618700000000004</v>
      </c>
      <c r="CU161">
        <v>99.145600000000002</v>
      </c>
    </row>
    <row r="162" spans="1:99" x14ac:dyDescent="0.25">
      <c r="A162">
        <v>146</v>
      </c>
      <c r="B162">
        <v>1589554186.0999999</v>
      </c>
      <c r="C162">
        <v>12201.5999999046</v>
      </c>
      <c r="D162" t="s">
        <v>548</v>
      </c>
      <c r="E162" t="s">
        <v>549</v>
      </c>
      <c r="F162">
        <v>1589554177.7451601</v>
      </c>
      <c r="G162">
        <f t="shared" si="58"/>
        <v>5.2372294794533693E-4</v>
      </c>
      <c r="H162">
        <f t="shared" si="59"/>
        <v>-3.1815131396424223</v>
      </c>
      <c r="I162">
        <f t="shared" si="60"/>
        <v>415.21829032258103</v>
      </c>
      <c r="J162">
        <f t="shared" si="61"/>
        <v>709.00799154985589</v>
      </c>
      <c r="K162">
        <f t="shared" si="62"/>
        <v>72.056446069833882</v>
      </c>
      <c r="L162">
        <f t="shared" si="63"/>
        <v>42.198613697478805</v>
      </c>
      <c r="M162">
        <f t="shared" si="64"/>
        <v>1.5782478759483163E-2</v>
      </c>
      <c r="N162">
        <f t="shared" si="65"/>
        <v>2</v>
      </c>
      <c r="O162">
        <f t="shared" si="66"/>
        <v>1.5713614008263356E-2</v>
      </c>
      <c r="P162">
        <f t="shared" si="67"/>
        <v>9.8271708515712194E-3</v>
      </c>
      <c r="Q162">
        <f t="shared" si="68"/>
        <v>0</v>
      </c>
      <c r="R162">
        <f t="shared" si="69"/>
        <v>34.125709910640978</v>
      </c>
      <c r="S162">
        <f t="shared" si="70"/>
        <v>34.125709910640978</v>
      </c>
      <c r="T162">
        <f t="shared" si="71"/>
        <v>5.3805903317940453</v>
      </c>
      <c r="U162">
        <f t="shared" si="72"/>
        <v>38.950828932200253</v>
      </c>
      <c r="V162">
        <f t="shared" si="73"/>
        <v>2.1183067957891182</v>
      </c>
      <c r="W162">
        <f t="shared" si="74"/>
        <v>5.4384126188337305</v>
      </c>
      <c r="X162">
        <f t="shared" si="75"/>
        <v>3.2622835360049272</v>
      </c>
      <c r="Y162">
        <f t="shared" si="76"/>
        <v>-23.096182004389359</v>
      </c>
      <c r="Z162">
        <f t="shared" si="77"/>
        <v>20.695574285372825</v>
      </c>
      <c r="AA162">
        <f t="shared" si="78"/>
        <v>2.3983596680090997</v>
      </c>
      <c r="AB162">
        <f t="shared" si="79"/>
        <v>-2.2480510074345261E-3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52402.995725437024</v>
      </c>
      <c r="AK162">
        <f t="shared" si="83"/>
        <v>0</v>
      </c>
      <c r="AL162">
        <f t="shared" si="84"/>
        <v>0</v>
      </c>
      <c r="AM162">
        <f t="shared" si="85"/>
        <v>0.49</v>
      </c>
      <c r="AN162">
        <f t="shared" si="86"/>
        <v>0.39</v>
      </c>
      <c r="AO162">
        <v>8.82</v>
      </c>
      <c r="AP162">
        <v>0.5</v>
      </c>
      <c r="AQ162" t="s">
        <v>194</v>
      </c>
      <c r="AR162">
        <v>1589554177.7451601</v>
      </c>
      <c r="AS162">
        <v>415.21829032258103</v>
      </c>
      <c r="AT162">
        <v>409.98974193548401</v>
      </c>
      <c r="AU162">
        <v>20.8433322580645</v>
      </c>
      <c r="AV162">
        <v>19.938748387096801</v>
      </c>
      <c r="AW162">
        <v>500.00406451612901</v>
      </c>
      <c r="AX162">
        <v>101.529935483871</v>
      </c>
      <c r="AY162">
        <v>0.100013583870968</v>
      </c>
      <c r="AZ162">
        <v>34.317648387096803</v>
      </c>
      <c r="BA162">
        <v>999.9</v>
      </c>
      <c r="BB162">
        <v>999.9</v>
      </c>
      <c r="BC162">
        <v>0</v>
      </c>
      <c r="BD162">
        <v>0</v>
      </c>
      <c r="BE162">
        <v>9999.0406451612907</v>
      </c>
      <c r="BF162">
        <v>0</v>
      </c>
      <c r="BG162">
        <v>1.91117E-3</v>
      </c>
      <c r="BH162">
        <v>1589554161.0999999</v>
      </c>
      <c r="BI162" t="s">
        <v>547</v>
      </c>
      <c r="BJ162">
        <v>26</v>
      </c>
      <c r="BK162">
        <v>-1.821</v>
      </c>
      <c r="BL162">
        <v>0.121</v>
      </c>
      <c r="BM162">
        <v>410</v>
      </c>
      <c r="BN162">
        <v>20</v>
      </c>
      <c r="BO162">
        <v>0.27</v>
      </c>
      <c r="BP162">
        <v>0.09</v>
      </c>
      <c r="BQ162">
        <v>5.02623707317073</v>
      </c>
      <c r="BR162">
        <v>3.2560128919861202</v>
      </c>
      <c r="BS162">
        <v>0.60697794929708704</v>
      </c>
      <c r="BT162">
        <v>0</v>
      </c>
      <c r="BU162">
        <v>0.86658904878048804</v>
      </c>
      <c r="BV162">
        <v>0.60684050174216897</v>
      </c>
      <c r="BW162">
        <v>0.109534934385459</v>
      </c>
      <c r="BX162">
        <v>0</v>
      </c>
      <c r="BY162">
        <v>0</v>
      </c>
      <c r="BZ162">
        <v>2</v>
      </c>
      <c r="CA162" t="s">
        <v>196</v>
      </c>
      <c r="CB162">
        <v>100</v>
      </c>
      <c r="CC162">
        <v>100</v>
      </c>
      <c r="CD162">
        <v>-1.821</v>
      </c>
      <c r="CE162">
        <v>0.121</v>
      </c>
      <c r="CF162">
        <v>2</v>
      </c>
      <c r="CG162">
        <v>518.97799999999995</v>
      </c>
      <c r="CH162">
        <v>446.952</v>
      </c>
      <c r="CI162">
        <v>34.996000000000002</v>
      </c>
      <c r="CJ162">
        <v>38.439700000000002</v>
      </c>
      <c r="CK162">
        <v>29.9999</v>
      </c>
      <c r="CL162">
        <v>38.292200000000001</v>
      </c>
      <c r="CM162">
        <v>38.2926</v>
      </c>
      <c r="CN162">
        <v>20.4269</v>
      </c>
      <c r="CO162">
        <v>31.4434</v>
      </c>
      <c r="CP162">
        <v>0</v>
      </c>
      <c r="CQ162">
        <v>35</v>
      </c>
      <c r="CR162">
        <v>410</v>
      </c>
      <c r="CS162">
        <v>20</v>
      </c>
      <c r="CT162">
        <v>98.619399999999999</v>
      </c>
      <c r="CU162">
        <v>99.145499999999998</v>
      </c>
    </row>
    <row r="163" spans="1:99" x14ac:dyDescent="0.25">
      <c r="A163">
        <v>147</v>
      </c>
      <c r="B163">
        <v>1589554191.0999999</v>
      </c>
      <c r="C163">
        <v>12206.5999999046</v>
      </c>
      <c r="D163" t="s">
        <v>550</v>
      </c>
      <c r="E163" t="s">
        <v>551</v>
      </c>
      <c r="F163">
        <v>1589554182.53548</v>
      </c>
      <c r="G163">
        <f t="shared" si="58"/>
        <v>5.2466009153251945E-4</v>
      </c>
      <c r="H163">
        <f t="shared" si="59"/>
        <v>-3.1841902446605785</v>
      </c>
      <c r="I163">
        <f t="shared" si="60"/>
        <v>415.21967741935498</v>
      </c>
      <c r="J163">
        <f t="shared" si="61"/>
        <v>708.65289125256743</v>
      </c>
      <c r="K163">
        <f t="shared" si="62"/>
        <v>72.020546644764494</v>
      </c>
      <c r="L163">
        <f t="shared" si="63"/>
        <v>42.198865642878836</v>
      </c>
      <c r="M163">
        <f t="shared" si="64"/>
        <v>1.5814047771574358E-2</v>
      </c>
      <c r="N163">
        <f t="shared" si="65"/>
        <v>2</v>
      </c>
      <c r="O163">
        <f t="shared" si="66"/>
        <v>1.5744907901851308E-2</v>
      </c>
      <c r="P163">
        <f t="shared" si="67"/>
        <v>9.8467541030571436E-3</v>
      </c>
      <c r="Q163">
        <f t="shared" si="68"/>
        <v>0</v>
      </c>
      <c r="R163">
        <f t="shared" si="69"/>
        <v>34.122446533828104</v>
      </c>
      <c r="S163">
        <f t="shared" si="70"/>
        <v>34.122446533828104</v>
      </c>
      <c r="T163">
        <f t="shared" si="71"/>
        <v>5.3796118655836143</v>
      </c>
      <c r="U163">
        <f t="shared" si="72"/>
        <v>38.950694375336106</v>
      </c>
      <c r="V163">
        <f t="shared" si="73"/>
        <v>2.1179553494246588</v>
      </c>
      <c r="W163">
        <f t="shared" si="74"/>
        <v>5.4375291208306811</v>
      </c>
      <c r="X163">
        <f t="shared" si="75"/>
        <v>3.2616565161589555</v>
      </c>
      <c r="Y163">
        <f t="shared" si="76"/>
        <v>-23.137510036584107</v>
      </c>
      <c r="Z163">
        <f t="shared" si="77"/>
        <v>20.732668110715938</v>
      </c>
      <c r="AA163">
        <f t="shared" si="78"/>
        <v>2.4025858535824884</v>
      </c>
      <c r="AB163">
        <f t="shared" si="79"/>
        <v>-2.2560722856788118E-3</v>
      </c>
      <c r="AC163">
        <v>0</v>
      </c>
      <c r="AD163">
        <v>0</v>
      </c>
      <c r="AE163">
        <v>2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52420.27590926845</v>
      </c>
      <c r="AK163">
        <f t="shared" si="83"/>
        <v>0</v>
      </c>
      <c r="AL163">
        <f t="shared" si="84"/>
        <v>0</v>
      </c>
      <c r="AM163">
        <f t="shared" si="85"/>
        <v>0.49</v>
      </c>
      <c r="AN163">
        <f t="shared" si="86"/>
        <v>0.39</v>
      </c>
      <c r="AO163">
        <v>8.82</v>
      </c>
      <c r="AP163">
        <v>0.5</v>
      </c>
      <c r="AQ163" t="s">
        <v>194</v>
      </c>
      <c r="AR163">
        <v>1589554182.53548</v>
      </c>
      <c r="AS163">
        <v>415.21967741935498</v>
      </c>
      <c r="AT163">
        <v>409.98725806451603</v>
      </c>
      <c r="AU163">
        <v>20.839819354838699</v>
      </c>
      <c r="AV163">
        <v>19.933641935483902</v>
      </c>
      <c r="AW163">
        <v>500.01970967741897</v>
      </c>
      <c r="AX163">
        <v>101.530193548387</v>
      </c>
      <c r="AY163">
        <v>0.10002278709677399</v>
      </c>
      <c r="AZ163">
        <v>34.3147290322581</v>
      </c>
      <c r="BA163">
        <v>999.9</v>
      </c>
      <c r="BB163">
        <v>999.9</v>
      </c>
      <c r="BC163">
        <v>0</v>
      </c>
      <c r="BD163">
        <v>0</v>
      </c>
      <c r="BE163">
        <v>10002.352903225799</v>
      </c>
      <c r="BF163">
        <v>0</v>
      </c>
      <c r="BG163">
        <v>1.91117E-3</v>
      </c>
      <c r="BH163">
        <v>1589554161.0999999</v>
      </c>
      <c r="BI163" t="s">
        <v>547</v>
      </c>
      <c r="BJ163">
        <v>26</v>
      </c>
      <c r="BK163">
        <v>-1.821</v>
      </c>
      <c r="BL163">
        <v>0.121</v>
      </c>
      <c r="BM163">
        <v>410</v>
      </c>
      <c r="BN163">
        <v>20</v>
      </c>
      <c r="BO163">
        <v>0.27</v>
      </c>
      <c r="BP163">
        <v>0.09</v>
      </c>
      <c r="BQ163">
        <v>5.23224487804878</v>
      </c>
      <c r="BR163">
        <v>6.1069756097564501E-2</v>
      </c>
      <c r="BS163">
        <v>1.9162266544735001E-2</v>
      </c>
      <c r="BT163">
        <v>1</v>
      </c>
      <c r="BU163">
        <v>0.90542070731707303</v>
      </c>
      <c r="BV163">
        <v>1.8601860627176801E-2</v>
      </c>
      <c r="BW163">
        <v>1.9796434791599701E-3</v>
      </c>
      <c r="BX163">
        <v>1</v>
      </c>
      <c r="BY163">
        <v>2</v>
      </c>
      <c r="BZ163">
        <v>2</v>
      </c>
      <c r="CA163" t="s">
        <v>199</v>
      </c>
      <c r="CB163">
        <v>100</v>
      </c>
      <c r="CC163">
        <v>100</v>
      </c>
      <c r="CD163">
        <v>-1.821</v>
      </c>
      <c r="CE163">
        <v>0.121</v>
      </c>
      <c r="CF163">
        <v>2</v>
      </c>
      <c r="CG163">
        <v>519.18700000000001</v>
      </c>
      <c r="CH163">
        <v>447.03199999999998</v>
      </c>
      <c r="CI163">
        <v>34.996200000000002</v>
      </c>
      <c r="CJ163">
        <v>38.438400000000001</v>
      </c>
      <c r="CK163">
        <v>29.9999</v>
      </c>
      <c r="CL163">
        <v>38.289299999999997</v>
      </c>
      <c r="CM163">
        <v>38.289499999999997</v>
      </c>
      <c r="CN163">
        <v>20.425699999999999</v>
      </c>
      <c r="CO163">
        <v>31.163599999999999</v>
      </c>
      <c r="CP163">
        <v>0</v>
      </c>
      <c r="CQ163">
        <v>35</v>
      </c>
      <c r="CR163">
        <v>410</v>
      </c>
      <c r="CS163">
        <v>20</v>
      </c>
      <c r="CT163">
        <v>98.618799999999993</v>
      </c>
      <c r="CU163">
        <v>99.146199999999993</v>
      </c>
    </row>
    <row r="164" spans="1:99" x14ac:dyDescent="0.25">
      <c r="A164">
        <v>148</v>
      </c>
      <c r="B164">
        <v>1589554196.0999999</v>
      </c>
      <c r="C164">
        <v>12211.5999999046</v>
      </c>
      <c r="D164" t="s">
        <v>552</v>
      </c>
      <c r="E164" t="s">
        <v>553</v>
      </c>
      <c r="F164">
        <v>1589554187.4709699</v>
      </c>
      <c r="G164">
        <f t="shared" si="58"/>
        <v>5.2146011618137557E-4</v>
      </c>
      <c r="H164">
        <f t="shared" si="59"/>
        <v>-3.1840533780582749</v>
      </c>
      <c r="I164">
        <f t="shared" si="60"/>
        <v>415.223096774194</v>
      </c>
      <c r="J164">
        <f t="shared" si="61"/>
        <v>710.59317225231666</v>
      </c>
      <c r="K164">
        <f t="shared" si="62"/>
        <v>72.217585044989008</v>
      </c>
      <c r="L164">
        <f t="shared" si="63"/>
        <v>42.199123879685295</v>
      </c>
      <c r="M164">
        <f t="shared" si="64"/>
        <v>1.5716262234701593E-2</v>
      </c>
      <c r="N164">
        <f t="shared" si="65"/>
        <v>2</v>
      </c>
      <c r="O164">
        <f t="shared" si="66"/>
        <v>1.5647972775752455E-2</v>
      </c>
      <c r="P164">
        <f t="shared" si="67"/>
        <v>9.7860937068746691E-3</v>
      </c>
      <c r="Q164">
        <f t="shared" si="68"/>
        <v>0</v>
      </c>
      <c r="R164">
        <f t="shared" si="69"/>
        <v>34.121847980564347</v>
      </c>
      <c r="S164">
        <f t="shared" si="70"/>
        <v>34.121847980564347</v>
      </c>
      <c r="T164">
        <f t="shared" si="71"/>
        <v>5.3794324166949004</v>
      </c>
      <c r="U164">
        <f t="shared" si="72"/>
        <v>38.94772792442037</v>
      </c>
      <c r="V164">
        <f t="shared" si="73"/>
        <v>2.1175853286974213</v>
      </c>
      <c r="W164">
        <f t="shared" si="74"/>
        <v>5.4369932253986182</v>
      </c>
      <c r="X164">
        <f t="shared" si="75"/>
        <v>3.261847087997479</v>
      </c>
      <c r="Y164">
        <f t="shared" si="76"/>
        <v>-22.996391123598663</v>
      </c>
      <c r="Z164">
        <f t="shared" si="77"/>
        <v>20.606253692014128</v>
      </c>
      <c r="AA164">
        <f t="shared" si="78"/>
        <v>2.3879088075892025</v>
      </c>
      <c r="AB164">
        <f t="shared" si="79"/>
        <v>-2.2286239953324127E-3</v>
      </c>
      <c r="AC164">
        <v>0</v>
      </c>
      <c r="AD164">
        <v>0</v>
      </c>
      <c r="AE164">
        <v>2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52448.670573446681</v>
      </c>
      <c r="AK164">
        <f t="shared" si="83"/>
        <v>0</v>
      </c>
      <c r="AL164">
        <f t="shared" si="84"/>
        <v>0</v>
      </c>
      <c r="AM164">
        <f t="shared" si="85"/>
        <v>0.49</v>
      </c>
      <c r="AN164">
        <f t="shared" si="86"/>
        <v>0.39</v>
      </c>
      <c r="AO164">
        <v>8.82</v>
      </c>
      <c r="AP164">
        <v>0.5</v>
      </c>
      <c r="AQ164" t="s">
        <v>194</v>
      </c>
      <c r="AR164">
        <v>1589554187.4709699</v>
      </c>
      <c r="AS164">
        <v>415.223096774194</v>
      </c>
      <c r="AT164">
        <v>409.98851612903201</v>
      </c>
      <c r="AU164">
        <v>20.836222580645199</v>
      </c>
      <c r="AV164">
        <v>19.935558064516101</v>
      </c>
      <c r="AW164">
        <v>500.01377419354799</v>
      </c>
      <c r="AX164">
        <v>101.53003225806501</v>
      </c>
      <c r="AY164">
        <v>9.9969077419354804E-2</v>
      </c>
      <c r="AZ164">
        <v>34.312958064516103</v>
      </c>
      <c r="BA164">
        <v>999.9</v>
      </c>
      <c r="BB164">
        <v>999.9</v>
      </c>
      <c r="BC164">
        <v>0</v>
      </c>
      <c r="BD164">
        <v>0</v>
      </c>
      <c r="BE164">
        <v>10007.959032258101</v>
      </c>
      <c r="BF164">
        <v>0</v>
      </c>
      <c r="BG164">
        <v>1.91117E-3</v>
      </c>
      <c r="BH164">
        <v>1589554161.0999999</v>
      </c>
      <c r="BI164" t="s">
        <v>547</v>
      </c>
      <c r="BJ164">
        <v>26</v>
      </c>
      <c r="BK164">
        <v>-1.821</v>
      </c>
      <c r="BL164">
        <v>0.121</v>
      </c>
      <c r="BM164">
        <v>410</v>
      </c>
      <c r="BN164">
        <v>20</v>
      </c>
      <c r="BO164">
        <v>0.27</v>
      </c>
      <c r="BP164">
        <v>0.09</v>
      </c>
      <c r="BQ164">
        <v>5.2288973170731703</v>
      </c>
      <c r="BR164">
        <v>1.15250174216053E-2</v>
      </c>
      <c r="BS164">
        <v>2.0588051356443701E-2</v>
      </c>
      <c r="BT164">
        <v>1</v>
      </c>
      <c r="BU164">
        <v>0.90306902439024395</v>
      </c>
      <c r="BV164">
        <v>-4.0313414634225102E-2</v>
      </c>
      <c r="BW164">
        <v>9.8484649973629504E-3</v>
      </c>
      <c r="BX164">
        <v>1</v>
      </c>
      <c r="BY164">
        <v>2</v>
      </c>
      <c r="BZ164">
        <v>2</v>
      </c>
      <c r="CA164" t="s">
        <v>199</v>
      </c>
      <c r="CB164">
        <v>100</v>
      </c>
      <c r="CC164">
        <v>100</v>
      </c>
      <c r="CD164">
        <v>-1.821</v>
      </c>
      <c r="CE164">
        <v>0.121</v>
      </c>
      <c r="CF164">
        <v>2</v>
      </c>
      <c r="CG164">
        <v>518.77599999999995</v>
      </c>
      <c r="CH164">
        <v>447.09300000000002</v>
      </c>
      <c r="CI164">
        <v>34.996400000000001</v>
      </c>
      <c r="CJ164">
        <v>38.434699999999999</v>
      </c>
      <c r="CK164">
        <v>29.9999</v>
      </c>
      <c r="CL164">
        <v>38.2864</v>
      </c>
      <c r="CM164">
        <v>38.285899999999998</v>
      </c>
      <c r="CN164">
        <v>20.429200000000002</v>
      </c>
      <c r="CO164">
        <v>31.163599999999999</v>
      </c>
      <c r="CP164">
        <v>0</v>
      </c>
      <c r="CQ164">
        <v>35</v>
      </c>
      <c r="CR164">
        <v>410</v>
      </c>
      <c r="CS164">
        <v>20</v>
      </c>
      <c r="CT164">
        <v>98.620500000000007</v>
      </c>
      <c r="CU164">
        <v>99.147999999999996</v>
      </c>
    </row>
    <row r="165" spans="1:99" x14ac:dyDescent="0.25">
      <c r="A165">
        <v>149</v>
      </c>
      <c r="B165">
        <v>1589554201.0999999</v>
      </c>
      <c r="C165">
        <v>12216.5999999046</v>
      </c>
      <c r="D165" t="s">
        <v>554</v>
      </c>
      <c r="E165" t="s">
        <v>555</v>
      </c>
      <c r="F165">
        <v>1589554192.4709699</v>
      </c>
      <c r="G165">
        <f t="shared" si="58"/>
        <v>5.0871830462135496E-4</v>
      </c>
      <c r="H165">
        <f t="shared" si="59"/>
        <v>-3.1824036638838265</v>
      </c>
      <c r="I165">
        <f t="shared" si="60"/>
        <v>415.22300000000001</v>
      </c>
      <c r="J165">
        <f t="shared" si="61"/>
        <v>718.41035918192574</v>
      </c>
      <c r="K165">
        <f t="shared" si="62"/>
        <v>73.011448532331116</v>
      </c>
      <c r="L165">
        <f t="shared" si="63"/>
        <v>42.19876886026789</v>
      </c>
      <c r="M165">
        <f t="shared" si="64"/>
        <v>1.5328352693620179E-2</v>
      </c>
      <c r="N165">
        <f t="shared" si="65"/>
        <v>2</v>
      </c>
      <c r="O165">
        <f t="shared" si="66"/>
        <v>1.5263385158378258E-2</v>
      </c>
      <c r="P165">
        <f t="shared" si="67"/>
        <v>9.5454297679826647E-3</v>
      </c>
      <c r="Q165">
        <f t="shared" si="68"/>
        <v>0</v>
      </c>
      <c r="R165">
        <f t="shared" si="69"/>
        <v>34.123020295478838</v>
      </c>
      <c r="S165">
        <f t="shared" si="70"/>
        <v>34.123020295478838</v>
      </c>
      <c r="T165">
        <f t="shared" si="71"/>
        <v>5.3797838867244616</v>
      </c>
      <c r="U165">
        <f t="shared" si="72"/>
        <v>38.953590458595279</v>
      </c>
      <c r="V165">
        <f t="shared" si="73"/>
        <v>2.117491949115597</v>
      </c>
      <c r="W165">
        <f t="shared" si="74"/>
        <v>5.4359352352033659</v>
      </c>
      <c r="X165">
        <f t="shared" si="75"/>
        <v>3.2622919376088646</v>
      </c>
      <c r="Y165">
        <f t="shared" si="76"/>
        <v>-22.434477233801754</v>
      </c>
      <c r="Z165">
        <f t="shared" si="77"/>
        <v>20.102813828034009</v>
      </c>
      <c r="AA165">
        <f t="shared" si="78"/>
        <v>2.3295423751723772</v>
      </c>
      <c r="AB165">
        <f t="shared" si="79"/>
        <v>-2.1210305953687225E-3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52402.67387963229</v>
      </c>
      <c r="AK165">
        <f t="shared" si="83"/>
        <v>0</v>
      </c>
      <c r="AL165">
        <f t="shared" si="84"/>
        <v>0</v>
      </c>
      <c r="AM165">
        <f t="shared" si="85"/>
        <v>0.49</v>
      </c>
      <c r="AN165">
        <f t="shared" si="86"/>
        <v>0.39</v>
      </c>
      <c r="AO165">
        <v>8.82</v>
      </c>
      <c r="AP165">
        <v>0.5</v>
      </c>
      <c r="AQ165" t="s">
        <v>194</v>
      </c>
      <c r="AR165">
        <v>1589554192.4709699</v>
      </c>
      <c r="AS165">
        <v>415.22300000000001</v>
      </c>
      <c r="AT165">
        <v>409.98203225806498</v>
      </c>
      <c r="AU165">
        <v>20.8354741935484</v>
      </c>
      <c r="AV165">
        <v>19.956822580645198</v>
      </c>
      <c r="AW165">
        <v>500.01716129032297</v>
      </c>
      <c r="AX165">
        <v>101.529161290323</v>
      </c>
      <c r="AY165">
        <v>0.100008722580645</v>
      </c>
      <c r="AZ165">
        <v>34.309461290322602</v>
      </c>
      <c r="BA165">
        <v>999.9</v>
      </c>
      <c r="BB165">
        <v>999.9</v>
      </c>
      <c r="BC165">
        <v>0</v>
      </c>
      <c r="BD165">
        <v>0</v>
      </c>
      <c r="BE165">
        <v>9998.7783870967705</v>
      </c>
      <c r="BF165">
        <v>0</v>
      </c>
      <c r="BG165">
        <v>1.91117E-3</v>
      </c>
      <c r="BH165">
        <v>1589554161.0999999</v>
      </c>
      <c r="BI165" t="s">
        <v>547</v>
      </c>
      <c r="BJ165">
        <v>26</v>
      </c>
      <c r="BK165">
        <v>-1.821</v>
      </c>
      <c r="BL165">
        <v>0.121</v>
      </c>
      <c r="BM165">
        <v>410</v>
      </c>
      <c r="BN165">
        <v>20</v>
      </c>
      <c r="BO165">
        <v>0.27</v>
      </c>
      <c r="BP165">
        <v>0.09</v>
      </c>
      <c r="BQ165">
        <v>5.2400139024390304</v>
      </c>
      <c r="BR165">
        <v>5.7748222996543301E-2</v>
      </c>
      <c r="BS165">
        <v>2.2942797783549101E-2</v>
      </c>
      <c r="BT165">
        <v>1</v>
      </c>
      <c r="BU165">
        <v>0.885540585365854</v>
      </c>
      <c r="BV165">
        <v>-0.26394786062721998</v>
      </c>
      <c r="BW165">
        <v>3.1837787296701801E-2</v>
      </c>
      <c r="BX165">
        <v>0</v>
      </c>
      <c r="BY165">
        <v>1</v>
      </c>
      <c r="BZ165">
        <v>2</v>
      </c>
      <c r="CA165" t="s">
        <v>202</v>
      </c>
      <c r="CB165">
        <v>100</v>
      </c>
      <c r="CC165">
        <v>100</v>
      </c>
      <c r="CD165">
        <v>-1.821</v>
      </c>
      <c r="CE165">
        <v>0.121</v>
      </c>
      <c r="CF165">
        <v>2</v>
      </c>
      <c r="CG165">
        <v>519.15800000000002</v>
      </c>
      <c r="CH165">
        <v>447.01600000000002</v>
      </c>
      <c r="CI165">
        <v>34.996499999999997</v>
      </c>
      <c r="CJ165">
        <v>38.432299999999998</v>
      </c>
      <c r="CK165">
        <v>29.9999</v>
      </c>
      <c r="CL165">
        <v>38.2836</v>
      </c>
      <c r="CM165">
        <v>38.283000000000001</v>
      </c>
      <c r="CN165">
        <v>20.4282</v>
      </c>
      <c r="CO165">
        <v>31.163599999999999</v>
      </c>
      <c r="CP165">
        <v>0</v>
      </c>
      <c r="CQ165">
        <v>35</v>
      </c>
      <c r="CR165">
        <v>410</v>
      </c>
      <c r="CS165">
        <v>20</v>
      </c>
      <c r="CT165">
        <v>98.619600000000005</v>
      </c>
      <c r="CU165">
        <v>99.148399999999995</v>
      </c>
    </row>
    <row r="166" spans="1:99" x14ac:dyDescent="0.25">
      <c r="A166">
        <v>150</v>
      </c>
      <c r="B166">
        <v>1589554206.0999999</v>
      </c>
      <c r="C166">
        <v>12221.5999999046</v>
      </c>
      <c r="D166" t="s">
        <v>556</v>
      </c>
      <c r="E166" t="s">
        <v>557</v>
      </c>
      <c r="F166">
        <v>1589554197.4709699</v>
      </c>
      <c r="G166">
        <f t="shared" si="58"/>
        <v>4.9733338463156952E-4</v>
      </c>
      <c r="H166">
        <f t="shared" si="59"/>
        <v>-3.1751259881475393</v>
      </c>
      <c r="I166">
        <f t="shared" si="60"/>
        <v>415.220483870968</v>
      </c>
      <c r="J166">
        <f t="shared" si="61"/>
        <v>725.04775763076259</v>
      </c>
      <c r="K166">
        <f t="shared" si="62"/>
        <v>73.685151625035758</v>
      </c>
      <c r="L166">
        <f t="shared" si="63"/>
        <v>42.198026253925853</v>
      </c>
      <c r="M166">
        <f t="shared" si="64"/>
        <v>1.4985809828831104E-2</v>
      </c>
      <c r="N166">
        <f t="shared" si="65"/>
        <v>2</v>
      </c>
      <c r="O166">
        <f t="shared" si="66"/>
        <v>1.4923707160158688E-2</v>
      </c>
      <c r="P166">
        <f t="shared" si="67"/>
        <v>9.3328751245520605E-3</v>
      </c>
      <c r="Q166">
        <f t="shared" si="68"/>
        <v>0</v>
      </c>
      <c r="R166">
        <f t="shared" si="69"/>
        <v>34.122888751639394</v>
      </c>
      <c r="S166">
        <f t="shared" si="70"/>
        <v>34.122888751639394</v>
      </c>
      <c r="T166">
        <f t="shared" si="71"/>
        <v>5.3797444477627137</v>
      </c>
      <c r="U166">
        <f t="shared" si="72"/>
        <v>38.97071749126593</v>
      </c>
      <c r="V166">
        <f t="shared" si="73"/>
        <v>2.1179156637877719</v>
      </c>
      <c r="W166">
        <f t="shared" si="74"/>
        <v>5.4346334892664903</v>
      </c>
      <c r="X166">
        <f t="shared" si="75"/>
        <v>3.2618287839749418</v>
      </c>
      <c r="Y166">
        <f t="shared" si="76"/>
        <v>-21.932402262252214</v>
      </c>
      <c r="Z166">
        <f t="shared" si="77"/>
        <v>19.653006391617915</v>
      </c>
      <c r="AA166">
        <f t="shared" si="78"/>
        <v>2.2773687341603299</v>
      </c>
      <c r="AB166">
        <f t="shared" si="79"/>
        <v>-2.0271364739699038E-3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52424.261492440593</v>
      </c>
      <c r="AK166">
        <f t="shared" si="83"/>
        <v>0</v>
      </c>
      <c r="AL166">
        <f t="shared" si="84"/>
        <v>0</v>
      </c>
      <c r="AM166">
        <f t="shared" si="85"/>
        <v>0.49</v>
      </c>
      <c r="AN166">
        <f t="shared" si="86"/>
        <v>0.39</v>
      </c>
      <c r="AO166">
        <v>8.82</v>
      </c>
      <c r="AP166">
        <v>0.5</v>
      </c>
      <c r="AQ166" t="s">
        <v>194</v>
      </c>
      <c r="AR166">
        <v>1589554197.4709699</v>
      </c>
      <c r="AS166">
        <v>415.220483870968</v>
      </c>
      <c r="AT166">
        <v>409.98403225806402</v>
      </c>
      <c r="AU166">
        <v>20.8398838709677</v>
      </c>
      <c r="AV166">
        <v>19.9809032258065</v>
      </c>
      <c r="AW166">
        <v>500.01903225806399</v>
      </c>
      <c r="AX166">
        <v>101.527967741935</v>
      </c>
      <c r="AY166">
        <v>0.10002965483871</v>
      </c>
      <c r="AZ166">
        <v>34.3051580645161</v>
      </c>
      <c r="BA166">
        <v>999.9</v>
      </c>
      <c r="BB166">
        <v>999.9</v>
      </c>
      <c r="BC166">
        <v>0</v>
      </c>
      <c r="BD166">
        <v>0</v>
      </c>
      <c r="BE166">
        <v>10003.0496774194</v>
      </c>
      <c r="BF166">
        <v>0</v>
      </c>
      <c r="BG166">
        <v>1.91117E-3</v>
      </c>
      <c r="BH166">
        <v>1589554161.0999999</v>
      </c>
      <c r="BI166" t="s">
        <v>547</v>
      </c>
      <c r="BJ166">
        <v>26</v>
      </c>
      <c r="BK166">
        <v>-1.821</v>
      </c>
      <c r="BL166">
        <v>0.121</v>
      </c>
      <c r="BM166">
        <v>410</v>
      </c>
      <c r="BN166">
        <v>20</v>
      </c>
      <c r="BO166">
        <v>0.27</v>
      </c>
      <c r="BP166">
        <v>0.09</v>
      </c>
      <c r="BQ166">
        <v>5.23766926829268</v>
      </c>
      <c r="BR166">
        <v>3.16912891986773E-3</v>
      </c>
      <c r="BS166">
        <v>2.3008905104301501E-2</v>
      </c>
      <c r="BT166">
        <v>1</v>
      </c>
      <c r="BU166">
        <v>0.86908895121951202</v>
      </c>
      <c r="BV166">
        <v>-0.31186682926830001</v>
      </c>
      <c r="BW166">
        <v>3.48005463546621E-2</v>
      </c>
      <c r="BX166">
        <v>0</v>
      </c>
      <c r="BY166">
        <v>1</v>
      </c>
      <c r="BZ166">
        <v>2</v>
      </c>
      <c r="CA166" t="s">
        <v>202</v>
      </c>
      <c r="CB166">
        <v>100</v>
      </c>
      <c r="CC166">
        <v>100</v>
      </c>
      <c r="CD166">
        <v>-1.821</v>
      </c>
      <c r="CE166">
        <v>0.121</v>
      </c>
      <c r="CF166">
        <v>2</v>
      </c>
      <c r="CG166">
        <v>519.09199999999998</v>
      </c>
      <c r="CH166">
        <v>447.05399999999997</v>
      </c>
      <c r="CI166">
        <v>34.996600000000001</v>
      </c>
      <c r="CJ166">
        <v>38.430999999999997</v>
      </c>
      <c r="CK166">
        <v>29.9998</v>
      </c>
      <c r="CL166">
        <v>38.280500000000004</v>
      </c>
      <c r="CM166">
        <v>38.280099999999997</v>
      </c>
      <c r="CN166">
        <v>20.4297</v>
      </c>
      <c r="CO166">
        <v>31.163599999999999</v>
      </c>
      <c r="CP166">
        <v>0</v>
      </c>
      <c r="CQ166">
        <v>35</v>
      </c>
      <c r="CR166">
        <v>410</v>
      </c>
      <c r="CS166">
        <v>20</v>
      </c>
      <c r="CT166">
        <v>98.621399999999994</v>
      </c>
      <c r="CU166">
        <v>99.148899999999998</v>
      </c>
    </row>
    <row r="167" spans="1:99" x14ac:dyDescent="0.25">
      <c r="A167">
        <v>151</v>
      </c>
      <c r="B167">
        <v>1589554545</v>
      </c>
      <c r="C167">
        <v>12560.5</v>
      </c>
      <c r="D167" t="s">
        <v>560</v>
      </c>
      <c r="E167" t="s">
        <v>561</v>
      </c>
      <c r="F167">
        <v>1589554537</v>
      </c>
      <c r="G167">
        <f t="shared" si="58"/>
        <v>2.870036659819409E-4</v>
      </c>
      <c r="H167">
        <f t="shared" si="59"/>
        <v>-1.9427351232694252</v>
      </c>
      <c r="I167">
        <f t="shared" si="60"/>
        <v>412.80574193548398</v>
      </c>
      <c r="J167">
        <f t="shared" si="61"/>
        <v>748.79234102796352</v>
      </c>
      <c r="K167">
        <f t="shared" si="62"/>
        <v>76.101097220246885</v>
      </c>
      <c r="L167">
        <f t="shared" si="63"/>
        <v>41.954181658670606</v>
      </c>
      <c r="M167">
        <f t="shared" si="64"/>
        <v>8.4747334771297506E-3</v>
      </c>
      <c r="N167">
        <f t="shared" si="65"/>
        <v>2</v>
      </c>
      <c r="O167">
        <f t="shared" si="66"/>
        <v>8.4548337565955312E-3</v>
      </c>
      <c r="P167">
        <f t="shared" si="67"/>
        <v>5.2860550806567179E-3</v>
      </c>
      <c r="Q167">
        <f t="shared" si="68"/>
        <v>0</v>
      </c>
      <c r="R167">
        <f t="shared" si="69"/>
        <v>34.177141698799602</v>
      </c>
      <c r="S167">
        <f t="shared" si="70"/>
        <v>34.177141698799602</v>
      </c>
      <c r="T167">
        <f t="shared" si="71"/>
        <v>5.3960317013195276</v>
      </c>
      <c r="U167">
        <f t="shared" si="72"/>
        <v>38.190103276281995</v>
      </c>
      <c r="V167">
        <f t="shared" si="73"/>
        <v>2.0728565068423812</v>
      </c>
      <c r="W167">
        <f t="shared" si="74"/>
        <v>5.4277321321875842</v>
      </c>
      <c r="X167">
        <f t="shared" si="75"/>
        <v>3.3231751944771464</v>
      </c>
      <c r="Y167">
        <f t="shared" si="76"/>
        <v>-12.656861669803593</v>
      </c>
      <c r="Z167">
        <f t="shared" si="77"/>
        <v>11.34171904282881</v>
      </c>
      <c r="AA167">
        <f t="shared" si="78"/>
        <v>1.3144674916060106</v>
      </c>
      <c r="AB167">
        <f t="shared" si="79"/>
        <v>-6.7513536877328306E-4</v>
      </c>
      <c r="AC167">
        <v>0</v>
      </c>
      <c r="AD167">
        <v>0</v>
      </c>
      <c r="AE167">
        <v>2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52334.410469729373</v>
      </c>
      <c r="AK167">
        <f t="shared" si="83"/>
        <v>0</v>
      </c>
      <c r="AL167">
        <f t="shared" si="84"/>
        <v>0</v>
      </c>
      <c r="AM167">
        <f t="shared" si="85"/>
        <v>0.49</v>
      </c>
      <c r="AN167">
        <f t="shared" si="86"/>
        <v>0.39</v>
      </c>
      <c r="AO167">
        <v>7.67</v>
      </c>
      <c r="AP167">
        <v>0.5</v>
      </c>
      <c r="AQ167" t="s">
        <v>194</v>
      </c>
      <c r="AR167">
        <v>1589554537</v>
      </c>
      <c r="AS167">
        <v>412.80574193548398</v>
      </c>
      <c r="AT167">
        <v>410.00764516128999</v>
      </c>
      <c r="AU167">
        <v>20.395751612903201</v>
      </c>
      <c r="AV167">
        <v>19.964516129032301</v>
      </c>
      <c r="AW167">
        <v>500.05638709677402</v>
      </c>
      <c r="AX167">
        <v>101.53316129032299</v>
      </c>
      <c r="AY167">
        <v>9.8617041935483901E-2</v>
      </c>
      <c r="AZ167">
        <v>34.282329032258097</v>
      </c>
      <c r="BA167">
        <v>999.9</v>
      </c>
      <c r="BB167">
        <v>999.9</v>
      </c>
      <c r="BC167">
        <v>0</v>
      </c>
      <c r="BD167">
        <v>0</v>
      </c>
      <c r="BE167">
        <v>9983.8725806451603</v>
      </c>
      <c r="BF167">
        <v>0</v>
      </c>
      <c r="BG167">
        <v>1.91117E-3</v>
      </c>
      <c r="BH167">
        <v>1589554527.5</v>
      </c>
      <c r="BI167" t="s">
        <v>562</v>
      </c>
      <c r="BJ167">
        <v>27</v>
      </c>
      <c r="BK167">
        <v>-1.8089999999999999</v>
      </c>
      <c r="BL167">
        <v>0.122</v>
      </c>
      <c r="BM167">
        <v>410</v>
      </c>
      <c r="BN167">
        <v>20</v>
      </c>
      <c r="BO167">
        <v>0.25</v>
      </c>
      <c r="BP167">
        <v>0.17</v>
      </c>
      <c r="BQ167">
        <v>2.1145416808195101</v>
      </c>
      <c r="BR167">
        <v>13.100470350678499</v>
      </c>
      <c r="BS167">
        <v>1.44536569277194</v>
      </c>
      <c r="BT167">
        <v>0</v>
      </c>
      <c r="BU167">
        <v>0.32560827604878001</v>
      </c>
      <c r="BV167">
        <v>2.0428109730740101</v>
      </c>
      <c r="BW167">
        <v>0.22512313538839601</v>
      </c>
      <c r="BX167">
        <v>0</v>
      </c>
      <c r="BY167">
        <v>0</v>
      </c>
      <c r="BZ167">
        <v>2</v>
      </c>
      <c r="CA167" t="s">
        <v>196</v>
      </c>
      <c r="CB167">
        <v>100</v>
      </c>
      <c r="CC167">
        <v>100</v>
      </c>
      <c r="CD167">
        <v>-1.8089999999999999</v>
      </c>
      <c r="CE167">
        <v>0.122</v>
      </c>
      <c r="CF167">
        <v>2</v>
      </c>
      <c r="CG167">
        <v>518.46100000000001</v>
      </c>
      <c r="CH167">
        <v>445.49400000000003</v>
      </c>
      <c r="CI167">
        <v>34.997799999999998</v>
      </c>
      <c r="CJ167">
        <v>38.290999999999997</v>
      </c>
      <c r="CK167">
        <v>30</v>
      </c>
      <c r="CL167">
        <v>38.121899999999997</v>
      </c>
      <c r="CM167">
        <v>38.120100000000001</v>
      </c>
      <c r="CN167">
        <v>20.448599999999999</v>
      </c>
      <c r="CO167">
        <v>30.326499999999999</v>
      </c>
      <c r="CP167">
        <v>0</v>
      </c>
      <c r="CQ167">
        <v>35</v>
      </c>
      <c r="CR167">
        <v>410</v>
      </c>
      <c r="CS167">
        <v>20</v>
      </c>
      <c r="CT167">
        <v>98.640299999999996</v>
      </c>
      <c r="CU167">
        <v>99.167900000000003</v>
      </c>
    </row>
    <row r="168" spans="1:99" x14ac:dyDescent="0.25">
      <c r="A168">
        <v>152</v>
      </c>
      <c r="B168">
        <v>1589554550</v>
      </c>
      <c r="C168">
        <v>12565.5</v>
      </c>
      <c r="D168" t="s">
        <v>563</v>
      </c>
      <c r="E168" t="s">
        <v>564</v>
      </c>
      <c r="F168">
        <v>1589554541.64516</v>
      </c>
      <c r="G168">
        <f t="shared" si="58"/>
        <v>3.4019090895135134E-4</v>
      </c>
      <c r="H168">
        <f t="shared" si="59"/>
        <v>-2.2853407885517472</v>
      </c>
      <c r="I168">
        <f t="shared" si="60"/>
        <v>413.28570967741899</v>
      </c>
      <c r="J168">
        <f t="shared" si="61"/>
        <v>745.0943603341675</v>
      </c>
      <c r="K168">
        <f t="shared" si="62"/>
        <v>75.726230743934551</v>
      </c>
      <c r="L168">
        <f t="shared" si="63"/>
        <v>42.003497382756684</v>
      </c>
      <c r="M168">
        <f t="shared" si="64"/>
        <v>1.0094099014952135E-2</v>
      </c>
      <c r="N168">
        <f t="shared" si="65"/>
        <v>2</v>
      </c>
      <c r="O168">
        <f t="shared" si="66"/>
        <v>1.0065881441791821E-2</v>
      </c>
      <c r="P168">
        <f t="shared" si="67"/>
        <v>6.2937045190177556E-3</v>
      </c>
      <c r="Q168">
        <f t="shared" si="68"/>
        <v>0</v>
      </c>
      <c r="R168">
        <f t="shared" si="69"/>
        <v>34.153838324196514</v>
      </c>
      <c r="S168">
        <f t="shared" si="70"/>
        <v>34.153838324196514</v>
      </c>
      <c r="T168">
        <f t="shared" si="71"/>
        <v>5.3890305599655219</v>
      </c>
      <c r="U168">
        <f t="shared" si="72"/>
        <v>38.337494590247253</v>
      </c>
      <c r="V168">
        <f t="shared" si="73"/>
        <v>2.0804152684101052</v>
      </c>
      <c r="W168">
        <f t="shared" si="74"/>
        <v>5.4265811854573975</v>
      </c>
      <c r="X168">
        <f t="shared" si="75"/>
        <v>3.3086152915554168</v>
      </c>
      <c r="Y168">
        <f t="shared" si="76"/>
        <v>-15.002419084754594</v>
      </c>
      <c r="Z168">
        <f t="shared" si="77"/>
        <v>13.443607447963107</v>
      </c>
      <c r="AA168">
        <f t="shared" si="78"/>
        <v>1.5578631405880534</v>
      </c>
      <c r="AB168">
        <f t="shared" si="79"/>
        <v>-9.4849620343495644E-4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52356.401592357892</v>
      </c>
      <c r="AK168">
        <f t="shared" si="83"/>
        <v>0</v>
      </c>
      <c r="AL168">
        <f t="shared" si="84"/>
        <v>0</v>
      </c>
      <c r="AM168">
        <f t="shared" si="85"/>
        <v>0.49</v>
      </c>
      <c r="AN168">
        <f t="shared" si="86"/>
        <v>0.39</v>
      </c>
      <c r="AO168">
        <v>7.67</v>
      </c>
      <c r="AP168">
        <v>0.5</v>
      </c>
      <c r="AQ168" t="s">
        <v>194</v>
      </c>
      <c r="AR168">
        <v>1589554541.64516</v>
      </c>
      <c r="AS168">
        <v>413.28570967741899</v>
      </c>
      <c r="AT168">
        <v>409.99512903225798</v>
      </c>
      <c r="AU168">
        <v>20.469864516129</v>
      </c>
      <c r="AV168">
        <v>19.9586096774194</v>
      </c>
      <c r="AW168">
        <v>499.91761290322597</v>
      </c>
      <c r="AX168">
        <v>101.53338709677401</v>
      </c>
      <c r="AY168">
        <v>9.96875516129032E-2</v>
      </c>
      <c r="AZ168">
        <v>34.2785193548387</v>
      </c>
      <c r="BA168">
        <v>999.9</v>
      </c>
      <c r="BB168">
        <v>999.9</v>
      </c>
      <c r="BC168">
        <v>0</v>
      </c>
      <c r="BD168">
        <v>0</v>
      </c>
      <c r="BE168">
        <v>9988.09290322581</v>
      </c>
      <c r="BF168">
        <v>0</v>
      </c>
      <c r="BG168">
        <v>1.91117E-3</v>
      </c>
      <c r="BH168">
        <v>1589554527.5</v>
      </c>
      <c r="BI168" t="s">
        <v>562</v>
      </c>
      <c r="BJ168">
        <v>27</v>
      </c>
      <c r="BK168">
        <v>-1.8089999999999999</v>
      </c>
      <c r="BL168">
        <v>0.122</v>
      </c>
      <c r="BM168">
        <v>410</v>
      </c>
      <c r="BN168">
        <v>20</v>
      </c>
      <c r="BO168">
        <v>0.25</v>
      </c>
      <c r="BP168">
        <v>0.17</v>
      </c>
      <c r="BQ168">
        <v>2.91255592682927</v>
      </c>
      <c r="BR168">
        <v>5.5407516585369203</v>
      </c>
      <c r="BS168">
        <v>0.82545472790959995</v>
      </c>
      <c r="BT168">
        <v>0</v>
      </c>
      <c r="BU168">
        <v>0.450877243902439</v>
      </c>
      <c r="BV168">
        <v>0.90054216167253098</v>
      </c>
      <c r="BW168">
        <v>0.131480404714096</v>
      </c>
      <c r="BX168">
        <v>0</v>
      </c>
      <c r="BY168">
        <v>0</v>
      </c>
      <c r="BZ168">
        <v>2</v>
      </c>
      <c r="CA168" t="s">
        <v>196</v>
      </c>
      <c r="CB168">
        <v>100</v>
      </c>
      <c r="CC168">
        <v>100</v>
      </c>
      <c r="CD168">
        <v>-1.8089999999999999</v>
      </c>
      <c r="CE168">
        <v>0.122</v>
      </c>
      <c r="CF168">
        <v>2</v>
      </c>
      <c r="CG168">
        <v>518.49199999999996</v>
      </c>
      <c r="CH168">
        <v>445.56900000000002</v>
      </c>
      <c r="CI168">
        <v>34.997500000000002</v>
      </c>
      <c r="CJ168">
        <v>38.290999999999997</v>
      </c>
      <c r="CK168">
        <v>29.9999</v>
      </c>
      <c r="CL168">
        <v>38.118299999999998</v>
      </c>
      <c r="CM168">
        <v>38.116500000000002</v>
      </c>
      <c r="CN168">
        <v>20.45</v>
      </c>
      <c r="CO168">
        <v>30.326499999999999</v>
      </c>
      <c r="CP168">
        <v>0</v>
      </c>
      <c r="CQ168">
        <v>35</v>
      </c>
      <c r="CR168">
        <v>410</v>
      </c>
      <c r="CS168">
        <v>20</v>
      </c>
      <c r="CT168">
        <v>98.6417</v>
      </c>
      <c r="CU168">
        <v>99.169200000000004</v>
      </c>
    </row>
    <row r="169" spans="1:99" x14ac:dyDescent="0.25">
      <c r="A169">
        <v>153</v>
      </c>
      <c r="B169">
        <v>1589554555</v>
      </c>
      <c r="C169">
        <v>12570.5</v>
      </c>
      <c r="D169" t="s">
        <v>565</v>
      </c>
      <c r="E169" t="s">
        <v>566</v>
      </c>
      <c r="F169">
        <v>1589554546.4354801</v>
      </c>
      <c r="G169">
        <f t="shared" si="58"/>
        <v>3.4049378460685928E-4</v>
      </c>
      <c r="H169">
        <f t="shared" si="59"/>
        <v>-2.2890618062047507</v>
      </c>
      <c r="I169">
        <f t="shared" si="60"/>
        <v>413.27125806451602</v>
      </c>
      <c r="J169">
        <f t="shared" si="61"/>
        <v>745.26527179589016</v>
      </c>
      <c r="K169">
        <f t="shared" si="62"/>
        <v>75.744250543239701</v>
      </c>
      <c r="L169">
        <f t="shared" si="63"/>
        <v>42.002388810801413</v>
      </c>
      <c r="M169">
        <f t="shared" si="64"/>
        <v>1.0105490303685847E-2</v>
      </c>
      <c r="N169">
        <f t="shared" si="65"/>
        <v>2</v>
      </c>
      <c r="O169">
        <f t="shared" si="66"/>
        <v>1.0077209103306287E-2</v>
      </c>
      <c r="P169">
        <f t="shared" si="67"/>
        <v>6.3007900017997684E-3</v>
      </c>
      <c r="Q169">
        <f t="shared" si="68"/>
        <v>0</v>
      </c>
      <c r="R169">
        <f t="shared" si="69"/>
        <v>34.149630026512831</v>
      </c>
      <c r="S169">
        <f t="shared" si="70"/>
        <v>34.149630026512831</v>
      </c>
      <c r="T169">
        <f t="shared" si="71"/>
        <v>5.387767083839476</v>
      </c>
      <c r="U169">
        <f t="shared" si="72"/>
        <v>38.336161696898493</v>
      </c>
      <c r="V169">
        <f t="shared" si="73"/>
        <v>2.0798685489070015</v>
      </c>
      <c r="W169">
        <f t="shared" si="74"/>
        <v>5.4253437403339957</v>
      </c>
      <c r="X169">
        <f t="shared" si="75"/>
        <v>3.3078985349324745</v>
      </c>
      <c r="Y169">
        <f t="shared" si="76"/>
        <v>-15.015775901162494</v>
      </c>
      <c r="Z169">
        <f t="shared" si="77"/>
        <v>13.455632356768618</v>
      </c>
      <c r="AA169">
        <f t="shared" si="78"/>
        <v>1.5591933761970811</v>
      </c>
      <c r="AB169">
        <f t="shared" si="79"/>
        <v>-9.5016819679472064E-4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52417.31187006845</v>
      </c>
      <c r="AK169">
        <f t="shared" si="83"/>
        <v>0</v>
      </c>
      <c r="AL169">
        <f t="shared" si="84"/>
        <v>0</v>
      </c>
      <c r="AM169">
        <f t="shared" si="85"/>
        <v>0.49</v>
      </c>
      <c r="AN169">
        <f t="shared" si="86"/>
        <v>0.39</v>
      </c>
      <c r="AO169">
        <v>7.67</v>
      </c>
      <c r="AP169">
        <v>0.5</v>
      </c>
      <c r="AQ169" t="s">
        <v>194</v>
      </c>
      <c r="AR169">
        <v>1589554546.4354801</v>
      </c>
      <c r="AS169">
        <v>413.27125806451602</v>
      </c>
      <c r="AT169">
        <v>409.97583870967702</v>
      </c>
      <c r="AU169">
        <v>20.464309677419401</v>
      </c>
      <c r="AV169">
        <v>19.952703225806498</v>
      </c>
      <c r="AW169">
        <v>500.02164516129</v>
      </c>
      <c r="AX169">
        <v>101.533903225806</v>
      </c>
      <c r="AY169">
        <v>0.100042980645161</v>
      </c>
      <c r="AZ169">
        <v>34.274422580645201</v>
      </c>
      <c r="BA169">
        <v>999.9</v>
      </c>
      <c r="BB169">
        <v>999.9</v>
      </c>
      <c r="BC169">
        <v>0</v>
      </c>
      <c r="BD169">
        <v>0</v>
      </c>
      <c r="BE169">
        <v>10000.014516129</v>
      </c>
      <c r="BF169">
        <v>0</v>
      </c>
      <c r="BG169">
        <v>1.91117E-3</v>
      </c>
      <c r="BH169">
        <v>1589554527.5</v>
      </c>
      <c r="BI169" t="s">
        <v>562</v>
      </c>
      <c r="BJ169">
        <v>27</v>
      </c>
      <c r="BK169">
        <v>-1.8089999999999999</v>
      </c>
      <c r="BL169">
        <v>0.122</v>
      </c>
      <c r="BM169">
        <v>410</v>
      </c>
      <c r="BN169">
        <v>20</v>
      </c>
      <c r="BO169">
        <v>0.25</v>
      </c>
      <c r="BP169">
        <v>0.17</v>
      </c>
      <c r="BQ169">
        <v>3.2994546341463402</v>
      </c>
      <c r="BR169">
        <v>1.08319860627517E-2</v>
      </c>
      <c r="BS169">
        <v>3.03543702079257E-2</v>
      </c>
      <c r="BT169">
        <v>1</v>
      </c>
      <c r="BU169">
        <v>0.51166458536585402</v>
      </c>
      <c r="BV169">
        <v>-1.3653658536577799E-4</v>
      </c>
      <c r="BW169">
        <v>6.8044235882863604E-4</v>
      </c>
      <c r="BX169">
        <v>1</v>
      </c>
      <c r="BY169">
        <v>2</v>
      </c>
      <c r="BZ169">
        <v>2</v>
      </c>
      <c r="CA169" t="s">
        <v>199</v>
      </c>
      <c r="CB169">
        <v>100</v>
      </c>
      <c r="CC169">
        <v>100</v>
      </c>
      <c r="CD169">
        <v>-1.8089999999999999</v>
      </c>
      <c r="CE169">
        <v>0.122</v>
      </c>
      <c r="CF169">
        <v>2</v>
      </c>
      <c r="CG169">
        <v>518.447</v>
      </c>
      <c r="CH169">
        <v>445.53</v>
      </c>
      <c r="CI169">
        <v>34.997399999999999</v>
      </c>
      <c r="CJ169">
        <v>38.2879</v>
      </c>
      <c r="CK169">
        <v>29.9999</v>
      </c>
      <c r="CL169">
        <v>38.116199999999999</v>
      </c>
      <c r="CM169">
        <v>38.115000000000002</v>
      </c>
      <c r="CN169">
        <v>20.451000000000001</v>
      </c>
      <c r="CO169">
        <v>30.326499999999999</v>
      </c>
      <c r="CP169">
        <v>0</v>
      </c>
      <c r="CQ169">
        <v>35</v>
      </c>
      <c r="CR169">
        <v>410</v>
      </c>
      <c r="CS169">
        <v>20</v>
      </c>
      <c r="CT169">
        <v>98.641999999999996</v>
      </c>
      <c r="CU169">
        <v>99.168999999999997</v>
      </c>
    </row>
    <row r="170" spans="1:99" x14ac:dyDescent="0.25">
      <c r="A170">
        <v>154</v>
      </c>
      <c r="B170">
        <v>1589554560</v>
      </c>
      <c r="C170">
        <v>12575.5</v>
      </c>
      <c r="D170" t="s">
        <v>567</v>
      </c>
      <c r="E170" t="s">
        <v>568</v>
      </c>
      <c r="F170">
        <v>1589554551.37097</v>
      </c>
      <c r="G170">
        <f t="shared" si="58"/>
        <v>3.4071859778390912E-4</v>
      </c>
      <c r="H170">
        <f t="shared" si="59"/>
        <v>-2.2764568541913799</v>
      </c>
      <c r="I170">
        <f t="shared" si="60"/>
        <v>413.252677419355</v>
      </c>
      <c r="J170">
        <f t="shared" si="61"/>
        <v>742.92280503721736</v>
      </c>
      <c r="K170">
        <f t="shared" si="62"/>
        <v>75.506601865002835</v>
      </c>
      <c r="L170">
        <f t="shared" si="63"/>
        <v>42.000737050986793</v>
      </c>
      <c r="M170">
        <f t="shared" si="64"/>
        <v>1.0116752389841737E-2</v>
      </c>
      <c r="N170">
        <f t="shared" si="65"/>
        <v>2</v>
      </c>
      <c r="O170">
        <f t="shared" si="66"/>
        <v>1.0088408213689877E-2</v>
      </c>
      <c r="P170">
        <f t="shared" si="67"/>
        <v>6.3077950817990308E-3</v>
      </c>
      <c r="Q170">
        <f t="shared" si="68"/>
        <v>0</v>
      </c>
      <c r="R170">
        <f t="shared" si="69"/>
        <v>34.142969378909257</v>
      </c>
      <c r="S170">
        <f t="shared" si="70"/>
        <v>34.142969378909257</v>
      </c>
      <c r="T170">
        <f t="shared" si="71"/>
        <v>5.3857678541406226</v>
      </c>
      <c r="U170">
        <f t="shared" si="72"/>
        <v>38.339663383893992</v>
      </c>
      <c r="V170">
        <f t="shared" si="73"/>
        <v>2.0792970175559593</v>
      </c>
      <c r="W170">
        <f t="shared" si="74"/>
        <v>5.4233575207377687</v>
      </c>
      <c r="X170">
        <f t="shared" si="75"/>
        <v>3.3064708365846633</v>
      </c>
      <c r="Y170">
        <f t="shared" si="76"/>
        <v>-15.025690162270392</v>
      </c>
      <c r="Z170">
        <f t="shared" si="77"/>
        <v>13.464606359453956</v>
      </c>
      <c r="AA170">
        <f t="shared" si="78"/>
        <v>1.5601324077100149</v>
      </c>
      <c r="AB170">
        <f t="shared" si="79"/>
        <v>-9.5139510642106018E-4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52484.549268234063</v>
      </c>
      <c r="AK170">
        <f t="shared" si="83"/>
        <v>0</v>
      </c>
      <c r="AL170">
        <f t="shared" si="84"/>
        <v>0</v>
      </c>
      <c r="AM170">
        <f t="shared" si="85"/>
        <v>0.49</v>
      </c>
      <c r="AN170">
        <f t="shared" si="86"/>
        <v>0.39</v>
      </c>
      <c r="AO170">
        <v>7.67</v>
      </c>
      <c r="AP170">
        <v>0.5</v>
      </c>
      <c r="AQ170" t="s">
        <v>194</v>
      </c>
      <c r="AR170">
        <v>1589554551.37097</v>
      </c>
      <c r="AS170">
        <v>413.252677419355</v>
      </c>
      <c r="AT170">
        <v>409.97667741935498</v>
      </c>
      <c r="AU170">
        <v>20.458570967741899</v>
      </c>
      <c r="AV170">
        <v>19.9466161290323</v>
      </c>
      <c r="AW170">
        <v>500.01422580645198</v>
      </c>
      <c r="AX170">
        <v>101.534516129032</v>
      </c>
      <c r="AY170">
        <v>0.10000276451612899</v>
      </c>
      <c r="AZ170">
        <v>34.267845161290303</v>
      </c>
      <c r="BA170">
        <v>999.9</v>
      </c>
      <c r="BB170">
        <v>999.9</v>
      </c>
      <c r="BC170">
        <v>0</v>
      </c>
      <c r="BD170">
        <v>0</v>
      </c>
      <c r="BE170">
        <v>10013.104516129</v>
      </c>
      <c r="BF170">
        <v>0</v>
      </c>
      <c r="BG170">
        <v>1.91117E-3</v>
      </c>
      <c r="BH170">
        <v>1589554527.5</v>
      </c>
      <c r="BI170" t="s">
        <v>562</v>
      </c>
      <c r="BJ170">
        <v>27</v>
      </c>
      <c r="BK170">
        <v>-1.8089999999999999</v>
      </c>
      <c r="BL170">
        <v>0.122</v>
      </c>
      <c r="BM170">
        <v>410</v>
      </c>
      <c r="BN170">
        <v>20</v>
      </c>
      <c r="BO170">
        <v>0.25</v>
      </c>
      <c r="BP170">
        <v>0.17</v>
      </c>
      <c r="BQ170">
        <v>3.2802753658536599</v>
      </c>
      <c r="BR170">
        <v>-0.15475317073171599</v>
      </c>
      <c r="BS170">
        <v>4.0957537982025699E-2</v>
      </c>
      <c r="BT170">
        <v>0</v>
      </c>
      <c r="BU170">
        <v>0.51184697560975601</v>
      </c>
      <c r="BV170">
        <v>4.5681324041820003E-3</v>
      </c>
      <c r="BW170">
        <v>7.5661413588739201E-4</v>
      </c>
      <c r="BX170">
        <v>1</v>
      </c>
      <c r="BY170">
        <v>1</v>
      </c>
      <c r="BZ170">
        <v>2</v>
      </c>
      <c r="CA170" t="s">
        <v>202</v>
      </c>
      <c r="CB170">
        <v>100</v>
      </c>
      <c r="CC170">
        <v>100</v>
      </c>
      <c r="CD170">
        <v>-1.8089999999999999</v>
      </c>
      <c r="CE170">
        <v>0.122</v>
      </c>
      <c r="CF170">
        <v>2</v>
      </c>
      <c r="CG170">
        <v>518.34799999999996</v>
      </c>
      <c r="CH170">
        <v>445.60599999999999</v>
      </c>
      <c r="CI170">
        <v>34.997700000000002</v>
      </c>
      <c r="CJ170">
        <v>38.287399999999998</v>
      </c>
      <c r="CK170">
        <v>29.9998</v>
      </c>
      <c r="CL170">
        <v>38.112499999999997</v>
      </c>
      <c r="CM170">
        <v>38.111400000000003</v>
      </c>
      <c r="CN170">
        <v>20.450199999999999</v>
      </c>
      <c r="CO170">
        <v>30.326499999999999</v>
      </c>
      <c r="CP170">
        <v>0</v>
      </c>
      <c r="CQ170">
        <v>35</v>
      </c>
      <c r="CR170">
        <v>410</v>
      </c>
      <c r="CS170">
        <v>20</v>
      </c>
      <c r="CT170">
        <v>98.643699999999995</v>
      </c>
      <c r="CU170">
        <v>99.171400000000006</v>
      </c>
    </row>
    <row r="171" spans="1:99" x14ac:dyDescent="0.25">
      <c r="A171">
        <v>155</v>
      </c>
      <c r="B171">
        <v>1589554565</v>
      </c>
      <c r="C171">
        <v>12580.5</v>
      </c>
      <c r="D171" t="s">
        <v>569</v>
      </c>
      <c r="E171" t="s">
        <v>570</v>
      </c>
      <c r="F171">
        <v>1589554556.37097</v>
      </c>
      <c r="G171">
        <f t="shared" si="58"/>
        <v>3.4101331476578503E-4</v>
      </c>
      <c r="H171">
        <f t="shared" si="59"/>
        <v>-2.2673914331271141</v>
      </c>
      <c r="I171">
        <f t="shared" si="60"/>
        <v>413.25225806451601</v>
      </c>
      <c r="J171">
        <f t="shared" si="61"/>
        <v>741.029913776748</v>
      </c>
      <c r="K171">
        <f t="shared" si="62"/>
        <v>75.314482612542648</v>
      </c>
      <c r="L171">
        <f t="shared" si="63"/>
        <v>42.000841566526489</v>
      </c>
      <c r="M171">
        <f t="shared" si="64"/>
        <v>1.0131586505824811E-2</v>
      </c>
      <c r="N171">
        <f t="shared" si="65"/>
        <v>2</v>
      </c>
      <c r="O171">
        <f t="shared" si="66"/>
        <v>1.0103159273126348E-2</v>
      </c>
      <c r="P171">
        <f t="shared" si="67"/>
        <v>6.317021927045665E-3</v>
      </c>
      <c r="Q171">
        <f t="shared" si="68"/>
        <v>0</v>
      </c>
      <c r="R171">
        <f t="shared" si="69"/>
        <v>34.134699038055885</v>
      </c>
      <c r="S171">
        <f t="shared" si="70"/>
        <v>34.134699038055885</v>
      </c>
      <c r="T171">
        <f t="shared" si="71"/>
        <v>5.3832863640045705</v>
      </c>
      <c r="U171">
        <f t="shared" si="72"/>
        <v>38.346510995436539</v>
      </c>
      <c r="V171">
        <f t="shared" si="73"/>
        <v>2.0787236715262747</v>
      </c>
      <c r="W171">
        <f t="shared" si="74"/>
        <v>5.4208938898604231</v>
      </c>
      <c r="X171">
        <f t="shared" si="75"/>
        <v>3.3045626924782958</v>
      </c>
      <c r="Y171">
        <f t="shared" si="76"/>
        <v>-15.03868718117112</v>
      </c>
      <c r="Z171">
        <f t="shared" si="77"/>
        <v>13.476364623883404</v>
      </c>
      <c r="AA171">
        <f t="shared" si="78"/>
        <v>1.5613695506614247</v>
      </c>
      <c r="AB171">
        <f t="shared" si="79"/>
        <v>-9.5300662629149713E-4</v>
      </c>
      <c r="AC171">
        <v>0</v>
      </c>
      <c r="AD171">
        <v>0</v>
      </c>
      <c r="AE171">
        <v>2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52467.41176410285</v>
      </c>
      <c r="AK171">
        <f t="shared" si="83"/>
        <v>0</v>
      </c>
      <c r="AL171">
        <f t="shared" si="84"/>
        <v>0</v>
      </c>
      <c r="AM171">
        <f t="shared" si="85"/>
        <v>0.49</v>
      </c>
      <c r="AN171">
        <f t="shared" si="86"/>
        <v>0.39</v>
      </c>
      <c r="AO171">
        <v>7.67</v>
      </c>
      <c r="AP171">
        <v>0.5</v>
      </c>
      <c r="AQ171" t="s">
        <v>194</v>
      </c>
      <c r="AR171">
        <v>1589554556.37097</v>
      </c>
      <c r="AS171">
        <v>413.25225806451601</v>
      </c>
      <c r="AT171">
        <v>409.99035483871</v>
      </c>
      <c r="AU171">
        <v>20.4528580645161</v>
      </c>
      <c r="AV171">
        <v>19.9404580645161</v>
      </c>
      <c r="AW171">
        <v>500.01487096774201</v>
      </c>
      <c r="AX171">
        <v>101.53487096774199</v>
      </c>
      <c r="AY171">
        <v>0.100003970967742</v>
      </c>
      <c r="AZ171">
        <v>34.259683870967699</v>
      </c>
      <c r="BA171">
        <v>999.9</v>
      </c>
      <c r="BB171">
        <v>999.9</v>
      </c>
      <c r="BC171">
        <v>0</v>
      </c>
      <c r="BD171">
        <v>0</v>
      </c>
      <c r="BE171">
        <v>10009.380967741899</v>
      </c>
      <c r="BF171">
        <v>0</v>
      </c>
      <c r="BG171">
        <v>1.91117E-3</v>
      </c>
      <c r="BH171">
        <v>1589554527.5</v>
      </c>
      <c r="BI171" t="s">
        <v>562</v>
      </c>
      <c r="BJ171">
        <v>27</v>
      </c>
      <c r="BK171">
        <v>-1.8089999999999999</v>
      </c>
      <c r="BL171">
        <v>0.122</v>
      </c>
      <c r="BM171">
        <v>410</v>
      </c>
      <c r="BN171">
        <v>20</v>
      </c>
      <c r="BO171">
        <v>0.25</v>
      </c>
      <c r="BP171">
        <v>0.17</v>
      </c>
      <c r="BQ171">
        <v>3.2613363414634202</v>
      </c>
      <c r="BR171">
        <v>-0.25866627177700402</v>
      </c>
      <c r="BS171">
        <v>4.5221813684952698E-2</v>
      </c>
      <c r="BT171">
        <v>0</v>
      </c>
      <c r="BU171">
        <v>0.51221365853658496</v>
      </c>
      <c r="BV171">
        <v>5.1977351916389601E-3</v>
      </c>
      <c r="BW171">
        <v>7.6258797524489201E-4</v>
      </c>
      <c r="BX171">
        <v>1</v>
      </c>
      <c r="BY171">
        <v>1</v>
      </c>
      <c r="BZ171">
        <v>2</v>
      </c>
      <c r="CA171" t="s">
        <v>202</v>
      </c>
      <c r="CB171">
        <v>100</v>
      </c>
      <c r="CC171">
        <v>100</v>
      </c>
      <c r="CD171">
        <v>-1.8089999999999999</v>
      </c>
      <c r="CE171">
        <v>0.122</v>
      </c>
      <c r="CF171">
        <v>2</v>
      </c>
      <c r="CG171">
        <v>518.78300000000002</v>
      </c>
      <c r="CH171">
        <v>445.399</v>
      </c>
      <c r="CI171">
        <v>34.997900000000001</v>
      </c>
      <c r="CJ171">
        <v>38.283700000000003</v>
      </c>
      <c r="CK171">
        <v>29.9998</v>
      </c>
      <c r="CL171">
        <v>38.110999999999997</v>
      </c>
      <c r="CM171">
        <v>38.108400000000003</v>
      </c>
      <c r="CN171">
        <v>20.448699999999999</v>
      </c>
      <c r="CO171">
        <v>30.326499999999999</v>
      </c>
      <c r="CP171">
        <v>0</v>
      </c>
      <c r="CQ171">
        <v>35</v>
      </c>
      <c r="CR171">
        <v>410</v>
      </c>
      <c r="CS171">
        <v>20</v>
      </c>
      <c r="CT171">
        <v>98.645200000000003</v>
      </c>
      <c r="CU171">
        <v>99.173299999999998</v>
      </c>
    </row>
    <row r="172" spans="1:99" x14ac:dyDescent="0.25">
      <c r="A172">
        <v>156</v>
      </c>
      <c r="B172">
        <v>1589554570</v>
      </c>
      <c r="C172">
        <v>12585.5</v>
      </c>
      <c r="D172" t="s">
        <v>571</v>
      </c>
      <c r="E172" t="s">
        <v>572</v>
      </c>
      <c r="F172">
        <v>1589554561.37097</v>
      </c>
      <c r="G172">
        <f t="shared" si="58"/>
        <v>3.4081600823498379E-4</v>
      </c>
      <c r="H172">
        <f t="shared" si="59"/>
        <v>-2.2593521765838105</v>
      </c>
      <c r="I172">
        <f t="shared" si="60"/>
        <v>413.24654838709699</v>
      </c>
      <c r="J172">
        <f t="shared" si="61"/>
        <v>739.7726175959375</v>
      </c>
      <c r="K172">
        <f t="shared" si="62"/>
        <v>75.187079066251925</v>
      </c>
      <c r="L172">
        <f t="shared" si="63"/>
        <v>42.000474427410047</v>
      </c>
      <c r="M172">
        <f t="shared" si="64"/>
        <v>1.0132552255772802E-2</v>
      </c>
      <c r="N172">
        <f t="shared" si="65"/>
        <v>2</v>
      </c>
      <c r="O172">
        <f t="shared" si="66"/>
        <v>1.0104119611618671E-2</v>
      </c>
      <c r="P172">
        <f t="shared" si="67"/>
        <v>6.3176226228970735E-3</v>
      </c>
      <c r="Q172">
        <f t="shared" si="68"/>
        <v>0</v>
      </c>
      <c r="R172">
        <f t="shared" si="69"/>
        <v>34.125508889178008</v>
      </c>
      <c r="S172">
        <f t="shared" si="70"/>
        <v>34.125508889178008</v>
      </c>
      <c r="T172">
        <f t="shared" si="71"/>
        <v>5.380530054567318</v>
      </c>
      <c r="U172">
        <f t="shared" si="72"/>
        <v>38.355131876836893</v>
      </c>
      <c r="V172">
        <f t="shared" si="73"/>
        <v>2.0781191635961025</v>
      </c>
      <c r="W172">
        <f t="shared" si="74"/>
        <v>5.4180993830739581</v>
      </c>
      <c r="X172">
        <f t="shared" si="75"/>
        <v>3.3024108909712155</v>
      </c>
      <c r="Y172">
        <f t="shared" si="76"/>
        <v>-15.029985963162785</v>
      </c>
      <c r="Z172">
        <f t="shared" si="77"/>
        <v>13.468693868758535</v>
      </c>
      <c r="AA172">
        <f t="shared" si="78"/>
        <v>1.5603402296177138</v>
      </c>
      <c r="AB172">
        <f t="shared" si="79"/>
        <v>-9.5186478653630502E-4</v>
      </c>
      <c r="AC172">
        <v>0</v>
      </c>
      <c r="AD172">
        <v>0</v>
      </c>
      <c r="AE172">
        <v>2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52436.326308078096</v>
      </c>
      <c r="AK172">
        <f t="shared" si="83"/>
        <v>0</v>
      </c>
      <c r="AL172">
        <f t="shared" si="84"/>
        <v>0</v>
      </c>
      <c r="AM172">
        <f t="shared" si="85"/>
        <v>0.49</v>
      </c>
      <c r="AN172">
        <f t="shared" si="86"/>
        <v>0.39</v>
      </c>
      <c r="AO172">
        <v>7.67</v>
      </c>
      <c r="AP172">
        <v>0.5</v>
      </c>
      <c r="AQ172" t="s">
        <v>194</v>
      </c>
      <c r="AR172">
        <v>1589554561.37097</v>
      </c>
      <c r="AS172">
        <v>413.24654838709699</v>
      </c>
      <c r="AT172">
        <v>409.99687096774198</v>
      </c>
      <c r="AU172">
        <v>20.4468064516129</v>
      </c>
      <c r="AV172">
        <v>19.934703225806398</v>
      </c>
      <c r="AW172">
        <v>500.01825806451598</v>
      </c>
      <c r="AX172">
        <v>101.535387096774</v>
      </c>
      <c r="AY172">
        <v>0.100003667741935</v>
      </c>
      <c r="AZ172">
        <v>34.2504225806452</v>
      </c>
      <c r="BA172">
        <v>999.9</v>
      </c>
      <c r="BB172">
        <v>999.9</v>
      </c>
      <c r="BC172">
        <v>0</v>
      </c>
      <c r="BD172">
        <v>0</v>
      </c>
      <c r="BE172">
        <v>10002.8296774194</v>
      </c>
      <c r="BF172">
        <v>0</v>
      </c>
      <c r="BG172">
        <v>1.91117E-3</v>
      </c>
      <c r="BH172">
        <v>1589554527.5</v>
      </c>
      <c r="BI172" t="s">
        <v>562</v>
      </c>
      <c r="BJ172">
        <v>27</v>
      </c>
      <c r="BK172">
        <v>-1.8089999999999999</v>
      </c>
      <c r="BL172">
        <v>0.122</v>
      </c>
      <c r="BM172">
        <v>410</v>
      </c>
      <c r="BN172">
        <v>20</v>
      </c>
      <c r="BO172">
        <v>0.25</v>
      </c>
      <c r="BP172">
        <v>0.17</v>
      </c>
      <c r="BQ172">
        <v>3.2641368292682902</v>
      </c>
      <c r="BR172">
        <v>-0.18659665505227299</v>
      </c>
      <c r="BS172">
        <v>4.7800495580603897E-2</v>
      </c>
      <c r="BT172">
        <v>0</v>
      </c>
      <c r="BU172">
        <v>0.512110024390244</v>
      </c>
      <c r="BV172">
        <v>-1.6444808362369599E-3</v>
      </c>
      <c r="BW172">
        <v>9.0255081575214195E-4</v>
      </c>
      <c r="BX172">
        <v>1</v>
      </c>
      <c r="BY172">
        <v>1</v>
      </c>
      <c r="BZ172">
        <v>2</v>
      </c>
      <c r="CA172" t="s">
        <v>202</v>
      </c>
      <c r="CB172">
        <v>100</v>
      </c>
      <c r="CC172">
        <v>100</v>
      </c>
      <c r="CD172">
        <v>-1.8089999999999999</v>
      </c>
      <c r="CE172">
        <v>0.122</v>
      </c>
      <c r="CF172">
        <v>2</v>
      </c>
      <c r="CG172">
        <v>518.66099999999994</v>
      </c>
      <c r="CH172">
        <v>445.61500000000001</v>
      </c>
      <c r="CI172">
        <v>34.997999999999998</v>
      </c>
      <c r="CJ172">
        <v>38.281399999999998</v>
      </c>
      <c r="CK172">
        <v>29.9998</v>
      </c>
      <c r="CL172">
        <v>38.108199999999997</v>
      </c>
      <c r="CM172">
        <v>38.106400000000001</v>
      </c>
      <c r="CN172">
        <v>20.452500000000001</v>
      </c>
      <c r="CO172">
        <v>30.053799999999999</v>
      </c>
      <c r="CP172">
        <v>0</v>
      </c>
      <c r="CQ172">
        <v>35</v>
      </c>
      <c r="CR172">
        <v>410</v>
      </c>
      <c r="CS172">
        <v>20</v>
      </c>
      <c r="CT172">
        <v>98.647099999999995</v>
      </c>
      <c r="CU172">
        <v>99.171499999999995</v>
      </c>
    </row>
    <row r="173" spans="1:99" x14ac:dyDescent="0.25">
      <c r="A173">
        <v>157</v>
      </c>
      <c r="B173">
        <v>1589554934</v>
      </c>
      <c r="C173">
        <v>12949.5</v>
      </c>
      <c r="D173" t="s">
        <v>575</v>
      </c>
      <c r="E173" t="s">
        <v>576</v>
      </c>
      <c r="F173">
        <v>1589554926</v>
      </c>
      <c r="G173">
        <f t="shared" si="58"/>
        <v>3.4180389916318223E-4</v>
      </c>
      <c r="H173">
        <f t="shared" si="59"/>
        <v>-1.8927396814259034</v>
      </c>
      <c r="I173">
        <f t="shared" si="60"/>
        <v>413.84364516129</v>
      </c>
      <c r="J173">
        <f t="shared" si="61"/>
        <v>682.03640012635287</v>
      </c>
      <c r="K173">
        <f t="shared" si="62"/>
        <v>69.329750150075398</v>
      </c>
      <c r="L173">
        <f t="shared" si="63"/>
        <v>42.067661659866431</v>
      </c>
      <c r="M173">
        <f t="shared" si="64"/>
        <v>1.0199159929178863E-2</v>
      </c>
      <c r="N173">
        <f t="shared" si="65"/>
        <v>2</v>
      </c>
      <c r="O173">
        <f t="shared" si="66"/>
        <v>1.0170352818591442E-2</v>
      </c>
      <c r="P173">
        <f t="shared" si="67"/>
        <v>6.3590518893802683E-3</v>
      </c>
      <c r="Q173">
        <f t="shared" si="68"/>
        <v>0</v>
      </c>
      <c r="R173">
        <f t="shared" si="69"/>
        <v>34.158928525311076</v>
      </c>
      <c r="S173">
        <f t="shared" si="70"/>
        <v>34.158928525311076</v>
      </c>
      <c r="T173">
        <f t="shared" si="71"/>
        <v>5.3905591581982426</v>
      </c>
      <c r="U173">
        <f t="shared" si="72"/>
        <v>38.689030579900255</v>
      </c>
      <c r="V173">
        <f t="shared" si="73"/>
        <v>2.1001556605759006</v>
      </c>
      <c r="W173">
        <f t="shared" si="74"/>
        <v>5.4282974504586701</v>
      </c>
      <c r="X173">
        <f t="shared" si="75"/>
        <v>3.290403497622342</v>
      </c>
      <c r="Y173">
        <f t="shared" si="76"/>
        <v>-15.073551953096336</v>
      </c>
      <c r="Z173">
        <f t="shared" si="77"/>
        <v>13.507271486858384</v>
      </c>
      <c r="AA173">
        <f t="shared" si="78"/>
        <v>1.5653229311155545</v>
      </c>
      <c r="AB173">
        <f t="shared" si="79"/>
        <v>-9.5753512239760141E-4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52392.025385542511</v>
      </c>
      <c r="AK173">
        <f t="shared" si="83"/>
        <v>0</v>
      </c>
      <c r="AL173">
        <f t="shared" si="84"/>
        <v>0</v>
      </c>
      <c r="AM173">
        <f t="shared" si="85"/>
        <v>0.49</v>
      </c>
      <c r="AN173">
        <f t="shared" si="86"/>
        <v>0.39</v>
      </c>
      <c r="AO173">
        <v>10.98</v>
      </c>
      <c r="AP173">
        <v>0.5</v>
      </c>
      <c r="AQ173" t="s">
        <v>194</v>
      </c>
      <c r="AR173">
        <v>1589554926</v>
      </c>
      <c r="AS173">
        <v>413.84364516129</v>
      </c>
      <c r="AT173">
        <v>409.99822580645201</v>
      </c>
      <c r="AU173">
        <v>20.6604322580645</v>
      </c>
      <c r="AV173">
        <v>19.9254161290323</v>
      </c>
      <c r="AW173">
        <v>500.05270967741899</v>
      </c>
      <c r="AX173">
        <v>101.552483870968</v>
      </c>
      <c r="AY173">
        <v>9.8615890322580696E-2</v>
      </c>
      <c r="AZ173">
        <v>34.284199999999998</v>
      </c>
      <c r="BA173">
        <v>999.9</v>
      </c>
      <c r="BB173">
        <v>999.9</v>
      </c>
      <c r="BC173">
        <v>0</v>
      </c>
      <c r="BD173">
        <v>0</v>
      </c>
      <c r="BE173">
        <v>9993.4103225806393</v>
      </c>
      <c r="BF173">
        <v>0</v>
      </c>
      <c r="BG173">
        <v>1.91117E-3</v>
      </c>
      <c r="BH173">
        <v>1589554918.5</v>
      </c>
      <c r="BI173" t="s">
        <v>577</v>
      </c>
      <c r="BJ173">
        <v>28</v>
      </c>
      <c r="BK173">
        <v>-1.8149999999999999</v>
      </c>
      <c r="BL173">
        <v>0.122</v>
      </c>
      <c r="BM173">
        <v>410</v>
      </c>
      <c r="BN173">
        <v>20</v>
      </c>
      <c r="BO173">
        <v>0.21</v>
      </c>
      <c r="BP173">
        <v>0.06</v>
      </c>
      <c r="BQ173">
        <v>2.9102252780975602</v>
      </c>
      <c r="BR173">
        <v>22.066580414173899</v>
      </c>
      <c r="BS173">
        <v>2.36679845711727</v>
      </c>
      <c r="BT173">
        <v>0</v>
      </c>
      <c r="BU173">
        <v>0.55562853685365798</v>
      </c>
      <c r="BV173">
        <v>4.2588244842856504</v>
      </c>
      <c r="BW173">
        <v>0.45626368969549402</v>
      </c>
      <c r="BX173">
        <v>0</v>
      </c>
      <c r="BY173">
        <v>0</v>
      </c>
      <c r="BZ173">
        <v>2</v>
      </c>
      <c r="CA173" t="s">
        <v>196</v>
      </c>
      <c r="CB173">
        <v>100</v>
      </c>
      <c r="CC173">
        <v>100</v>
      </c>
      <c r="CD173">
        <v>-1.8149999999999999</v>
      </c>
      <c r="CE173">
        <v>0.122</v>
      </c>
      <c r="CF173">
        <v>2</v>
      </c>
      <c r="CG173">
        <v>518.14800000000002</v>
      </c>
      <c r="CH173">
        <v>444.79399999999998</v>
      </c>
      <c r="CI173">
        <v>34.995100000000001</v>
      </c>
      <c r="CJ173">
        <v>38.140900000000002</v>
      </c>
      <c r="CK173">
        <v>30</v>
      </c>
      <c r="CL173">
        <v>37.959699999999998</v>
      </c>
      <c r="CM173">
        <v>37.955500000000001</v>
      </c>
      <c r="CN173">
        <v>20.4771</v>
      </c>
      <c r="CO173">
        <v>28.953099999999999</v>
      </c>
      <c r="CP173">
        <v>0</v>
      </c>
      <c r="CQ173">
        <v>35</v>
      </c>
      <c r="CR173">
        <v>410</v>
      </c>
      <c r="CS173">
        <v>20</v>
      </c>
      <c r="CT173">
        <v>98.673699999999997</v>
      </c>
      <c r="CU173">
        <v>99.204700000000003</v>
      </c>
    </row>
    <row r="174" spans="1:99" x14ac:dyDescent="0.25">
      <c r="A174">
        <v>158</v>
      </c>
      <c r="B174">
        <v>1589554939</v>
      </c>
      <c r="C174">
        <v>12954.5</v>
      </c>
      <c r="D174" t="s">
        <v>578</v>
      </c>
      <c r="E174" t="s">
        <v>579</v>
      </c>
      <c r="F174">
        <v>1589554930.64516</v>
      </c>
      <c r="G174">
        <f t="shared" si="58"/>
        <v>4.4893045612686279E-4</v>
      </c>
      <c r="H174">
        <f t="shared" si="59"/>
        <v>-2.4964136047389172</v>
      </c>
      <c r="I174">
        <f t="shared" si="60"/>
        <v>415.04051612903203</v>
      </c>
      <c r="J174">
        <f t="shared" si="61"/>
        <v>681.37494275208428</v>
      </c>
      <c r="K174">
        <f t="shared" si="62"/>
        <v>69.263822716211109</v>
      </c>
      <c r="L174">
        <f t="shared" si="63"/>
        <v>42.190123125301994</v>
      </c>
      <c r="M174">
        <f t="shared" si="64"/>
        <v>1.3562278346042581E-2</v>
      </c>
      <c r="N174">
        <f t="shared" si="65"/>
        <v>2</v>
      </c>
      <c r="O174">
        <f t="shared" si="66"/>
        <v>1.3511392179281325E-2</v>
      </c>
      <c r="P174">
        <f t="shared" si="67"/>
        <v>8.4491760499809249E-3</v>
      </c>
      <c r="Q174">
        <f t="shared" si="68"/>
        <v>0</v>
      </c>
      <c r="R174">
        <f t="shared" si="69"/>
        <v>34.112862172519769</v>
      </c>
      <c r="S174">
        <f t="shared" si="70"/>
        <v>34.112862172519769</v>
      </c>
      <c r="T174">
        <f t="shared" si="71"/>
        <v>5.37673905765448</v>
      </c>
      <c r="U174">
        <f t="shared" si="72"/>
        <v>39.139713835719689</v>
      </c>
      <c r="V174">
        <f t="shared" si="73"/>
        <v>2.1238156227714566</v>
      </c>
      <c r="W174">
        <f t="shared" si="74"/>
        <v>5.4262420815995336</v>
      </c>
      <c r="X174">
        <f t="shared" si="75"/>
        <v>3.2529234348830234</v>
      </c>
      <c r="Y174">
        <f t="shared" si="76"/>
        <v>-19.797833115194649</v>
      </c>
      <c r="Z174">
        <f t="shared" si="77"/>
        <v>17.740778890868185</v>
      </c>
      <c r="AA174">
        <f t="shared" si="78"/>
        <v>2.0554026101956193</v>
      </c>
      <c r="AB174">
        <f t="shared" si="79"/>
        <v>-1.6516141308429155E-3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52443.033035984088</v>
      </c>
      <c r="AK174">
        <f t="shared" si="83"/>
        <v>0</v>
      </c>
      <c r="AL174">
        <f t="shared" si="84"/>
        <v>0</v>
      </c>
      <c r="AM174">
        <f t="shared" si="85"/>
        <v>0.49</v>
      </c>
      <c r="AN174">
        <f t="shared" si="86"/>
        <v>0.39</v>
      </c>
      <c r="AO174">
        <v>10.98</v>
      </c>
      <c r="AP174">
        <v>0.5</v>
      </c>
      <c r="AQ174" t="s">
        <v>194</v>
      </c>
      <c r="AR174">
        <v>1589554930.64516</v>
      </c>
      <c r="AS174">
        <v>415.04051612903203</v>
      </c>
      <c r="AT174">
        <v>409.96706451612903</v>
      </c>
      <c r="AU174">
        <v>20.8927935483871</v>
      </c>
      <c r="AV174">
        <v>19.927445161290301</v>
      </c>
      <c r="AW174">
        <v>499.95116129032198</v>
      </c>
      <c r="AX174">
        <v>101.55377419354799</v>
      </c>
      <c r="AY174">
        <v>9.9248790322580605E-2</v>
      </c>
      <c r="AZ174">
        <v>34.277396774193498</v>
      </c>
      <c r="BA174">
        <v>999.9</v>
      </c>
      <c r="BB174">
        <v>999.9</v>
      </c>
      <c r="BC174">
        <v>0</v>
      </c>
      <c r="BD174">
        <v>0</v>
      </c>
      <c r="BE174">
        <v>10003.190645161299</v>
      </c>
      <c r="BF174">
        <v>0</v>
      </c>
      <c r="BG174">
        <v>1.91117E-3</v>
      </c>
      <c r="BH174">
        <v>1589554918.5</v>
      </c>
      <c r="BI174" t="s">
        <v>577</v>
      </c>
      <c r="BJ174">
        <v>28</v>
      </c>
      <c r="BK174">
        <v>-1.8149999999999999</v>
      </c>
      <c r="BL174">
        <v>0.122</v>
      </c>
      <c r="BM174">
        <v>410</v>
      </c>
      <c r="BN174">
        <v>20</v>
      </c>
      <c r="BO174">
        <v>0.21</v>
      </c>
      <c r="BP174">
        <v>0.06</v>
      </c>
      <c r="BQ174">
        <v>4.1771652975609799</v>
      </c>
      <c r="BR174">
        <v>14.0318555937308</v>
      </c>
      <c r="BS174">
        <v>1.79775398168536</v>
      </c>
      <c r="BT174">
        <v>0</v>
      </c>
      <c r="BU174">
        <v>0.79343320621951197</v>
      </c>
      <c r="BV174">
        <v>2.6440144913941701</v>
      </c>
      <c r="BW174">
        <v>0.34501966992926397</v>
      </c>
      <c r="BX174">
        <v>0</v>
      </c>
      <c r="BY174">
        <v>0</v>
      </c>
      <c r="BZ174">
        <v>2</v>
      </c>
      <c r="CA174" t="s">
        <v>196</v>
      </c>
      <c r="CB174">
        <v>100</v>
      </c>
      <c r="CC174">
        <v>100</v>
      </c>
      <c r="CD174">
        <v>-1.8149999999999999</v>
      </c>
      <c r="CE174">
        <v>0.122</v>
      </c>
      <c r="CF174">
        <v>2</v>
      </c>
      <c r="CG174">
        <v>518.45000000000005</v>
      </c>
      <c r="CH174">
        <v>444.92700000000002</v>
      </c>
      <c r="CI174">
        <v>34.995399999999997</v>
      </c>
      <c r="CJ174">
        <v>38.137799999999999</v>
      </c>
      <c r="CK174">
        <v>29.9999</v>
      </c>
      <c r="CL174">
        <v>37.954099999999997</v>
      </c>
      <c r="CM174">
        <v>37.951900000000002</v>
      </c>
      <c r="CN174">
        <v>20.476900000000001</v>
      </c>
      <c r="CO174">
        <v>28.953099999999999</v>
      </c>
      <c r="CP174">
        <v>0</v>
      </c>
      <c r="CQ174">
        <v>35</v>
      </c>
      <c r="CR174">
        <v>410</v>
      </c>
      <c r="CS174">
        <v>20</v>
      </c>
      <c r="CT174">
        <v>98.675600000000003</v>
      </c>
      <c r="CU174">
        <v>99.207499999999996</v>
      </c>
    </row>
    <row r="175" spans="1:99" x14ac:dyDescent="0.25">
      <c r="A175">
        <v>159</v>
      </c>
      <c r="B175">
        <v>1589554944</v>
      </c>
      <c r="C175">
        <v>12959.5</v>
      </c>
      <c r="D175" t="s">
        <v>580</v>
      </c>
      <c r="E175" t="s">
        <v>581</v>
      </c>
      <c r="F175">
        <v>1589554935.4354801</v>
      </c>
      <c r="G175">
        <f t="shared" si="58"/>
        <v>4.558998425453112E-4</v>
      </c>
      <c r="H175">
        <f t="shared" si="59"/>
        <v>-2.5533035356661697</v>
      </c>
      <c r="I175">
        <f t="shared" si="60"/>
        <v>415.15880645161297</v>
      </c>
      <c r="J175">
        <f t="shared" si="61"/>
        <v>683.12368824537043</v>
      </c>
      <c r="K175">
        <f t="shared" si="62"/>
        <v>69.442677923506736</v>
      </c>
      <c r="L175">
        <f t="shared" si="63"/>
        <v>42.2028100907716</v>
      </c>
      <c r="M175">
        <f t="shared" si="64"/>
        <v>1.3795866523551201E-2</v>
      </c>
      <c r="N175">
        <f t="shared" si="65"/>
        <v>2</v>
      </c>
      <c r="O175">
        <f t="shared" si="66"/>
        <v>1.3743216071957972E-2</v>
      </c>
      <c r="P175">
        <f t="shared" si="67"/>
        <v>8.5942236611338905E-3</v>
      </c>
      <c r="Q175">
        <f t="shared" si="68"/>
        <v>0</v>
      </c>
      <c r="R175">
        <f t="shared" si="69"/>
        <v>34.103280870423461</v>
      </c>
      <c r="S175">
        <f t="shared" si="70"/>
        <v>34.103280870423461</v>
      </c>
      <c r="T175">
        <f t="shared" si="71"/>
        <v>5.3738685001486921</v>
      </c>
      <c r="U175">
        <f t="shared" si="72"/>
        <v>39.197245279591378</v>
      </c>
      <c r="V175">
        <f t="shared" si="73"/>
        <v>2.1261056902936488</v>
      </c>
      <c r="W175">
        <f t="shared" si="74"/>
        <v>5.4241201776509458</v>
      </c>
      <c r="X175">
        <f t="shared" si="75"/>
        <v>3.2477628098550433</v>
      </c>
      <c r="Y175">
        <f t="shared" si="76"/>
        <v>-20.105183056248222</v>
      </c>
      <c r="Z175">
        <f t="shared" si="77"/>
        <v>18.016322653263039</v>
      </c>
      <c r="AA175">
        <f t="shared" si="78"/>
        <v>2.0871571731586469</v>
      </c>
      <c r="AB175">
        <f t="shared" si="79"/>
        <v>-1.7032298265355905E-3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52438.699141150952</v>
      </c>
      <c r="AK175">
        <f t="shared" si="83"/>
        <v>0</v>
      </c>
      <c r="AL175">
        <f t="shared" si="84"/>
        <v>0</v>
      </c>
      <c r="AM175">
        <f t="shared" si="85"/>
        <v>0.49</v>
      </c>
      <c r="AN175">
        <f t="shared" si="86"/>
        <v>0.39</v>
      </c>
      <c r="AO175">
        <v>10.98</v>
      </c>
      <c r="AP175">
        <v>0.5</v>
      </c>
      <c r="AQ175" t="s">
        <v>194</v>
      </c>
      <c r="AR175">
        <v>1589554935.4354801</v>
      </c>
      <c r="AS175">
        <v>415.15880645161297</v>
      </c>
      <c r="AT175">
        <v>409.967548387097</v>
      </c>
      <c r="AU175">
        <v>20.914993548387098</v>
      </c>
      <c r="AV175">
        <v>19.9348064516129</v>
      </c>
      <c r="AW175">
        <v>500.015193548387</v>
      </c>
      <c r="AX175">
        <v>101.554580645161</v>
      </c>
      <c r="AY175">
        <v>0.100037864516129</v>
      </c>
      <c r="AZ175">
        <v>34.270370967741897</v>
      </c>
      <c r="BA175">
        <v>999.9</v>
      </c>
      <c r="BB175">
        <v>999.9</v>
      </c>
      <c r="BC175">
        <v>0</v>
      </c>
      <c r="BD175">
        <v>0</v>
      </c>
      <c r="BE175">
        <v>10002.007419354801</v>
      </c>
      <c r="BF175">
        <v>0</v>
      </c>
      <c r="BG175">
        <v>1.91117E-3</v>
      </c>
      <c r="BH175">
        <v>1589554918.5</v>
      </c>
      <c r="BI175" t="s">
        <v>577</v>
      </c>
      <c r="BJ175">
        <v>28</v>
      </c>
      <c r="BK175">
        <v>-1.8149999999999999</v>
      </c>
      <c r="BL175">
        <v>0.122</v>
      </c>
      <c r="BM175">
        <v>410</v>
      </c>
      <c r="BN175">
        <v>20</v>
      </c>
      <c r="BO175">
        <v>0.21</v>
      </c>
      <c r="BP175">
        <v>0.06</v>
      </c>
      <c r="BQ175">
        <v>5.1403751219512204</v>
      </c>
      <c r="BR175">
        <v>0.74718752613262795</v>
      </c>
      <c r="BS175">
        <v>0.23855441284621001</v>
      </c>
      <c r="BT175">
        <v>0</v>
      </c>
      <c r="BU175">
        <v>0.97258078048780505</v>
      </c>
      <c r="BV175">
        <v>1.9115310104599999E-2</v>
      </c>
      <c r="BW175">
        <v>4.5400102653538298E-2</v>
      </c>
      <c r="BX175">
        <v>1</v>
      </c>
      <c r="BY175">
        <v>1</v>
      </c>
      <c r="BZ175">
        <v>2</v>
      </c>
      <c r="CA175" t="s">
        <v>202</v>
      </c>
      <c r="CB175">
        <v>100</v>
      </c>
      <c r="CC175">
        <v>100</v>
      </c>
      <c r="CD175">
        <v>-1.8149999999999999</v>
      </c>
      <c r="CE175">
        <v>0.122</v>
      </c>
      <c r="CF175">
        <v>2</v>
      </c>
      <c r="CG175">
        <v>518.55799999999999</v>
      </c>
      <c r="CH175">
        <v>445.02100000000002</v>
      </c>
      <c r="CI175">
        <v>34.996499999999997</v>
      </c>
      <c r="CJ175">
        <v>38.136499999999998</v>
      </c>
      <c r="CK175">
        <v>29.9998</v>
      </c>
      <c r="CL175">
        <v>37.9512</v>
      </c>
      <c r="CM175">
        <v>37.948900000000002</v>
      </c>
      <c r="CN175">
        <v>20.479099999999999</v>
      </c>
      <c r="CO175">
        <v>28.953099999999999</v>
      </c>
      <c r="CP175">
        <v>0</v>
      </c>
      <c r="CQ175">
        <v>35</v>
      </c>
      <c r="CR175">
        <v>410</v>
      </c>
      <c r="CS175">
        <v>20</v>
      </c>
      <c r="CT175">
        <v>98.678700000000006</v>
      </c>
      <c r="CU175">
        <v>99.207300000000004</v>
      </c>
    </row>
    <row r="176" spans="1:99" x14ac:dyDescent="0.25">
      <c r="A176">
        <v>160</v>
      </c>
      <c r="B176">
        <v>1589554949</v>
      </c>
      <c r="C176">
        <v>12964.5</v>
      </c>
      <c r="D176" t="s">
        <v>582</v>
      </c>
      <c r="E176" t="s">
        <v>583</v>
      </c>
      <c r="F176">
        <v>1589554940.37097</v>
      </c>
      <c r="G176">
        <f t="shared" si="58"/>
        <v>4.5102548759115303E-4</v>
      </c>
      <c r="H176">
        <f t="shared" si="59"/>
        <v>-2.5443436305409404</v>
      </c>
      <c r="I176">
        <f t="shared" si="60"/>
        <v>415.14851612903198</v>
      </c>
      <c r="J176">
        <f t="shared" si="61"/>
        <v>685.11321417611509</v>
      </c>
      <c r="K176">
        <f t="shared" si="62"/>
        <v>69.645391075810991</v>
      </c>
      <c r="L176">
        <f t="shared" si="63"/>
        <v>42.202048014967403</v>
      </c>
      <c r="M176">
        <f t="shared" si="64"/>
        <v>1.3653194577370711E-2</v>
      </c>
      <c r="N176">
        <f t="shared" si="65"/>
        <v>2</v>
      </c>
      <c r="O176">
        <f t="shared" si="66"/>
        <v>1.3601625282069549E-2</v>
      </c>
      <c r="P176">
        <f t="shared" si="67"/>
        <v>8.5056327936850733E-3</v>
      </c>
      <c r="Q176">
        <f t="shared" si="68"/>
        <v>0</v>
      </c>
      <c r="R176">
        <f t="shared" si="69"/>
        <v>34.098521092730174</v>
      </c>
      <c r="S176">
        <f t="shared" si="70"/>
        <v>34.098521092730174</v>
      </c>
      <c r="T176">
        <f t="shared" si="71"/>
        <v>5.372442966568058</v>
      </c>
      <c r="U176">
        <f t="shared" si="72"/>
        <v>39.207875545780261</v>
      </c>
      <c r="V176">
        <f t="shared" si="73"/>
        <v>2.125907504854331</v>
      </c>
      <c r="W176">
        <f t="shared" si="74"/>
        <v>5.4221440852413929</v>
      </c>
      <c r="X176">
        <f t="shared" si="75"/>
        <v>3.246535461713727</v>
      </c>
      <c r="Y176">
        <f t="shared" si="76"/>
        <v>-19.890224002769848</v>
      </c>
      <c r="Z176">
        <f t="shared" si="77"/>
        <v>17.823815452299023</v>
      </c>
      <c r="AA176">
        <f t="shared" si="78"/>
        <v>2.0647415893052421</v>
      </c>
      <c r="AB176">
        <f t="shared" si="79"/>
        <v>-1.6669611655828476E-3</v>
      </c>
      <c r="AC176">
        <v>0</v>
      </c>
      <c r="AD176">
        <v>0</v>
      </c>
      <c r="AE176">
        <v>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52456.565927932577</v>
      </c>
      <c r="AK176">
        <f t="shared" si="83"/>
        <v>0</v>
      </c>
      <c r="AL176">
        <f t="shared" si="84"/>
        <v>0</v>
      </c>
      <c r="AM176">
        <f t="shared" si="85"/>
        <v>0.49</v>
      </c>
      <c r="AN176">
        <f t="shared" si="86"/>
        <v>0.39</v>
      </c>
      <c r="AO176">
        <v>10.98</v>
      </c>
      <c r="AP176">
        <v>0.5</v>
      </c>
      <c r="AQ176" t="s">
        <v>194</v>
      </c>
      <c r="AR176">
        <v>1589554940.37097</v>
      </c>
      <c r="AS176">
        <v>415.14851612903198</v>
      </c>
      <c r="AT176">
        <v>409.97258064516097</v>
      </c>
      <c r="AU176">
        <v>20.912903225806399</v>
      </c>
      <c r="AV176">
        <v>19.943212903225799</v>
      </c>
      <c r="AW176">
        <v>500.024967741936</v>
      </c>
      <c r="AX176">
        <v>101.555258064516</v>
      </c>
      <c r="AY176">
        <v>0.100044496774194</v>
      </c>
      <c r="AZ176">
        <v>34.263825806451599</v>
      </c>
      <c r="BA176">
        <v>999.9</v>
      </c>
      <c r="BB176">
        <v>999.9</v>
      </c>
      <c r="BC176">
        <v>0</v>
      </c>
      <c r="BD176">
        <v>0</v>
      </c>
      <c r="BE176">
        <v>10005.2690322581</v>
      </c>
      <c r="BF176">
        <v>0</v>
      </c>
      <c r="BG176">
        <v>1.91117E-3</v>
      </c>
      <c r="BH176">
        <v>1589554918.5</v>
      </c>
      <c r="BI176" t="s">
        <v>577</v>
      </c>
      <c r="BJ176">
        <v>28</v>
      </c>
      <c r="BK176">
        <v>-1.8149999999999999</v>
      </c>
      <c r="BL176">
        <v>0.122</v>
      </c>
      <c r="BM176">
        <v>410</v>
      </c>
      <c r="BN176">
        <v>20</v>
      </c>
      <c r="BO176">
        <v>0.21</v>
      </c>
      <c r="BP176">
        <v>0.06</v>
      </c>
      <c r="BQ176">
        <v>5.1795829268292701</v>
      </c>
      <c r="BR176">
        <v>-0.171223693379711</v>
      </c>
      <c r="BS176">
        <v>3.6127055616687498E-2</v>
      </c>
      <c r="BT176">
        <v>0</v>
      </c>
      <c r="BU176">
        <v>0.97499758536585401</v>
      </c>
      <c r="BV176">
        <v>-0.145843860627177</v>
      </c>
      <c r="BW176">
        <v>1.7264052159745701E-2</v>
      </c>
      <c r="BX176">
        <v>0</v>
      </c>
      <c r="BY176">
        <v>0</v>
      </c>
      <c r="BZ176">
        <v>2</v>
      </c>
      <c r="CA176" t="s">
        <v>196</v>
      </c>
      <c r="CB176">
        <v>100</v>
      </c>
      <c r="CC176">
        <v>100</v>
      </c>
      <c r="CD176">
        <v>-1.8149999999999999</v>
      </c>
      <c r="CE176">
        <v>0.122</v>
      </c>
      <c r="CF176">
        <v>2</v>
      </c>
      <c r="CG176">
        <v>518.80100000000004</v>
      </c>
      <c r="CH176">
        <v>445.10199999999998</v>
      </c>
      <c r="CI176">
        <v>34.997399999999999</v>
      </c>
      <c r="CJ176">
        <v>38.133600000000001</v>
      </c>
      <c r="CK176">
        <v>29.9998</v>
      </c>
      <c r="CL176">
        <v>37.949199999999998</v>
      </c>
      <c r="CM176">
        <v>37.945999999999998</v>
      </c>
      <c r="CN176">
        <v>20.479700000000001</v>
      </c>
      <c r="CO176">
        <v>28.953099999999999</v>
      </c>
      <c r="CP176">
        <v>0</v>
      </c>
      <c r="CQ176">
        <v>35</v>
      </c>
      <c r="CR176">
        <v>410</v>
      </c>
      <c r="CS176">
        <v>20</v>
      </c>
      <c r="CT176">
        <v>98.679599999999994</v>
      </c>
      <c r="CU176">
        <v>99.209699999999998</v>
      </c>
    </row>
    <row r="177" spans="1:99" x14ac:dyDescent="0.25">
      <c r="A177">
        <v>161</v>
      </c>
      <c r="B177">
        <v>1589554954</v>
      </c>
      <c r="C177">
        <v>12969.5</v>
      </c>
      <c r="D177" t="s">
        <v>584</v>
      </c>
      <c r="E177" t="s">
        <v>585</v>
      </c>
      <c r="F177">
        <v>1589554945.37097</v>
      </c>
      <c r="G177">
        <f t="shared" si="58"/>
        <v>4.4828782714183832E-4</v>
      </c>
      <c r="H177">
        <f t="shared" si="59"/>
        <v>-2.5312312830148076</v>
      </c>
      <c r="I177">
        <f t="shared" si="60"/>
        <v>415.14335483871002</v>
      </c>
      <c r="J177">
        <f t="shared" si="61"/>
        <v>685.23062645430673</v>
      </c>
      <c r="K177">
        <f t="shared" si="62"/>
        <v>69.657130839665882</v>
      </c>
      <c r="L177">
        <f t="shared" si="63"/>
        <v>42.20140470785887</v>
      </c>
      <c r="M177">
        <f t="shared" si="64"/>
        <v>1.3577626767144878E-2</v>
      </c>
      <c r="N177">
        <f t="shared" si="65"/>
        <v>2</v>
      </c>
      <c r="O177">
        <f t="shared" si="66"/>
        <v>1.3526625593322638E-2</v>
      </c>
      <c r="P177">
        <f t="shared" si="67"/>
        <v>8.4587072126365553E-3</v>
      </c>
      <c r="Q177">
        <f t="shared" si="68"/>
        <v>0</v>
      </c>
      <c r="R177">
        <f t="shared" si="69"/>
        <v>34.092358758653226</v>
      </c>
      <c r="S177">
        <f t="shared" si="70"/>
        <v>34.092358758653226</v>
      </c>
      <c r="T177">
        <f t="shared" si="71"/>
        <v>5.3705978616476395</v>
      </c>
      <c r="U177">
        <f t="shared" si="72"/>
        <v>39.22254861850066</v>
      </c>
      <c r="V177">
        <f t="shared" si="73"/>
        <v>2.1258549640651143</v>
      </c>
      <c r="W177">
        <f t="shared" si="74"/>
        <v>5.4199817170024023</v>
      </c>
      <c r="X177">
        <f t="shared" si="75"/>
        <v>3.2447428975825252</v>
      </c>
      <c r="Y177">
        <f t="shared" si="76"/>
        <v>-19.76949317695507</v>
      </c>
      <c r="Z177">
        <f t="shared" si="77"/>
        <v>17.715756174718251</v>
      </c>
      <c r="AA177">
        <f t="shared" si="78"/>
        <v>2.0520902653829038</v>
      </c>
      <c r="AB177">
        <f t="shared" si="79"/>
        <v>-1.6467368539139215E-3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52391.143455402358</v>
      </c>
      <c r="AK177">
        <f t="shared" si="83"/>
        <v>0</v>
      </c>
      <c r="AL177">
        <f t="shared" si="84"/>
        <v>0</v>
      </c>
      <c r="AM177">
        <f t="shared" si="85"/>
        <v>0.49</v>
      </c>
      <c r="AN177">
        <f t="shared" si="86"/>
        <v>0.39</v>
      </c>
      <c r="AO177">
        <v>10.98</v>
      </c>
      <c r="AP177">
        <v>0.5</v>
      </c>
      <c r="AQ177" t="s">
        <v>194</v>
      </c>
      <c r="AR177">
        <v>1589554945.37097</v>
      </c>
      <c r="AS177">
        <v>415.14335483871002</v>
      </c>
      <c r="AT177">
        <v>409.99354838709701</v>
      </c>
      <c r="AU177">
        <v>20.9124451612903</v>
      </c>
      <c r="AV177">
        <v>19.948609677419402</v>
      </c>
      <c r="AW177">
        <v>500.00909677419401</v>
      </c>
      <c r="AX177">
        <v>101.555032258064</v>
      </c>
      <c r="AY177">
        <v>9.9984535483870998E-2</v>
      </c>
      <c r="AZ177">
        <v>34.256661290322597</v>
      </c>
      <c r="BA177">
        <v>999.9</v>
      </c>
      <c r="BB177">
        <v>999.9</v>
      </c>
      <c r="BC177">
        <v>0</v>
      </c>
      <c r="BD177">
        <v>0</v>
      </c>
      <c r="BE177">
        <v>9992.0400000000009</v>
      </c>
      <c r="BF177">
        <v>0</v>
      </c>
      <c r="BG177">
        <v>1.91117E-3</v>
      </c>
      <c r="BH177">
        <v>1589554918.5</v>
      </c>
      <c r="BI177" t="s">
        <v>577</v>
      </c>
      <c r="BJ177">
        <v>28</v>
      </c>
      <c r="BK177">
        <v>-1.8149999999999999</v>
      </c>
      <c r="BL177">
        <v>0.122</v>
      </c>
      <c r="BM177">
        <v>410</v>
      </c>
      <c r="BN177">
        <v>20</v>
      </c>
      <c r="BO177">
        <v>0.21</v>
      </c>
      <c r="BP177">
        <v>0.06</v>
      </c>
      <c r="BQ177">
        <v>5.1642312195122004</v>
      </c>
      <c r="BR177">
        <v>-0.31025665505230798</v>
      </c>
      <c r="BS177">
        <v>4.1454823203162697E-2</v>
      </c>
      <c r="BT177">
        <v>0</v>
      </c>
      <c r="BU177">
        <v>0.967375121951219</v>
      </c>
      <c r="BV177">
        <v>-3.1342808362381999E-2</v>
      </c>
      <c r="BW177">
        <v>9.7611808566809895E-3</v>
      </c>
      <c r="BX177">
        <v>1</v>
      </c>
      <c r="BY177">
        <v>1</v>
      </c>
      <c r="BZ177">
        <v>2</v>
      </c>
      <c r="CA177" t="s">
        <v>202</v>
      </c>
      <c r="CB177">
        <v>100</v>
      </c>
      <c r="CC177">
        <v>100</v>
      </c>
      <c r="CD177">
        <v>-1.8149999999999999</v>
      </c>
      <c r="CE177">
        <v>0.122</v>
      </c>
      <c r="CF177">
        <v>2</v>
      </c>
      <c r="CG177">
        <v>518.62099999999998</v>
      </c>
      <c r="CH177">
        <v>445.154</v>
      </c>
      <c r="CI177">
        <v>34.997700000000002</v>
      </c>
      <c r="CJ177">
        <v>38.130499999999998</v>
      </c>
      <c r="CK177">
        <v>29.9998</v>
      </c>
      <c r="CL177">
        <v>37.946300000000001</v>
      </c>
      <c r="CM177">
        <v>37.943199999999997</v>
      </c>
      <c r="CN177">
        <v>20.479900000000001</v>
      </c>
      <c r="CO177">
        <v>28.953099999999999</v>
      </c>
      <c r="CP177">
        <v>0</v>
      </c>
      <c r="CQ177">
        <v>35</v>
      </c>
      <c r="CR177">
        <v>410</v>
      </c>
      <c r="CS177">
        <v>20</v>
      </c>
      <c r="CT177">
        <v>98.681600000000003</v>
      </c>
      <c r="CU177">
        <v>99.210499999999996</v>
      </c>
    </row>
    <row r="178" spans="1:99" x14ac:dyDescent="0.25">
      <c r="A178">
        <v>162</v>
      </c>
      <c r="B178">
        <v>1589554959</v>
      </c>
      <c r="C178">
        <v>12974.5</v>
      </c>
      <c r="D178" t="s">
        <v>586</v>
      </c>
      <c r="E178" t="s">
        <v>587</v>
      </c>
      <c r="F178">
        <v>1589554950.37097</v>
      </c>
      <c r="G178">
        <f t="shared" si="58"/>
        <v>4.5001082941457173E-4</v>
      </c>
      <c r="H178">
        <f t="shared" si="59"/>
        <v>-2.5340293378467411</v>
      </c>
      <c r="I178">
        <f t="shared" si="60"/>
        <v>415.14167741935501</v>
      </c>
      <c r="J178">
        <f t="shared" si="61"/>
        <v>684.27624423048769</v>
      </c>
      <c r="K178">
        <f t="shared" si="62"/>
        <v>69.559822162075946</v>
      </c>
      <c r="L178">
        <f t="shared" si="63"/>
        <v>42.20105768223835</v>
      </c>
      <c r="M178">
        <f t="shared" si="64"/>
        <v>1.3638202949544756E-2</v>
      </c>
      <c r="N178">
        <f t="shared" si="65"/>
        <v>2</v>
      </c>
      <c r="O178">
        <f t="shared" si="66"/>
        <v>1.3586746611026927E-2</v>
      </c>
      <c r="P178">
        <f t="shared" si="67"/>
        <v>8.4963235289429503E-3</v>
      </c>
      <c r="Q178">
        <f t="shared" si="68"/>
        <v>0</v>
      </c>
      <c r="R178">
        <f t="shared" si="69"/>
        <v>34.085855309032489</v>
      </c>
      <c r="S178">
        <f t="shared" si="70"/>
        <v>34.085855309032489</v>
      </c>
      <c r="T178">
        <f t="shared" si="71"/>
        <v>5.3686512187260353</v>
      </c>
      <c r="U178">
        <f t="shared" si="72"/>
        <v>39.234941391447713</v>
      </c>
      <c r="V178">
        <f t="shared" si="73"/>
        <v>2.1258316442394709</v>
      </c>
      <c r="W178">
        <f t="shared" si="74"/>
        <v>5.4182103218404496</v>
      </c>
      <c r="X178">
        <f t="shared" si="75"/>
        <v>3.2428195744865644</v>
      </c>
      <c r="Y178">
        <f t="shared" si="76"/>
        <v>-19.845477577182614</v>
      </c>
      <c r="Z178">
        <f t="shared" si="77"/>
        <v>17.783952900811418</v>
      </c>
      <c r="AA178">
        <f t="shared" si="78"/>
        <v>2.059865302606871</v>
      </c>
      <c r="AB178">
        <f t="shared" si="79"/>
        <v>-1.659373764326233E-3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52444.133515250665</v>
      </c>
      <c r="AK178">
        <f t="shared" si="83"/>
        <v>0</v>
      </c>
      <c r="AL178">
        <f t="shared" si="84"/>
        <v>0</v>
      </c>
      <c r="AM178">
        <f t="shared" si="85"/>
        <v>0.49</v>
      </c>
      <c r="AN178">
        <f t="shared" si="86"/>
        <v>0.39</v>
      </c>
      <c r="AO178">
        <v>10.98</v>
      </c>
      <c r="AP178">
        <v>0.5</v>
      </c>
      <c r="AQ178" t="s">
        <v>194</v>
      </c>
      <c r="AR178">
        <v>1589554950.37097</v>
      </c>
      <c r="AS178">
        <v>415.14167741935501</v>
      </c>
      <c r="AT178">
        <v>409.98735483871002</v>
      </c>
      <c r="AU178">
        <v>20.9123032258065</v>
      </c>
      <c r="AV178">
        <v>19.944774193548401</v>
      </c>
      <c r="AW178">
        <v>500.01483870967701</v>
      </c>
      <c r="AX178">
        <v>101.554580645161</v>
      </c>
      <c r="AY178">
        <v>0.100010974193548</v>
      </c>
      <c r="AZ178">
        <v>34.250790322580599</v>
      </c>
      <c r="BA178">
        <v>999.9</v>
      </c>
      <c r="BB178">
        <v>999.9</v>
      </c>
      <c r="BC178">
        <v>0</v>
      </c>
      <c r="BD178">
        <v>0</v>
      </c>
      <c r="BE178">
        <v>10002.4235483871</v>
      </c>
      <c r="BF178">
        <v>0</v>
      </c>
      <c r="BG178">
        <v>1.91117E-3</v>
      </c>
      <c r="BH178">
        <v>1589554918.5</v>
      </c>
      <c r="BI178" t="s">
        <v>577</v>
      </c>
      <c r="BJ178">
        <v>28</v>
      </c>
      <c r="BK178">
        <v>-1.8149999999999999</v>
      </c>
      <c r="BL178">
        <v>0.122</v>
      </c>
      <c r="BM178">
        <v>410</v>
      </c>
      <c r="BN178">
        <v>20</v>
      </c>
      <c r="BO178">
        <v>0.21</v>
      </c>
      <c r="BP178">
        <v>0.06</v>
      </c>
      <c r="BQ178">
        <v>5.1523485365853698</v>
      </c>
      <c r="BR178">
        <v>-3.2637282229937899E-2</v>
      </c>
      <c r="BS178">
        <v>3.1375059969700803E-2</v>
      </c>
      <c r="BT178">
        <v>1</v>
      </c>
      <c r="BU178">
        <v>0.965829609756098</v>
      </c>
      <c r="BV178">
        <v>5.3043930313591003E-2</v>
      </c>
      <c r="BW178">
        <v>5.2780556974392403E-3</v>
      </c>
      <c r="BX178">
        <v>1</v>
      </c>
      <c r="BY178">
        <v>2</v>
      </c>
      <c r="BZ178">
        <v>2</v>
      </c>
      <c r="CA178" t="s">
        <v>199</v>
      </c>
      <c r="CB178">
        <v>100</v>
      </c>
      <c r="CC178">
        <v>100</v>
      </c>
      <c r="CD178">
        <v>-1.8149999999999999</v>
      </c>
      <c r="CE178">
        <v>0.122</v>
      </c>
      <c r="CF178">
        <v>2</v>
      </c>
      <c r="CG178">
        <v>518.58900000000006</v>
      </c>
      <c r="CH178">
        <v>445.154</v>
      </c>
      <c r="CI178">
        <v>34.997999999999998</v>
      </c>
      <c r="CJ178">
        <v>38.127699999999997</v>
      </c>
      <c r="CK178">
        <v>29.9999</v>
      </c>
      <c r="CL178">
        <v>37.944000000000003</v>
      </c>
      <c r="CM178">
        <v>37.941099999999999</v>
      </c>
      <c r="CN178">
        <v>20.479500000000002</v>
      </c>
      <c r="CO178">
        <v>28.953099999999999</v>
      </c>
      <c r="CP178">
        <v>0</v>
      </c>
      <c r="CQ178">
        <v>35</v>
      </c>
      <c r="CR178">
        <v>410</v>
      </c>
      <c r="CS178">
        <v>20</v>
      </c>
      <c r="CT178">
        <v>98.681700000000006</v>
      </c>
      <c r="CU178">
        <v>99.211299999999994</v>
      </c>
    </row>
    <row r="179" spans="1:99" x14ac:dyDescent="0.25">
      <c r="A179">
        <v>163</v>
      </c>
      <c r="B179">
        <v>1589555181</v>
      </c>
      <c r="C179">
        <v>13196.5</v>
      </c>
      <c r="D179" t="s">
        <v>589</v>
      </c>
      <c r="E179" t="s">
        <v>590</v>
      </c>
      <c r="F179">
        <v>1589555173</v>
      </c>
      <c r="G179">
        <f t="shared" si="58"/>
        <v>3.1461716659475167E-4</v>
      </c>
      <c r="H179">
        <f t="shared" si="59"/>
        <v>-2.9164885577459354</v>
      </c>
      <c r="I179">
        <f t="shared" si="60"/>
        <v>415.30906451612901</v>
      </c>
      <c r="J179">
        <f t="shared" si="61"/>
        <v>874.58971028617441</v>
      </c>
      <c r="K179">
        <f t="shared" si="62"/>
        <v>88.903054074748667</v>
      </c>
      <c r="L179">
        <f t="shared" si="63"/>
        <v>42.216646029747338</v>
      </c>
      <c r="M179">
        <f t="shared" si="64"/>
        <v>9.4746091431894431E-3</v>
      </c>
      <c r="N179">
        <f t="shared" si="65"/>
        <v>2</v>
      </c>
      <c r="O179">
        <f t="shared" si="66"/>
        <v>9.4497441927671004E-3</v>
      </c>
      <c r="P179">
        <f t="shared" si="67"/>
        <v>5.90831865848623E-3</v>
      </c>
      <c r="Q179">
        <f t="shared" si="68"/>
        <v>0</v>
      </c>
      <c r="R179">
        <f t="shared" si="69"/>
        <v>34.019062068601272</v>
      </c>
      <c r="S179">
        <f t="shared" si="70"/>
        <v>34.019062068601272</v>
      </c>
      <c r="T179">
        <f t="shared" si="71"/>
        <v>5.3486938366303924</v>
      </c>
      <c r="U179">
        <f t="shared" si="72"/>
        <v>38.790149288925775</v>
      </c>
      <c r="V179">
        <f t="shared" si="73"/>
        <v>2.0881485183745592</v>
      </c>
      <c r="W179">
        <f t="shared" si="74"/>
        <v>5.3831927864497962</v>
      </c>
      <c r="X179">
        <f t="shared" si="75"/>
        <v>3.2605453182558333</v>
      </c>
      <c r="Y179">
        <f t="shared" si="76"/>
        <v>-13.874617046828549</v>
      </c>
      <c r="Z179">
        <f t="shared" si="77"/>
        <v>12.434805837717539</v>
      </c>
      <c r="AA179">
        <f t="shared" si="78"/>
        <v>1.4390004660928477</v>
      </c>
      <c r="AB179">
        <f t="shared" si="79"/>
        <v>-8.107430181620856E-4</v>
      </c>
      <c r="AC179">
        <v>0</v>
      </c>
      <c r="AD179">
        <v>0</v>
      </c>
      <c r="AE179">
        <v>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52354.975748574259</v>
      </c>
      <c r="AK179">
        <f t="shared" si="83"/>
        <v>0</v>
      </c>
      <c r="AL179">
        <f t="shared" si="84"/>
        <v>0</v>
      </c>
      <c r="AM179">
        <f t="shared" si="85"/>
        <v>0.49</v>
      </c>
      <c r="AN179">
        <f t="shared" si="86"/>
        <v>0.39</v>
      </c>
      <c r="AO179">
        <v>9.5299999999999994</v>
      </c>
      <c r="AP179">
        <v>0.5</v>
      </c>
      <c r="AQ179" t="s">
        <v>194</v>
      </c>
      <c r="AR179">
        <v>1589555173</v>
      </c>
      <c r="AS179">
        <v>415.30906451612901</v>
      </c>
      <c r="AT179">
        <v>409.99980645161298</v>
      </c>
      <c r="AU179">
        <v>20.542300000000001</v>
      </c>
      <c r="AV179">
        <v>19.955016129032298</v>
      </c>
      <c r="AW179">
        <v>500.04941935483902</v>
      </c>
      <c r="AX179">
        <v>101.552483870968</v>
      </c>
      <c r="AY179">
        <v>9.8670983870967705E-2</v>
      </c>
      <c r="AZ179">
        <v>34.134387096774198</v>
      </c>
      <c r="BA179">
        <v>999.9</v>
      </c>
      <c r="BB179">
        <v>999.9</v>
      </c>
      <c r="BC179">
        <v>0</v>
      </c>
      <c r="BD179">
        <v>0</v>
      </c>
      <c r="BE179">
        <v>9980.9703225806497</v>
      </c>
      <c r="BF179">
        <v>0</v>
      </c>
      <c r="BG179">
        <v>1.91117E-3</v>
      </c>
      <c r="BH179">
        <v>1589555163.5</v>
      </c>
      <c r="BI179" t="s">
        <v>591</v>
      </c>
      <c r="BJ179">
        <v>29</v>
      </c>
      <c r="BK179">
        <v>-1.8160000000000001</v>
      </c>
      <c r="BL179">
        <v>0.124</v>
      </c>
      <c r="BM179">
        <v>410</v>
      </c>
      <c r="BN179">
        <v>20</v>
      </c>
      <c r="BO179">
        <v>0.21</v>
      </c>
      <c r="BP179">
        <v>0.14000000000000001</v>
      </c>
      <c r="BQ179">
        <v>4.0144169146585398</v>
      </c>
      <c r="BR179">
        <v>24.892849513492699</v>
      </c>
      <c r="BS179">
        <v>2.7470734164984898</v>
      </c>
      <c r="BT179">
        <v>0</v>
      </c>
      <c r="BU179">
        <v>0.444121943358537</v>
      </c>
      <c r="BV179">
        <v>2.76044403100442</v>
      </c>
      <c r="BW179">
        <v>0.30428923819544701</v>
      </c>
      <c r="BX179">
        <v>0</v>
      </c>
      <c r="BY179">
        <v>0</v>
      </c>
      <c r="BZ179">
        <v>2</v>
      </c>
      <c r="CA179" t="s">
        <v>196</v>
      </c>
      <c r="CB179">
        <v>100</v>
      </c>
      <c r="CC179">
        <v>100</v>
      </c>
      <c r="CD179">
        <v>-1.8160000000000001</v>
      </c>
      <c r="CE179">
        <v>0.124</v>
      </c>
      <c r="CF179">
        <v>2</v>
      </c>
      <c r="CG179">
        <v>518.23699999999997</v>
      </c>
      <c r="CH179">
        <v>444.37299999999999</v>
      </c>
      <c r="CI179">
        <v>34.997799999999998</v>
      </c>
      <c r="CJ179">
        <v>38.009900000000002</v>
      </c>
      <c r="CK179">
        <v>30.0001</v>
      </c>
      <c r="CL179">
        <v>37.853499999999997</v>
      </c>
      <c r="CM179">
        <v>37.852699999999999</v>
      </c>
      <c r="CN179">
        <v>20.485399999999998</v>
      </c>
      <c r="CO179">
        <v>28.399799999999999</v>
      </c>
      <c r="CP179">
        <v>0</v>
      </c>
      <c r="CQ179">
        <v>35</v>
      </c>
      <c r="CR179">
        <v>410</v>
      </c>
      <c r="CS179">
        <v>20</v>
      </c>
      <c r="CT179">
        <v>98.691699999999997</v>
      </c>
      <c r="CU179">
        <v>99.220600000000005</v>
      </c>
    </row>
    <row r="180" spans="1:99" x14ac:dyDescent="0.25">
      <c r="A180">
        <v>164</v>
      </c>
      <c r="B180">
        <v>1589555186</v>
      </c>
      <c r="C180">
        <v>13201.5</v>
      </c>
      <c r="D180" t="s">
        <v>592</v>
      </c>
      <c r="E180" t="s">
        <v>593</v>
      </c>
      <c r="F180">
        <v>1589555177.64516</v>
      </c>
      <c r="G180">
        <f t="shared" si="58"/>
        <v>3.719822193149781E-4</v>
      </c>
      <c r="H180">
        <f t="shared" si="59"/>
        <v>-3.4323969853686749</v>
      </c>
      <c r="I180">
        <f t="shared" si="60"/>
        <v>416.243258064516</v>
      </c>
      <c r="J180">
        <f t="shared" si="61"/>
        <v>870.77065114295215</v>
      </c>
      <c r="K180">
        <f t="shared" si="62"/>
        <v>88.51582906249152</v>
      </c>
      <c r="L180">
        <f t="shared" si="63"/>
        <v>42.312079571001348</v>
      </c>
      <c r="M180">
        <f t="shared" si="64"/>
        <v>1.1270013081010997E-2</v>
      </c>
      <c r="N180">
        <f t="shared" si="65"/>
        <v>2</v>
      </c>
      <c r="O180">
        <f t="shared" si="66"/>
        <v>1.1234850503007649E-2</v>
      </c>
      <c r="P180">
        <f t="shared" si="67"/>
        <v>7.0249315858055359E-3</v>
      </c>
      <c r="Q180">
        <f t="shared" si="68"/>
        <v>0</v>
      </c>
      <c r="R180">
        <f t="shared" si="69"/>
        <v>33.993937184172673</v>
      </c>
      <c r="S180">
        <f t="shared" si="70"/>
        <v>33.993937184172673</v>
      </c>
      <c r="T180">
        <f t="shared" si="71"/>
        <v>5.3412034016939351</v>
      </c>
      <c r="U180">
        <f t="shared" si="72"/>
        <v>38.994979897991485</v>
      </c>
      <c r="V180">
        <f t="shared" si="73"/>
        <v>2.0986957599846461</v>
      </c>
      <c r="W180">
        <f t="shared" si="74"/>
        <v>5.3819639488844659</v>
      </c>
      <c r="X180">
        <f t="shared" si="75"/>
        <v>3.2425076417092891</v>
      </c>
      <c r="Y180">
        <f t="shared" si="76"/>
        <v>-16.404415871790533</v>
      </c>
      <c r="Z180">
        <f t="shared" si="77"/>
        <v>14.702140795696282</v>
      </c>
      <c r="AA180">
        <f t="shared" si="78"/>
        <v>1.7011418020454969</v>
      </c>
      <c r="AB180">
        <f t="shared" si="79"/>
        <v>-1.1332740487546289E-3</v>
      </c>
      <c r="AC180">
        <v>0</v>
      </c>
      <c r="AD180">
        <v>0</v>
      </c>
      <c r="AE180">
        <v>2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52423.07449418855</v>
      </c>
      <c r="AK180">
        <f t="shared" si="83"/>
        <v>0</v>
      </c>
      <c r="AL180">
        <f t="shared" si="84"/>
        <v>0</v>
      </c>
      <c r="AM180">
        <f t="shared" si="85"/>
        <v>0.49</v>
      </c>
      <c r="AN180">
        <f t="shared" si="86"/>
        <v>0.39</v>
      </c>
      <c r="AO180">
        <v>9.5299999999999994</v>
      </c>
      <c r="AP180">
        <v>0.5</v>
      </c>
      <c r="AQ180" t="s">
        <v>194</v>
      </c>
      <c r="AR180">
        <v>1589555177.64516</v>
      </c>
      <c r="AS180">
        <v>416.243258064516</v>
      </c>
      <c r="AT180">
        <v>409.99525806451601</v>
      </c>
      <c r="AU180">
        <v>20.645829032258099</v>
      </c>
      <c r="AV180">
        <v>19.951361290322598</v>
      </c>
      <c r="AW180">
        <v>499.92261290322602</v>
      </c>
      <c r="AX180">
        <v>101.552580645161</v>
      </c>
      <c r="AY180">
        <v>9.9707412903225795E-2</v>
      </c>
      <c r="AZ180">
        <v>34.130290322580599</v>
      </c>
      <c r="BA180">
        <v>999.9</v>
      </c>
      <c r="BB180">
        <v>999.9</v>
      </c>
      <c r="BC180">
        <v>0</v>
      </c>
      <c r="BD180">
        <v>0</v>
      </c>
      <c r="BE180">
        <v>9994.3532258064497</v>
      </c>
      <c r="BF180">
        <v>0</v>
      </c>
      <c r="BG180">
        <v>1.91117E-3</v>
      </c>
      <c r="BH180">
        <v>1589555163.5</v>
      </c>
      <c r="BI180" t="s">
        <v>591</v>
      </c>
      <c r="BJ180">
        <v>29</v>
      </c>
      <c r="BK180">
        <v>-1.8160000000000001</v>
      </c>
      <c r="BL180">
        <v>0.124</v>
      </c>
      <c r="BM180">
        <v>410</v>
      </c>
      <c r="BN180">
        <v>20</v>
      </c>
      <c r="BO180">
        <v>0.21</v>
      </c>
      <c r="BP180">
        <v>0.14000000000000001</v>
      </c>
      <c r="BQ180">
        <v>5.5263619512195099</v>
      </c>
      <c r="BR180">
        <v>10.559215066202199</v>
      </c>
      <c r="BS180">
        <v>1.5798042168634101</v>
      </c>
      <c r="BT180">
        <v>0</v>
      </c>
      <c r="BU180">
        <v>0.61354769756097605</v>
      </c>
      <c r="BV180">
        <v>1.20728318466899</v>
      </c>
      <c r="BW180">
        <v>0.17664898903634099</v>
      </c>
      <c r="BX180">
        <v>0</v>
      </c>
      <c r="BY180">
        <v>0</v>
      </c>
      <c r="BZ180">
        <v>2</v>
      </c>
      <c r="CA180" t="s">
        <v>196</v>
      </c>
      <c r="CB180">
        <v>100</v>
      </c>
      <c r="CC180">
        <v>100</v>
      </c>
      <c r="CD180">
        <v>-1.8160000000000001</v>
      </c>
      <c r="CE180">
        <v>0.124</v>
      </c>
      <c r="CF180">
        <v>2</v>
      </c>
      <c r="CG180">
        <v>518.31700000000001</v>
      </c>
      <c r="CH180">
        <v>444.65499999999997</v>
      </c>
      <c r="CI180">
        <v>34.998100000000001</v>
      </c>
      <c r="CJ180">
        <v>38.009900000000002</v>
      </c>
      <c r="CK180">
        <v>30.0001</v>
      </c>
      <c r="CL180">
        <v>37.850700000000003</v>
      </c>
      <c r="CM180">
        <v>37.849899999999998</v>
      </c>
      <c r="CN180">
        <v>20.4849</v>
      </c>
      <c r="CO180">
        <v>28.399799999999999</v>
      </c>
      <c r="CP180">
        <v>0</v>
      </c>
      <c r="CQ180">
        <v>35</v>
      </c>
      <c r="CR180">
        <v>410</v>
      </c>
      <c r="CS180">
        <v>20</v>
      </c>
      <c r="CT180">
        <v>98.691199999999995</v>
      </c>
      <c r="CU180">
        <v>99.219200000000001</v>
      </c>
    </row>
    <row r="181" spans="1:99" x14ac:dyDescent="0.25">
      <c r="A181">
        <v>165</v>
      </c>
      <c r="B181">
        <v>1589555191</v>
      </c>
      <c r="C181">
        <v>13206.5</v>
      </c>
      <c r="D181" t="s">
        <v>594</v>
      </c>
      <c r="E181" t="s">
        <v>595</v>
      </c>
      <c r="F181">
        <v>1589555182.4354801</v>
      </c>
      <c r="G181">
        <f t="shared" si="58"/>
        <v>3.7224554297822933E-4</v>
      </c>
      <c r="H181">
        <f t="shared" si="59"/>
        <v>-3.4306253336259962</v>
      </c>
      <c r="I181">
        <f t="shared" si="60"/>
        <v>416.22719354838699</v>
      </c>
      <c r="J181">
        <f t="shared" si="61"/>
        <v>869.98367864811985</v>
      </c>
      <c r="K181">
        <f t="shared" si="62"/>
        <v>88.435853066510461</v>
      </c>
      <c r="L181">
        <f t="shared" si="63"/>
        <v>42.310456890558946</v>
      </c>
      <c r="M181">
        <f t="shared" si="64"/>
        <v>1.1282860134118219E-2</v>
      </c>
      <c r="N181">
        <f t="shared" si="65"/>
        <v>2</v>
      </c>
      <c r="O181">
        <f t="shared" si="66"/>
        <v>1.124761747982542E-2</v>
      </c>
      <c r="P181">
        <f t="shared" si="67"/>
        <v>7.0329181095272692E-3</v>
      </c>
      <c r="Q181">
        <f t="shared" si="68"/>
        <v>0</v>
      </c>
      <c r="R181">
        <f t="shared" si="69"/>
        <v>33.988226981208179</v>
      </c>
      <c r="S181">
        <f t="shared" si="70"/>
        <v>33.988226981208179</v>
      </c>
      <c r="T181">
        <f t="shared" si="71"/>
        <v>5.339502302279004</v>
      </c>
      <c r="U181">
        <f t="shared" si="72"/>
        <v>39.000710254283561</v>
      </c>
      <c r="V181">
        <f t="shared" si="73"/>
        <v>2.0983477025417878</v>
      </c>
      <c r="W181">
        <f t="shared" si="74"/>
        <v>5.3802807406855369</v>
      </c>
      <c r="X181">
        <f t="shared" si="75"/>
        <v>3.2411545997372162</v>
      </c>
      <c r="Y181">
        <f t="shared" si="76"/>
        <v>-16.416028445339915</v>
      </c>
      <c r="Z181">
        <f t="shared" si="77"/>
        <v>14.712632042721665</v>
      </c>
      <c r="AA181">
        <f t="shared" si="78"/>
        <v>1.7022615523413696</v>
      </c>
      <c r="AB181">
        <f t="shared" si="79"/>
        <v>-1.1348502768804281E-3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52431.905583304979</v>
      </c>
      <c r="AK181">
        <f t="shared" si="83"/>
        <v>0</v>
      </c>
      <c r="AL181">
        <f t="shared" si="84"/>
        <v>0</v>
      </c>
      <c r="AM181">
        <f t="shared" si="85"/>
        <v>0.49</v>
      </c>
      <c r="AN181">
        <f t="shared" si="86"/>
        <v>0.39</v>
      </c>
      <c r="AO181">
        <v>9.5299999999999994</v>
      </c>
      <c r="AP181">
        <v>0.5</v>
      </c>
      <c r="AQ181" t="s">
        <v>194</v>
      </c>
      <c r="AR181">
        <v>1589555182.4354801</v>
      </c>
      <c r="AS181">
        <v>416.22719354838699</v>
      </c>
      <c r="AT181">
        <v>409.98390322580701</v>
      </c>
      <c r="AU181">
        <v>20.642399999999999</v>
      </c>
      <c r="AV181">
        <v>19.947564516128999</v>
      </c>
      <c r="AW181">
        <v>500.013483870968</v>
      </c>
      <c r="AX181">
        <v>101.552290322581</v>
      </c>
      <c r="AY181">
        <v>0.100022516129032</v>
      </c>
      <c r="AZ181">
        <v>34.124677419354803</v>
      </c>
      <c r="BA181">
        <v>999.9</v>
      </c>
      <c r="BB181">
        <v>999.9</v>
      </c>
      <c r="BC181">
        <v>0</v>
      </c>
      <c r="BD181">
        <v>0</v>
      </c>
      <c r="BE181">
        <v>9995.9477419354898</v>
      </c>
      <c r="BF181">
        <v>0</v>
      </c>
      <c r="BG181">
        <v>1.91117E-3</v>
      </c>
      <c r="BH181">
        <v>1589555163.5</v>
      </c>
      <c r="BI181" t="s">
        <v>591</v>
      </c>
      <c r="BJ181">
        <v>29</v>
      </c>
      <c r="BK181">
        <v>-1.8160000000000001</v>
      </c>
      <c r="BL181">
        <v>0.124</v>
      </c>
      <c r="BM181">
        <v>410</v>
      </c>
      <c r="BN181">
        <v>20</v>
      </c>
      <c r="BO181">
        <v>0.21</v>
      </c>
      <c r="BP181">
        <v>0.14000000000000001</v>
      </c>
      <c r="BQ181">
        <v>6.2504448780487802</v>
      </c>
      <c r="BR181">
        <v>-0.20773881533101701</v>
      </c>
      <c r="BS181">
        <v>3.8068333496871498E-2</v>
      </c>
      <c r="BT181">
        <v>0</v>
      </c>
      <c r="BU181">
        <v>0.69485187804878001</v>
      </c>
      <c r="BV181">
        <v>-5.7114982578396504E-4</v>
      </c>
      <c r="BW181">
        <v>5.4597222278677301E-4</v>
      </c>
      <c r="BX181">
        <v>1</v>
      </c>
      <c r="BY181">
        <v>1</v>
      </c>
      <c r="BZ181">
        <v>2</v>
      </c>
      <c r="CA181" t="s">
        <v>202</v>
      </c>
      <c r="CB181">
        <v>100</v>
      </c>
      <c r="CC181">
        <v>100</v>
      </c>
      <c r="CD181">
        <v>-1.8160000000000001</v>
      </c>
      <c r="CE181">
        <v>0.124</v>
      </c>
      <c r="CF181">
        <v>2</v>
      </c>
      <c r="CG181">
        <v>518.53599999999994</v>
      </c>
      <c r="CH181">
        <v>444.673</v>
      </c>
      <c r="CI181">
        <v>34.998800000000003</v>
      </c>
      <c r="CJ181">
        <v>38.009900000000002</v>
      </c>
      <c r="CK181">
        <v>30.0001</v>
      </c>
      <c r="CL181">
        <v>37.849299999999999</v>
      </c>
      <c r="CM181">
        <v>37.848399999999998</v>
      </c>
      <c r="CN181">
        <v>20.485099999999999</v>
      </c>
      <c r="CO181">
        <v>28.399799999999999</v>
      </c>
      <c r="CP181">
        <v>0</v>
      </c>
      <c r="CQ181">
        <v>35</v>
      </c>
      <c r="CR181">
        <v>410</v>
      </c>
      <c r="CS181">
        <v>20</v>
      </c>
      <c r="CT181">
        <v>98.691800000000001</v>
      </c>
      <c r="CU181">
        <v>99.219899999999996</v>
      </c>
    </row>
    <row r="182" spans="1:99" x14ac:dyDescent="0.25">
      <c r="A182">
        <v>166</v>
      </c>
      <c r="B182">
        <v>1589555196</v>
      </c>
      <c r="C182">
        <v>13211.5</v>
      </c>
      <c r="D182" t="s">
        <v>596</v>
      </c>
      <c r="E182" t="s">
        <v>597</v>
      </c>
      <c r="F182">
        <v>1589555187.37097</v>
      </c>
      <c r="G182">
        <f t="shared" si="58"/>
        <v>3.7256988316873802E-4</v>
      </c>
      <c r="H182">
        <f t="shared" si="59"/>
        <v>-3.4221555130121759</v>
      </c>
      <c r="I182">
        <f t="shared" si="60"/>
        <v>416.21538709677401</v>
      </c>
      <c r="J182">
        <f t="shared" si="61"/>
        <v>868.21517453265028</v>
      </c>
      <c r="K182">
        <f t="shared" si="62"/>
        <v>88.2563696653649</v>
      </c>
      <c r="L182">
        <f t="shared" si="63"/>
        <v>42.309395345225468</v>
      </c>
      <c r="M182">
        <f t="shared" si="64"/>
        <v>1.1297123848127829E-2</v>
      </c>
      <c r="N182">
        <f t="shared" si="65"/>
        <v>2</v>
      </c>
      <c r="O182">
        <f t="shared" si="66"/>
        <v>1.1261792181097578E-2</v>
      </c>
      <c r="P182">
        <f t="shared" si="67"/>
        <v>7.0417852603999421E-3</v>
      </c>
      <c r="Q182">
        <f t="shared" si="68"/>
        <v>0</v>
      </c>
      <c r="R182">
        <f t="shared" si="69"/>
        <v>33.982923502445608</v>
      </c>
      <c r="S182">
        <f t="shared" si="70"/>
        <v>33.982923502445608</v>
      </c>
      <c r="T182">
        <f t="shared" si="71"/>
        <v>5.3379227901496451</v>
      </c>
      <c r="U182">
        <f t="shared" si="72"/>
        <v>39.00521802506065</v>
      </c>
      <c r="V182">
        <f t="shared" si="73"/>
        <v>2.0979840365707658</v>
      </c>
      <c r="W182">
        <f t="shared" si="74"/>
        <v>5.3787265981254659</v>
      </c>
      <c r="X182">
        <f t="shared" si="75"/>
        <v>3.2399387535788793</v>
      </c>
      <c r="Y182">
        <f t="shared" si="76"/>
        <v>-16.430331847741346</v>
      </c>
      <c r="Z182">
        <f t="shared" si="77"/>
        <v>14.725528633595175</v>
      </c>
      <c r="AA182">
        <f t="shared" si="78"/>
        <v>1.7036664121327139</v>
      </c>
      <c r="AB182">
        <f t="shared" si="79"/>
        <v>-1.1368020134572276E-3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52429.87043745647</v>
      </c>
      <c r="AK182">
        <f t="shared" si="83"/>
        <v>0</v>
      </c>
      <c r="AL182">
        <f t="shared" si="84"/>
        <v>0</v>
      </c>
      <c r="AM182">
        <f t="shared" si="85"/>
        <v>0.49</v>
      </c>
      <c r="AN182">
        <f t="shared" si="86"/>
        <v>0.39</v>
      </c>
      <c r="AO182">
        <v>9.5299999999999994</v>
      </c>
      <c r="AP182">
        <v>0.5</v>
      </c>
      <c r="AQ182" t="s">
        <v>194</v>
      </c>
      <c r="AR182">
        <v>1589555187.37097</v>
      </c>
      <c r="AS182">
        <v>416.21538709677401</v>
      </c>
      <c r="AT182">
        <v>409.98838709677398</v>
      </c>
      <c r="AU182">
        <v>20.638754838709701</v>
      </c>
      <c r="AV182">
        <v>19.943300000000001</v>
      </c>
      <c r="AW182">
        <v>500.00532258064499</v>
      </c>
      <c r="AX182">
        <v>101.55264516129</v>
      </c>
      <c r="AY182">
        <v>0.100000696774194</v>
      </c>
      <c r="AZ182">
        <v>34.119493548387098</v>
      </c>
      <c r="BA182">
        <v>999.9</v>
      </c>
      <c r="BB182">
        <v>999.9</v>
      </c>
      <c r="BC182">
        <v>0</v>
      </c>
      <c r="BD182">
        <v>0</v>
      </c>
      <c r="BE182">
        <v>9995.3309677419402</v>
      </c>
      <c r="BF182">
        <v>0</v>
      </c>
      <c r="BG182">
        <v>1.91117E-3</v>
      </c>
      <c r="BH182">
        <v>1589555163.5</v>
      </c>
      <c r="BI182" t="s">
        <v>591</v>
      </c>
      <c r="BJ182">
        <v>29</v>
      </c>
      <c r="BK182">
        <v>-1.8160000000000001</v>
      </c>
      <c r="BL182">
        <v>0.124</v>
      </c>
      <c r="BM182">
        <v>410</v>
      </c>
      <c r="BN182">
        <v>20</v>
      </c>
      <c r="BO182">
        <v>0.21</v>
      </c>
      <c r="BP182">
        <v>0.14000000000000001</v>
      </c>
      <c r="BQ182">
        <v>6.23516146341463</v>
      </c>
      <c r="BR182">
        <v>-0.12250222996516801</v>
      </c>
      <c r="BS182">
        <v>3.5269365658542502E-2</v>
      </c>
      <c r="BT182">
        <v>0</v>
      </c>
      <c r="BU182">
        <v>0.69527197560975595</v>
      </c>
      <c r="BV182">
        <v>5.3032891986069903E-3</v>
      </c>
      <c r="BW182">
        <v>9.1990064383446596E-4</v>
      </c>
      <c r="BX182">
        <v>1</v>
      </c>
      <c r="BY182">
        <v>1</v>
      </c>
      <c r="BZ182">
        <v>2</v>
      </c>
      <c r="CA182" t="s">
        <v>202</v>
      </c>
      <c r="CB182">
        <v>100</v>
      </c>
      <c r="CC182">
        <v>100</v>
      </c>
      <c r="CD182">
        <v>-1.8160000000000001</v>
      </c>
      <c r="CE182">
        <v>0.124</v>
      </c>
      <c r="CF182">
        <v>2</v>
      </c>
      <c r="CG182">
        <v>518.279</v>
      </c>
      <c r="CH182">
        <v>444.65</v>
      </c>
      <c r="CI182">
        <v>34.9985</v>
      </c>
      <c r="CJ182">
        <v>38.0077</v>
      </c>
      <c r="CK182">
        <v>29.9999</v>
      </c>
      <c r="CL182">
        <v>37.845700000000001</v>
      </c>
      <c r="CM182">
        <v>37.847000000000001</v>
      </c>
      <c r="CN182">
        <v>20.486599999999999</v>
      </c>
      <c r="CO182">
        <v>28.399799999999999</v>
      </c>
      <c r="CP182">
        <v>0</v>
      </c>
      <c r="CQ182">
        <v>35</v>
      </c>
      <c r="CR182">
        <v>410</v>
      </c>
      <c r="CS182">
        <v>20</v>
      </c>
      <c r="CT182">
        <v>98.692400000000006</v>
      </c>
      <c r="CU182">
        <v>99.222099999999998</v>
      </c>
    </row>
    <row r="183" spans="1:99" x14ac:dyDescent="0.25">
      <c r="A183">
        <v>167</v>
      </c>
      <c r="B183">
        <v>1589555201</v>
      </c>
      <c r="C183">
        <v>13216.5</v>
      </c>
      <c r="D183" t="s">
        <v>598</v>
      </c>
      <c r="E183" t="s">
        <v>599</v>
      </c>
      <c r="F183">
        <v>1589555192.37097</v>
      </c>
      <c r="G183">
        <f t="shared" si="58"/>
        <v>3.7264824749103515E-4</v>
      </c>
      <c r="H183">
        <f t="shared" si="59"/>
        <v>-3.4127068395730693</v>
      </c>
      <c r="I183">
        <f t="shared" si="60"/>
        <v>416.20296774193503</v>
      </c>
      <c r="J183">
        <f t="shared" si="61"/>
        <v>866.69314506969147</v>
      </c>
      <c r="K183">
        <f t="shared" si="62"/>
        <v>88.101743375010457</v>
      </c>
      <c r="L183">
        <f t="shared" si="63"/>
        <v>42.308177080331234</v>
      </c>
      <c r="M183">
        <f t="shared" si="64"/>
        <v>1.1302184577756794E-2</v>
      </c>
      <c r="N183">
        <f t="shared" si="65"/>
        <v>2</v>
      </c>
      <c r="O183">
        <f t="shared" si="66"/>
        <v>1.1266821302341268E-2</v>
      </c>
      <c r="P183">
        <f t="shared" si="67"/>
        <v>7.0449312886746718E-3</v>
      </c>
      <c r="Q183">
        <f t="shared" si="68"/>
        <v>0</v>
      </c>
      <c r="R183">
        <f t="shared" si="69"/>
        <v>33.979139418487641</v>
      </c>
      <c r="S183">
        <f t="shared" si="70"/>
        <v>33.979139418487641</v>
      </c>
      <c r="T183">
        <f t="shared" si="71"/>
        <v>5.3367960412005928</v>
      </c>
      <c r="U183">
        <f t="shared" si="72"/>
        <v>39.006123127115707</v>
      </c>
      <c r="V183">
        <f t="shared" si="73"/>
        <v>2.097593717352495</v>
      </c>
      <c r="W183">
        <f t="shared" si="74"/>
        <v>5.377601128204204</v>
      </c>
      <c r="X183">
        <f t="shared" si="75"/>
        <v>3.2392023238480978</v>
      </c>
      <c r="Y183">
        <f t="shared" si="76"/>
        <v>-16.433787714354651</v>
      </c>
      <c r="Z183">
        <f t="shared" si="77"/>
        <v>14.728681973244756</v>
      </c>
      <c r="AA183">
        <f t="shared" si="78"/>
        <v>1.7039684800580144</v>
      </c>
      <c r="AB183">
        <f t="shared" si="79"/>
        <v>-1.1372610518805004E-3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52452.32456617037</v>
      </c>
      <c r="AK183">
        <f t="shared" si="83"/>
        <v>0</v>
      </c>
      <c r="AL183">
        <f t="shared" si="84"/>
        <v>0</v>
      </c>
      <c r="AM183">
        <f t="shared" si="85"/>
        <v>0.49</v>
      </c>
      <c r="AN183">
        <f t="shared" si="86"/>
        <v>0.39</v>
      </c>
      <c r="AO183">
        <v>9.5299999999999994</v>
      </c>
      <c r="AP183">
        <v>0.5</v>
      </c>
      <c r="AQ183" t="s">
        <v>194</v>
      </c>
      <c r="AR183">
        <v>1589555192.37097</v>
      </c>
      <c r="AS183">
        <v>416.20296774193503</v>
      </c>
      <c r="AT183">
        <v>409.99406451612901</v>
      </c>
      <c r="AU183">
        <v>20.634893548387101</v>
      </c>
      <c r="AV183">
        <v>19.939293548387099</v>
      </c>
      <c r="AW183">
        <v>500.00809677419397</v>
      </c>
      <c r="AX183">
        <v>101.55274193548399</v>
      </c>
      <c r="AY183">
        <v>0.100010109677419</v>
      </c>
      <c r="AZ183">
        <v>34.115738709677402</v>
      </c>
      <c r="BA183">
        <v>999.9</v>
      </c>
      <c r="BB183">
        <v>999.9</v>
      </c>
      <c r="BC183">
        <v>0</v>
      </c>
      <c r="BD183">
        <v>0</v>
      </c>
      <c r="BE183">
        <v>9999.6564516129001</v>
      </c>
      <c r="BF183">
        <v>0</v>
      </c>
      <c r="BG183">
        <v>1.91117E-3</v>
      </c>
      <c r="BH183">
        <v>1589555163.5</v>
      </c>
      <c r="BI183" t="s">
        <v>591</v>
      </c>
      <c r="BJ183">
        <v>29</v>
      </c>
      <c r="BK183">
        <v>-1.8160000000000001</v>
      </c>
      <c r="BL183">
        <v>0.124</v>
      </c>
      <c r="BM183">
        <v>410</v>
      </c>
      <c r="BN183">
        <v>20</v>
      </c>
      <c r="BO183">
        <v>0.21</v>
      </c>
      <c r="BP183">
        <v>0.14000000000000001</v>
      </c>
      <c r="BQ183">
        <v>6.2103700000000002</v>
      </c>
      <c r="BR183">
        <v>-0.16300724738675401</v>
      </c>
      <c r="BS183">
        <v>3.9112783326071203E-2</v>
      </c>
      <c r="BT183">
        <v>0</v>
      </c>
      <c r="BU183">
        <v>0.69555519512195096</v>
      </c>
      <c r="BV183">
        <v>5.2964947735171901E-3</v>
      </c>
      <c r="BW183">
        <v>8.9453754831312303E-4</v>
      </c>
      <c r="BX183">
        <v>1</v>
      </c>
      <c r="BY183">
        <v>1</v>
      </c>
      <c r="BZ183">
        <v>2</v>
      </c>
      <c r="CA183" t="s">
        <v>202</v>
      </c>
      <c r="CB183">
        <v>100</v>
      </c>
      <c r="CC183">
        <v>100</v>
      </c>
      <c r="CD183">
        <v>-1.8160000000000001</v>
      </c>
      <c r="CE183">
        <v>0.124</v>
      </c>
      <c r="CF183">
        <v>2</v>
      </c>
      <c r="CG183">
        <v>518.75300000000004</v>
      </c>
      <c r="CH183">
        <v>444.41899999999998</v>
      </c>
      <c r="CI183">
        <v>34.998100000000001</v>
      </c>
      <c r="CJ183">
        <v>38.006300000000003</v>
      </c>
      <c r="CK183">
        <v>29.9999</v>
      </c>
      <c r="CL183">
        <v>37.845700000000001</v>
      </c>
      <c r="CM183">
        <v>37.844700000000003</v>
      </c>
      <c r="CN183">
        <v>20.486599999999999</v>
      </c>
      <c r="CO183">
        <v>28.399799999999999</v>
      </c>
      <c r="CP183">
        <v>0</v>
      </c>
      <c r="CQ183">
        <v>35</v>
      </c>
      <c r="CR183">
        <v>410</v>
      </c>
      <c r="CS183">
        <v>20</v>
      </c>
      <c r="CT183">
        <v>98.692800000000005</v>
      </c>
      <c r="CU183">
        <v>99.222499999999997</v>
      </c>
    </row>
    <row r="184" spans="1:99" x14ac:dyDescent="0.25">
      <c r="A184">
        <v>168</v>
      </c>
      <c r="B184">
        <v>1589555206</v>
      </c>
      <c r="C184">
        <v>13221.5</v>
      </c>
      <c r="D184" t="s">
        <v>600</v>
      </c>
      <c r="E184" t="s">
        <v>601</v>
      </c>
      <c r="F184">
        <v>1589555197.37097</v>
      </c>
      <c r="G184">
        <f t="shared" si="58"/>
        <v>3.7291195700818008E-4</v>
      </c>
      <c r="H184">
        <f t="shared" si="59"/>
        <v>-3.4094167164140687</v>
      </c>
      <c r="I184">
        <f t="shared" si="60"/>
        <v>416.199096774194</v>
      </c>
      <c r="J184">
        <f t="shared" si="61"/>
        <v>865.81744968255737</v>
      </c>
      <c r="K184">
        <f t="shared" si="62"/>
        <v>88.01322871983335</v>
      </c>
      <c r="L184">
        <f t="shared" si="63"/>
        <v>42.308024989338762</v>
      </c>
      <c r="M184">
        <f t="shared" si="64"/>
        <v>1.1312369185957859E-2</v>
      </c>
      <c r="N184">
        <f t="shared" si="65"/>
        <v>2</v>
      </c>
      <c r="O184">
        <f t="shared" si="66"/>
        <v>1.1276942256660847E-2</v>
      </c>
      <c r="P184">
        <f t="shared" si="67"/>
        <v>7.0512625792039148E-3</v>
      </c>
      <c r="Q184">
        <f t="shared" si="68"/>
        <v>0</v>
      </c>
      <c r="R184">
        <f t="shared" si="69"/>
        <v>33.976074599075645</v>
      </c>
      <c r="S184">
        <f t="shared" si="70"/>
        <v>33.976074599075645</v>
      </c>
      <c r="T184">
        <f t="shared" si="71"/>
        <v>5.3358836120835473</v>
      </c>
      <c r="U184">
        <f t="shared" si="72"/>
        <v>39.006339409718599</v>
      </c>
      <c r="V184">
        <f t="shared" si="73"/>
        <v>2.0972584250912365</v>
      </c>
      <c r="W184">
        <f t="shared" si="74"/>
        <v>5.3767117264243858</v>
      </c>
      <c r="X184">
        <f t="shared" si="75"/>
        <v>3.2386251869923108</v>
      </c>
      <c r="Y184">
        <f t="shared" si="76"/>
        <v>-16.44541730406074</v>
      </c>
      <c r="Z184">
        <f t="shared" si="77"/>
        <v>14.739149255070521</v>
      </c>
      <c r="AA184">
        <f t="shared" si="78"/>
        <v>1.705129193174475</v>
      </c>
      <c r="AB184">
        <f t="shared" si="79"/>
        <v>-1.1388558157445772E-3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52428.881166291525</v>
      </c>
      <c r="AK184">
        <f t="shared" si="83"/>
        <v>0</v>
      </c>
      <c r="AL184">
        <f t="shared" si="84"/>
        <v>0</v>
      </c>
      <c r="AM184">
        <f t="shared" si="85"/>
        <v>0.49</v>
      </c>
      <c r="AN184">
        <f t="shared" si="86"/>
        <v>0.39</v>
      </c>
      <c r="AO184">
        <v>9.5299999999999994</v>
      </c>
      <c r="AP184">
        <v>0.5</v>
      </c>
      <c r="AQ184" t="s">
        <v>194</v>
      </c>
      <c r="AR184">
        <v>1589555197.37097</v>
      </c>
      <c r="AS184">
        <v>416.199096774194</v>
      </c>
      <c r="AT184">
        <v>409.99670967741901</v>
      </c>
      <c r="AU184">
        <v>20.631477419354798</v>
      </c>
      <c r="AV184">
        <v>19.9353870967742</v>
      </c>
      <c r="AW184">
        <v>500.01122580645199</v>
      </c>
      <c r="AX184">
        <v>101.553322580645</v>
      </c>
      <c r="AY184">
        <v>0.100009483870968</v>
      </c>
      <c r="AZ184">
        <v>34.112770967741902</v>
      </c>
      <c r="BA184">
        <v>999.9</v>
      </c>
      <c r="BB184">
        <v>999.9</v>
      </c>
      <c r="BC184">
        <v>0</v>
      </c>
      <c r="BD184">
        <v>0</v>
      </c>
      <c r="BE184">
        <v>9994.8367741935508</v>
      </c>
      <c r="BF184">
        <v>0</v>
      </c>
      <c r="BG184">
        <v>1.91117E-3</v>
      </c>
      <c r="BH184">
        <v>1589555163.5</v>
      </c>
      <c r="BI184" t="s">
        <v>591</v>
      </c>
      <c r="BJ184">
        <v>29</v>
      </c>
      <c r="BK184">
        <v>-1.8160000000000001</v>
      </c>
      <c r="BL184">
        <v>0.124</v>
      </c>
      <c r="BM184">
        <v>410</v>
      </c>
      <c r="BN184">
        <v>20</v>
      </c>
      <c r="BO184">
        <v>0.21</v>
      </c>
      <c r="BP184">
        <v>0.14000000000000001</v>
      </c>
      <c r="BQ184">
        <v>6.2056543902439003</v>
      </c>
      <c r="BR184">
        <v>-0.22578961672473899</v>
      </c>
      <c r="BS184">
        <v>4.0418205994919E-2</v>
      </c>
      <c r="BT184">
        <v>0</v>
      </c>
      <c r="BU184">
        <v>0.69579204878048795</v>
      </c>
      <c r="BV184">
        <v>4.6411777003482401E-3</v>
      </c>
      <c r="BW184">
        <v>8.6011666682333501E-4</v>
      </c>
      <c r="BX184">
        <v>1</v>
      </c>
      <c r="BY184">
        <v>1</v>
      </c>
      <c r="BZ184">
        <v>2</v>
      </c>
      <c r="CA184" t="s">
        <v>202</v>
      </c>
      <c r="CB184">
        <v>100</v>
      </c>
      <c r="CC184">
        <v>100</v>
      </c>
      <c r="CD184">
        <v>-1.8160000000000001</v>
      </c>
      <c r="CE184">
        <v>0.124</v>
      </c>
      <c r="CF184">
        <v>2</v>
      </c>
      <c r="CG184">
        <v>518.71699999999998</v>
      </c>
      <c r="CH184">
        <v>444.625</v>
      </c>
      <c r="CI184">
        <v>34.997500000000002</v>
      </c>
      <c r="CJ184">
        <v>38.003999999999998</v>
      </c>
      <c r="CK184">
        <v>29.9999</v>
      </c>
      <c r="CL184">
        <v>37.842799999999997</v>
      </c>
      <c r="CM184">
        <v>37.843499999999999</v>
      </c>
      <c r="CN184">
        <v>20.485600000000002</v>
      </c>
      <c r="CO184">
        <v>28.120799999999999</v>
      </c>
      <c r="CP184">
        <v>0</v>
      </c>
      <c r="CQ184">
        <v>35</v>
      </c>
      <c r="CR184">
        <v>410</v>
      </c>
      <c r="CS184">
        <v>20</v>
      </c>
      <c r="CT184">
        <v>98.693799999999996</v>
      </c>
      <c r="CU184">
        <v>99.223500000000001</v>
      </c>
    </row>
    <row r="185" spans="1:99" x14ac:dyDescent="0.25">
      <c r="A185">
        <v>169</v>
      </c>
      <c r="B185">
        <v>1589556881.5999999</v>
      </c>
      <c r="C185">
        <v>14897.0999999046</v>
      </c>
      <c r="D185" t="s">
        <v>603</v>
      </c>
      <c r="E185" t="s">
        <v>604</v>
      </c>
      <c r="F185">
        <v>1589556873.5999999</v>
      </c>
      <c r="G185">
        <f t="shared" si="58"/>
        <v>5.5851037042805099E-4</v>
      </c>
      <c r="H185">
        <f t="shared" si="59"/>
        <v>-3.7460654590892735</v>
      </c>
      <c r="I185">
        <f t="shared" si="60"/>
        <v>415.73919354838699</v>
      </c>
      <c r="J185">
        <f t="shared" si="61"/>
        <v>1010.7963589387924</v>
      </c>
      <c r="K185">
        <f t="shared" si="62"/>
        <v>102.73068519269202</v>
      </c>
      <c r="L185">
        <f t="shared" si="63"/>
        <v>42.252993728155289</v>
      </c>
      <c r="M185">
        <f t="shared" si="64"/>
        <v>9.0206577469096848E-3</v>
      </c>
      <c r="N185">
        <f t="shared" si="65"/>
        <v>2</v>
      </c>
      <c r="O185">
        <f t="shared" si="66"/>
        <v>8.9981153357105333E-3</v>
      </c>
      <c r="P185">
        <f t="shared" si="67"/>
        <v>5.6258426986064676E-3</v>
      </c>
      <c r="Q185">
        <f t="shared" si="68"/>
        <v>0</v>
      </c>
      <c r="R185">
        <f t="shared" si="69"/>
        <v>41.025389063139976</v>
      </c>
      <c r="S185">
        <f t="shared" si="70"/>
        <v>41.025389063139976</v>
      </c>
      <c r="T185">
        <f t="shared" si="71"/>
        <v>7.8295407127137979</v>
      </c>
      <c r="U185">
        <f t="shared" si="72"/>
        <v>23.00483647175006</v>
      </c>
      <c r="V185">
        <f t="shared" si="73"/>
        <v>1.8206777053774303</v>
      </c>
      <c r="W185">
        <f t="shared" si="74"/>
        <v>7.9143257880281936</v>
      </c>
      <c r="X185">
        <f t="shared" si="75"/>
        <v>6.0088630073363678</v>
      </c>
      <c r="Y185">
        <f t="shared" si="76"/>
        <v>-24.630307335877049</v>
      </c>
      <c r="Z185">
        <f t="shared" si="77"/>
        <v>21.913102972123156</v>
      </c>
      <c r="AA185">
        <f t="shared" si="78"/>
        <v>2.7145694342546252</v>
      </c>
      <c r="AB185">
        <f t="shared" si="79"/>
        <v>-2.6349294992691341E-3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51273.494314934709</v>
      </c>
      <c r="AK185">
        <f t="shared" si="83"/>
        <v>0</v>
      </c>
      <c r="AL185">
        <f t="shared" si="84"/>
        <v>0</v>
      </c>
      <c r="AM185">
        <f t="shared" si="85"/>
        <v>0.49</v>
      </c>
      <c r="AN185">
        <f t="shared" si="86"/>
        <v>0.39</v>
      </c>
      <c r="AO185">
        <v>8.18</v>
      </c>
      <c r="AP185">
        <v>0.5</v>
      </c>
      <c r="AQ185" t="s">
        <v>194</v>
      </c>
      <c r="AR185">
        <v>1589556873.5999999</v>
      </c>
      <c r="AS185">
        <v>415.73919354838699</v>
      </c>
      <c r="AT185">
        <v>409.990580645161</v>
      </c>
      <c r="AU185">
        <v>17.914164516128999</v>
      </c>
      <c r="AV185">
        <v>17.016822580645201</v>
      </c>
      <c r="AW185">
        <v>500.00693548387102</v>
      </c>
      <c r="AX185">
        <v>101.533419354839</v>
      </c>
      <c r="AY185">
        <v>9.9995016129032194E-2</v>
      </c>
      <c r="AZ185">
        <v>41.228619354838699</v>
      </c>
      <c r="BA185">
        <v>999.9</v>
      </c>
      <c r="BB185">
        <v>999.9</v>
      </c>
      <c r="BC185">
        <v>0</v>
      </c>
      <c r="BD185">
        <v>0</v>
      </c>
      <c r="BE185">
        <v>10003.3658064516</v>
      </c>
      <c r="BF185">
        <v>0</v>
      </c>
      <c r="BG185">
        <v>1.91117E-3</v>
      </c>
      <c r="BH185">
        <v>1589556845.0999999</v>
      </c>
      <c r="BI185" t="s">
        <v>605</v>
      </c>
      <c r="BJ185">
        <v>30</v>
      </c>
      <c r="BK185">
        <v>-1.9590000000000001</v>
      </c>
      <c r="BL185">
        <v>6.8000000000000005E-2</v>
      </c>
      <c r="BM185">
        <v>410</v>
      </c>
      <c r="BN185">
        <v>17</v>
      </c>
      <c r="BO185">
        <v>0.2</v>
      </c>
      <c r="BP185">
        <v>0.09</v>
      </c>
      <c r="BQ185">
        <v>5.7627926829268299</v>
      </c>
      <c r="BR185">
        <v>-0.33989728223003601</v>
      </c>
      <c r="BS185">
        <v>5.1594245142518501E-2</v>
      </c>
      <c r="BT185">
        <v>0</v>
      </c>
      <c r="BU185">
        <v>0.89697051219512203</v>
      </c>
      <c r="BV185">
        <v>5.7512404181205498E-3</v>
      </c>
      <c r="BW185">
        <v>8.5627480550008305E-4</v>
      </c>
      <c r="BX185">
        <v>1</v>
      </c>
      <c r="BY185">
        <v>1</v>
      </c>
      <c r="BZ185">
        <v>2</v>
      </c>
      <c r="CA185" t="s">
        <v>202</v>
      </c>
      <c r="CB185">
        <v>100</v>
      </c>
      <c r="CC185">
        <v>100</v>
      </c>
      <c r="CD185">
        <v>-1.9590000000000001</v>
      </c>
      <c r="CE185">
        <v>6.8000000000000005E-2</v>
      </c>
      <c r="CF185">
        <v>2</v>
      </c>
      <c r="CG185">
        <v>518.52700000000004</v>
      </c>
      <c r="CH185">
        <v>419.46800000000002</v>
      </c>
      <c r="CI185">
        <v>43.995399999999997</v>
      </c>
      <c r="CJ185">
        <v>42.868200000000002</v>
      </c>
      <c r="CK185">
        <v>29.9999</v>
      </c>
      <c r="CL185">
        <v>42.476999999999997</v>
      </c>
      <c r="CM185">
        <v>42.466900000000003</v>
      </c>
      <c r="CN185">
        <v>20.396899999999999</v>
      </c>
      <c r="CO185">
        <v>46.109699999999997</v>
      </c>
      <c r="CP185">
        <v>0</v>
      </c>
      <c r="CQ185">
        <v>44</v>
      </c>
      <c r="CR185">
        <v>410</v>
      </c>
      <c r="CS185">
        <v>17</v>
      </c>
      <c r="CT185">
        <v>97.644300000000001</v>
      </c>
      <c r="CU185">
        <v>98.301500000000004</v>
      </c>
    </row>
    <row r="186" spans="1:99" x14ac:dyDescent="0.25">
      <c r="A186">
        <v>170</v>
      </c>
      <c r="B186">
        <v>1589556886.5999999</v>
      </c>
      <c r="C186">
        <v>14902.0999999046</v>
      </c>
      <c r="D186" t="s">
        <v>606</v>
      </c>
      <c r="E186" t="s">
        <v>607</v>
      </c>
      <c r="F186">
        <v>1589556878.2451601</v>
      </c>
      <c r="G186">
        <f t="shared" si="58"/>
        <v>5.5851522290041621E-4</v>
      </c>
      <c r="H186">
        <f t="shared" si="59"/>
        <v>-3.7218147425709613</v>
      </c>
      <c r="I186">
        <f t="shared" si="60"/>
        <v>415.72029032258098</v>
      </c>
      <c r="J186">
        <f t="shared" si="61"/>
        <v>1006.3145481714546</v>
      </c>
      <c r="K186">
        <f t="shared" si="62"/>
        <v>102.27514435516113</v>
      </c>
      <c r="L186">
        <f t="shared" si="63"/>
        <v>42.251056373347119</v>
      </c>
      <c r="M186">
        <f t="shared" si="64"/>
        <v>9.026399387643479E-3</v>
      </c>
      <c r="N186">
        <f t="shared" si="65"/>
        <v>2</v>
      </c>
      <c r="O186">
        <f t="shared" si="66"/>
        <v>9.0038283096250844E-3</v>
      </c>
      <c r="P186">
        <f t="shared" si="67"/>
        <v>5.6294158739093065E-3</v>
      </c>
      <c r="Q186">
        <f t="shared" si="68"/>
        <v>0</v>
      </c>
      <c r="R186">
        <f t="shared" si="69"/>
        <v>41.016462806917275</v>
      </c>
      <c r="S186">
        <f t="shared" si="70"/>
        <v>41.016462806917275</v>
      </c>
      <c r="T186">
        <f t="shared" si="71"/>
        <v>7.8258349020459734</v>
      </c>
      <c r="U186">
        <f t="shared" si="72"/>
        <v>23.014955109570412</v>
      </c>
      <c r="V186">
        <f t="shared" si="73"/>
        <v>1.8206179962821667</v>
      </c>
      <c r="W186">
        <f t="shared" si="74"/>
        <v>7.9105867798329568</v>
      </c>
      <c r="X186">
        <f t="shared" si="75"/>
        <v>6.005216905763807</v>
      </c>
      <c r="Y186">
        <f t="shared" si="76"/>
        <v>-24.630521329908355</v>
      </c>
      <c r="Z186">
        <f t="shared" si="77"/>
        <v>21.913499287602544</v>
      </c>
      <c r="AA186">
        <f t="shared" si="78"/>
        <v>2.7143871671913598</v>
      </c>
      <c r="AB186">
        <f t="shared" si="79"/>
        <v>-2.6348751144489313E-3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51291.95579457163</v>
      </c>
      <c r="AK186">
        <f t="shared" si="83"/>
        <v>0</v>
      </c>
      <c r="AL186">
        <f t="shared" si="84"/>
        <v>0</v>
      </c>
      <c r="AM186">
        <f t="shared" si="85"/>
        <v>0.49</v>
      </c>
      <c r="AN186">
        <f t="shared" si="86"/>
        <v>0.39</v>
      </c>
      <c r="AO186">
        <v>8.18</v>
      </c>
      <c r="AP186">
        <v>0.5</v>
      </c>
      <c r="AQ186" t="s">
        <v>194</v>
      </c>
      <c r="AR186">
        <v>1589556878.2451601</v>
      </c>
      <c r="AS186">
        <v>415.72029032258098</v>
      </c>
      <c r="AT186">
        <v>410.01145161290299</v>
      </c>
      <c r="AU186">
        <v>17.913583870967699</v>
      </c>
      <c r="AV186">
        <v>17.016251612903201</v>
      </c>
      <c r="AW186">
        <v>500.01696774193499</v>
      </c>
      <c r="AX186">
        <v>101.53335483871</v>
      </c>
      <c r="AY186">
        <v>0.100020670967742</v>
      </c>
      <c r="AZ186">
        <v>41.219696774193601</v>
      </c>
      <c r="BA186">
        <v>999.9</v>
      </c>
      <c r="BB186">
        <v>999.9</v>
      </c>
      <c r="BC186">
        <v>0</v>
      </c>
      <c r="BD186">
        <v>0</v>
      </c>
      <c r="BE186">
        <v>10006.8319354839</v>
      </c>
      <c r="BF186">
        <v>0</v>
      </c>
      <c r="BG186">
        <v>1.91117E-3</v>
      </c>
      <c r="BH186">
        <v>1589556845.0999999</v>
      </c>
      <c r="BI186" t="s">
        <v>605</v>
      </c>
      <c r="BJ186">
        <v>30</v>
      </c>
      <c r="BK186">
        <v>-1.9590000000000001</v>
      </c>
      <c r="BL186">
        <v>6.8000000000000005E-2</v>
      </c>
      <c r="BM186">
        <v>410</v>
      </c>
      <c r="BN186">
        <v>17</v>
      </c>
      <c r="BO186">
        <v>0.2</v>
      </c>
      <c r="BP186">
        <v>0.09</v>
      </c>
      <c r="BQ186">
        <v>5.7317565853658499</v>
      </c>
      <c r="BR186">
        <v>-0.37714097560981202</v>
      </c>
      <c r="BS186">
        <v>5.2042814954038397E-2</v>
      </c>
      <c r="BT186">
        <v>0</v>
      </c>
      <c r="BU186">
        <v>0.89721268292682899</v>
      </c>
      <c r="BV186">
        <v>-2.2988153310101101E-4</v>
      </c>
      <c r="BW186">
        <v>6.0837915163780305E-4</v>
      </c>
      <c r="BX186">
        <v>1</v>
      </c>
      <c r="BY186">
        <v>1</v>
      </c>
      <c r="BZ186">
        <v>2</v>
      </c>
      <c r="CA186" t="s">
        <v>202</v>
      </c>
      <c r="CB186">
        <v>100</v>
      </c>
      <c r="CC186">
        <v>100</v>
      </c>
      <c r="CD186">
        <v>-1.9590000000000001</v>
      </c>
      <c r="CE186">
        <v>6.8000000000000005E-2</v>
      </c>
      <c r="CF186">
        <v>2</v>
      </c>
      <c r="CG186">
        <v>518.548</v>
      </c>
      <c r="CH186">
        <v>419.70699999999999</v>
      </c>
      <c r="CI186">
        <v>43.995199999999997</v>
      </c>
      <c r="CJ186">
        <v>42.866999999999997</v>
      </c>
      <c r="CK186">
        <v>29.999700000000001</v>
      </c>
      <c r="CL186">
        <v>42.4801</v>
      </c>
      <c r="CM186">
        <v>42.466900000000003</v>
      </c>
      <c r="CN186">
        <v>20.396899999999999</v>
      </c>
      <c r="CO186">
        <v>46.109699999999997</v>
      </c>
      <c r="CP186">
        <v>0</v>
      </c>
      <c r="CQ186">
        <v>44</v>
      </c>
      <c r="CR186">
        <v>410</v>
      </c>
      <c r="CS186">
        <v>17</v>
      </c>
      <c r="CT186">
        <v>97.646699999999996</v>
      </c>
      <c r="CU186">
        <v>98.303299999999993</v>
      </c>
    </row>
    <row r="187" spans="1:99" x14ac:dyDescent="0.25">
      <c r="A187">
        <v>171</v>
      </c>
      <c r="B187">
        <v>1589556891.5999999</v>
      </c>
      <c r="C187">
        <v>14907.0999999046</v>
      </c>
      <c r="D187" t="s">
        <v>608</v>
      </c>
      <c r="E187" t="s">
        <v>609</v>
      </c>
      <c r="F187">
        <v>1589556883.03548</v>
      </c>
      <c r="G187">
        <f t="shared" si="58"/>
        <v>5.584342120530559E-4</v>
      </c>
      <c r="H187">
        <f t="shared" si="59"/>
        <v>-3.7251627157837892</v>
      </c>
      <c r="I187">
        <f t="shared" si="60"/>
        <v>415.70296774193503</v>
      </c>
      <c r="J187">
        <f t="shared" si="61"/>
        <v>1006.6399058205822</v>
      </c>
      <c r="K187">
        <f t="shared" si="62"/>
        <v>102.30741559462128</v>
      </c>
      <c r="L187">
        <f t="shared" si="63"/>
        <v>42.248967121984734</v>
      </c>
      <c r="M187">
        <f t="shared" si="64"/>
        <v>9.0301803710052999E-3</v>
      </c>
      <c r="N187">
        <f t="shared" si="65"/>
        <v>2</v>
      </c>
      <c r="O187">
        <f t="shared" si="66"/>
        <v>9.0075904054019839E-3</v>
      </c>
      <c r="P187">
        <f t="shared" si="67"/>
        <v>5.6317688748156822E-3</v>
      </c>
      <c r="Q187">
        <f t="shared" si="68"/>
        <v>0</v>
      </c>
      <c r="R187">
        <f t="shared" si="69"/>
        <v>41.008264718501835</v>
      </c>
      <c r="S187">
        <f t="shared" si="70"/>
        <v>41.008264718501835</v>
      </c>
      <c r="T187">
        <f t="shared" si="71"/>
        <v>7.8224327350718834</v>
      </c>
      <c r="U187">
        <f t="shared" si="72"/>
        <v>23.023942715382773</v>
      </c>
      <c r="V187">
        <f t="shared" si="73"/>
        <v>1.8205356397098889</v>
      </c>
      <c r="W187">
        <f t="shared" si="74"/>
        <v>7.9071411105168856</v>
      </c>
      <c r="X187">
        <f t="shared" si="75"/>
        <v>6.0018970953619943</v>
      </c>
      <c r="Y187">
        <f t="shared" si="76"/>
        <v>-24.626948751539764</v>
      </c>
      <c r="Z187">
        <f t="shared" si="77"/>
        <v>21.910510618061132</v>
      </c>
      <c r="AA187">
        <f t="shared" si="78"/>
        <v>2.7138041148181395</v>
      </c>
      <c r="AB187">
        <f t="shared" si="79"/>
        <v>-2.6340186604940641E-3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51263.296464658393</v>
      </c>
      <c r="AK187">
        <f t="shared" si="83"/>
        <v>0</v>
      </c>
      <c r="AL187">
        <f t="shared" si="84"/>
        <v>0</v>
      </c>
      <c r="AM187">
        <f t="shared" si="85"/>
        <v>0.49</v>
      </c>
      <c r="AN187">
        <f t="shared" si="86"/>
        <v>0.39</v>
      </c>
      <c r="AO187">
        <v>8.18</v>
      </c>
      <c r="AP187">
        <v>0.5</v>
      </c>
      <c r="AQ187" t="s">
        <v>194</v>
      </c>
      <c r="AR187">
        <v>1589556883.03548</v>
      </c>
      <c r="AS187">
        <v>415.70296774193503</v>
      </c>
      <c r="AT187">
        <v>409.98851612903201</v>
      </c>
      <c r="AU187">
        <v>17.912912903225799</v>
      </c>
      <c r="AV187">
        <v>17.015699999999999</v>
      </c>
      <c r="AW187">
        <v>500.01129032258098</v>
      </c>
      <c r="AX187">
        <v>101.532580645161</v>
      </c>
      <c r="AY187">
        <v>0.100004158064516</v>
      </c>
      <c r="AZ187">
        <v>41.211470967741903</v>
      </c>
      <c r="BA187">
        <v>999.9</v>
      </c>
      <c r="BB187">
        <v>999.9</v>
      </c>
      <c r="BC187">
        <v>0</v>
      </c>
      <c r="BD187">
        <v>0</v>
      </c>
      <c r="BE187">
        <v>10000.8083870968</v>
      </c>
      <c r="BF187">
        <v>0</v>
      </c>
      <c r="BG187">
        <v>1.91117E-3</v>
      </c>
      <c r="BH187">
        <v>1589556845.0999999</v>
      </c>
      <c r="BI187" t="s">
        <v>605</v>
      </c>
      <c r="BJ187">
        <v>30</v>
      </c>
      <c r="BK187">
        <v>-1.9590000000000001</v>
      </c>
      <c r="BL187">
        <v>6.8000000000000005E-2</v>
      </c>
      <c r="BM187">
        <v>410</v>
      </c>
      <c r="BN187">
        <v>17</v>
      </c>
      <c r="BO187">
        <v>0.2</v>
      </c>
      <c r="BP187">
        <v>0.09</v>
      </c>
      <c r="BQ187">
        <v>5.7125719512195099</v>
      </c>
      <c r="BR187">
        <v>-3.9659163763039303E-2</v>
      </c>
      <c r="BS187">
        <v>3.4614748317311102E-2</v>
      </c>
      <c r="BT187">
        <v>1</v>
      </c>
      <c r="BU187">
        <v>0.89736487804878096</v>
      </c>
      <c r="BV187">
        <v>-1.94320557491324E-3</v>
      </c>
      <c r="BW187">
        <v>6.7322504464529501E-4</v>
      </c>
      <c r="BX187">
        <v>1</v>
      </c>
      <c r="BY187">
        <v>2</v>
      </c>
      <c r="BZ187">
        <v>2</v>
      </c>
      <c r="CA187" t="s">
        <v>199</v>
      </c>
      <c r="CB187">
        <v>100</v>
      </c>
      <c r="CC187">
        <v>100</v>
      </c>
      <c r="CD187">
        <v>-1.9590000000000001</v>
      </c>
      <c r="CE187">
        <v>6.8000000000000005E-2</v>
      </c>
      <c r="CF187">
        <v>2</v>
      </c>
      <c r="CG187">
        <v>518.35900000000004</v>
      </c>
      <c r="CH187">
        <v>419.53800000000001</v>
      </c>
      <c r="CI187">
        <v>43.995100000000001</v>
      </c>
      <c r="CJ187">
        <v>42.8628</v>
      </c>
      <c r="CK187">
        <v>29.9998</v>
      </c>
      <c r="CL187">
        <v>42.480400000000003</v>
      </c>
      <c r="CM187">
        <v>42.466900000000003</v>
      </c>
      <c r="CN187">
        <v>20.398900000000001</v>
      </c>
      <c r="CO187">
        <v>46.109699999999997</v>
      </c>
      <c r="CP187">
        <v>0</v>
      </c>
      <c r="CQ187">
        <v>44</v>
      </c>
      <c r="CR187">
        <v>410</v>
      </c>
      <c r="CS187">
        <v>17</v>
      </c>
      <c r="CT187">
        <v>97.647900000000007</v>
      </c>
      <c r="CU187">
        <v>98.307000000000002</v>
      </c>
    </row>
    <row r="188" spans="1:99" x14ac:dyDescent="0.25">
      <c r="A188">
        <v>172</v>
      </c>
      <c r="B188">
        <v>1589556896.5999999</v>
      </c>
      <c r="C188">
        <v>14912.0999999046</v>
      </c>
      <c r="D188" t="s">
        <v>610</v>
      </c>
      <c r="E188" t="s">
        <v>611</v>
      </c>
      <c r="F188">
        <v>1589556887.9709699</v>
      </c>
      <c r="G188">
        <f t="shared" si="58"/>
        <v>5.5824799669979615E-4</v>
      </c>
      <c r="H188">
        <f t="shared" si="59"/>
        <v>-3.6976839021088632</v>
      </c>
      <c r="I188">
        <f t="shared" si="60"/>
        <v>415.67306451612899</v>
      </c>
      <c r="J188">
        <f t="shared" si="61"/>
        <v>1001.8365946105833</v>
      </c>
      <c r="K188">
        <f t="shared" si="62"/>
        <v>101.81818909382288</v>
      </c>
      <c r="L188">
        <f t="shared" si="63"/>
        <v>42.245490843307785</v>
      </c>
      <c r="M188">
        <f t="shared" si="64"/>
        <v>9.0326076008852198E-3</v>
      </c>
      <c r="N188">
        <f t="shared" si="65"/>
        <v>2</v>
      </c>
      <c r="O188">
        <f t="shared" si="66"/>
        <v>9.0100055061068923E-3</v>
      </c>
      <c r="P188">
        <f t="shared" si="67"/>
        <v>5.6332793987058961E-3</v>
      </c>
      <c r="Q188">
        <f t="shared" si="68"/>
        <v>0</v>
      </c>
      <c r="R188">
        <f t="shared" si="69"/>
        <v>40.999459614103046</v>
      </c>
      <c r="S188">
        <f t="shared" si="70"/>
        <v>40.999459614103046</v>
      </c>
      <c r="T188">
        <f t="shared" si="71"/>
        <v>7.818780086559296</v>
      </c>
      <c r="U188">
        <f t="shared" si="72"/>
        <v>23.033575262406771</v>
      </c>
      <c r="V188">
        <f t="shared" si="73"/>
        <v>1.8204417256579806</v>
      </c>
      <c r="W188">
        <f t="shared" si="74"/>
        <v>7.9034266496575283</v>
      </c>
      <c r="X188">
        <f t="shared" si="75"/>
        <v>5.9983383609013154</v>
      </c>
      <c r="Y188">
        <f t="shared" si="76"/>
        <v>-24.61873665446101</v>
      </c>
      <c r="Z188">
        <f t="shared" si="77"/>
        <v>21.903408968952863</v>
      </c>
      <c r="AA188">
        <f t="shared" si="78"/>
        <v>2.7126955223470315</v>
      </c>
      <c r="AB188">
        <f t="shared" si="79"/>
        <v>-2.6321631611132545E-3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51261.089923794141</v>
      </c>
      <c r="AK188">
        <f t="shared" si="83"/>
        <v>0</v>
      </c>
      <c r="AL188">
        <f t="shared" si="84"/>
        <v>0</v>
      </c>
      <c r="AM188">
        <f t="shared" si="85"/>
        <v>0.49</v>
      </c>
      <c r="AN188">
        <f t="shared" si="86"/>
        <v>0.39</v>
      </c>
      <c r="AO188">
        <v>8.18</v>
      </c>
      <c r="AP188">
        <v>0.5</v>
      </c>
      <c r="AQ188" t="s">
        <v>194</v>
      </c>
      <c r="AR188">
        <v>1589556887.9709699</v>
      </c>
      <c r="AS188">
        <v>415.67306451612899</v>
      </c>
      <c r="AT188">
        <v>410.00348387096801</v>
      </c>
      <c r="AU188">
        <v>17.912174193548399</v>
      </c>
      <c r="AV188">
        <v>17.015270967741898</v>
      </c>
      <c r="AW188">
        <v>500.017516129032</v>
      </c>
      <c r="AX188">
        <v>101.531516129032</v>
      </c>
      <c r="AY188">
        <v>0.100017038709677</v>
      </c>
      <c r="AZ188">
        <v>41.202599999999997</v>
      </c>
      <c r="BA188">
        <v>999.9</v>
      </c>
      <c r="BB188">
        <v>999.9</v>
      </c>
      <c r="BC188">
        <v>0</v>
      </c>
      <c r="BD188">
        <v>0</v>
      </c>
      <c r="BE188">
        <v>10000.174516129</v>
      </c>
      <c r="BF188">
        <v>0</v>
      </c>
      <c r="BG188">
        <v>1.91117E-3</v>
      </c>
      <c r="BH188">
        <v>1589556845.0999999</v>
      </c>
      <c r="BI188" t="s">
        <v>605</v>
      </c>
      <c r="BJ188">
        <v>30</v>
      </c>
      <c r="BK188">
        <v>-1.9590000000000001</v>
      </c>
      <c r="BL188">
        <v>6.8000000000000005E-2</v>
      </c>
      <c r="BM188">
        <v>410</v>
      </c>
      <c r="BN188">
        <v>17</v>
      </c>
      <c r="BO188">
        <v>0.2</v>
      </c>
      <c r="BP188">
        <v>0.09</v>
      </c>
      <c r="BQ188">
        <v>5.6873514634146298</v>
      </c>
      <c r="BR188">
        <v>-0.435437560975522</v>
      </c>
      <c r="BS188">
        <v>6.0963332864566899E-2</v>
      </c>
      <c r="BT188">
        <v>0</v>
      </c>
      <c r="BU188">
        <v>0.896981682926829</v>
      </c>
      <c r="BV188">
        <v>-2.1556306620205698E-3</v>
      </c>
      <c r="BW188">
        <v>6.7382003238993101E-4</v>
      </c>
      <c r="BX188">
        <v>1</v>
      </c>
      <c r="BY188">
        <v>1</v>
      </c>
      <c r="BZ188">
        <v>2</v>
      </c>
      <c r="CA188" t="s">
        <v>202</v>
      </c>
      <c r="CB188">
        <v>100</v>
      </c>
      <c r="CC188">
        <v>100</v>
      </c>
      <c r="CD188">
        <v>-1.9590000000000001</v>
      </c>
      <c r="CE188">
        <v>6.8000000000000005E-2</v>
      </c>
      <c r="CF188">
        <v>2</v>
      </c>
      <c r="CG188">
        <v>518.44799999999998</v>
      </c>
      <c r="CH188">
        <v>419.37</v>
      </c>
      <c r="CI188">
        <v>43.995100000000001</v>
      </c>
      <c r="CJ188">
        <v>42.860199999999999</v>
      </c>
      <c r="CK188">
        <v>29.9998</v>
      </c>
      <c r="CL188">
        <v>42.480400000000003</v>
      </c>
      <c r="CM188">
        <v>42.466900000000003</v>
      </c>
      <c r="CN188">
        <v>20.399999999999999</v>
      </c>
      <c r="CO188">
        <v>46.109699999999997</v>
      </c>
      <c r="CP188">
        <v>0</v>
      </c>
      <c r="CQ188">
        <v>44</v>
      </c>
      <c r="CR188">
        <v>410</v>
      </c>
      <c r="CS188">
        <v>17</v>
      </c>
      <c r="CT188">
        <v>97.650599999999997</v>
      </c>
      <c r="CU188">
        <v>98.309100000000001</v>
      </c>
    </row>
    <row r="189" spans="1:99" x14ac:dyDescent="0.25">
      <c r="A189">
        <v>173</v>
      </c>
      <c r="B189">
        <v>1589556901.5999999</v>
      </c>
      <c r="C189">
        <v>14917.0999999046</v>
      </c>
      <c r="D189" t="s">
        <v>612</v>
      </c>
      <c r="E189" t="s">
        <v>613</v>
      </c>
      <c r="F189">
        <v>1589556892.9709699</v>
      </c>
      <c r="G189">
        <f t="shared" si="58"/>
        <v>5.5805279818183591E-4</v>
      </c>
      <c r="H189">
        <f t="shared" si="59"/>
        <v>-3.6860836721955557</v>
      </c>
      <c r="I189">
        <f t="shared" si="60"/>
        <v>415.63393548387103</v>
      </c>
      <c r="J189">
        <f t="shared" si="61"/>
        <v>999.65533205294844</v>
      </c>
      <c r="K189">
        <f t="shared" si="62"/>
        <v>101.59641125816017</v>
      </c>
      <c r="L189">
        <f t="shared" si="63"/>
        <v>42.241475524916574</v>
      </c>
      <c r="M189">
        <f t="shared" si="64"/>
        <v>9.0359778086399056E-3</v>
      </c>
      <c r="N189">
        <f t="shared" si="65"/>
        <v>2</v>
      </c>
      <c r="O189">
        <f t="shared" si="66"/>
        <v>9.0133588671232317E-3</v>
      </c>
      <c r="P189">
        <f t="shared" si="67"/>
        <v>5.6353767576620903E-3</v>
      </c>
      <c r="Q189">
        <f t="shared" si="68"/>
        <v>0</v>
      </c>
      <c r="R189">
        <f t="shared" si="69"/>
        <v>40.989180044658333</v>
      </c>
      <c r="S189">
        <f t="shared" si="70"/>
        <v>40.989180044658333</v>
      </c>
      <c r="T189">
        <f t="shared" si="71"/>
        <v>7.8145176506323573</v>
      </c>
      <c r="U189">
        <f t="shared" si="72"/>
        <v>23.045416004970633</v>
      </c>
      <c r="V189">
        <f t="shared" si="73"/>
        <v>1.8203794122140082</v>
      </c>
      <c r="W189">
        <f t="shared" si="74"/>
        <v>7.8990954722682076</v>
      </c>
      <c r="X189">
        <f t="shared" si="75"/>
        <v>5.9941382384183495</v>
      </c>
      <c r="Y189">
        <f t="shared" si="76"/>
        <v>-24.610128399818965</v>
      </c>
      <c r="Z189">
        <f t="shared" si="77"/>
        <v>21.895988774434414</v>
      </c>
      <c r="AA189">
        <f t="shared" si="78"/>
        <v>2.711509418226814</v>
      </c>
      <c r="AB189">
        <f t="shared" si="79"/>
        <v>-2.6302071577362085E-3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51253.027923585461</v>
      </c>
      <c r="AK189">
        <f t="shared" si="83"/>
        <v>0</v>
      </c>
      <c r="AL189">
        <f t="shared" si="84"/>
        <v>0</v>
      </c>
      <c r="AM189">
        <f t="shared" si="85"/>
        <v>0.49</v>
      </c>
      <c r="AN189">
        <f t="shared" si="86"/>
        <v>0.39</v>
      </c>
      <c r="AO189">
        <v>8.18</v>
      </c>
      <c r="AP189">
        <v>0.5</v>
      </c>
      <c r="AQ189" t="s">
        <v>194</v>
      </c>
      <c r="AR189">
        <v>1589556892.9709699</v>
      </c>
      <c r="AS189">
        <v>415.63393548387103</v>
      </c>
      <c r="AT189">
        <v>409.983</v>
      </c>
      <c r="AU189">
        <v>17.911577419354799</v>
      </c>
      <c r="AV189">
        <v>17.014961290322599</v>
      </c>
      <c r="AW189">
        <v>500.00303225806402</v>
      </c>
      <c r="AX189">
        <v>101.531451612903</v>
      </c>
      <c r="AY189">
        <v>9.9988745161290304E-2</v>
      </c>
      <c r="AZ189">
        <v>41.192251612903199</v>
      </c>
      <c r="BA189">
        <v>999.9</v>
      </c>
      <c r="BB189">
        <v>999.9</v>
      </c>
      <c r="BC189">
        <v>0</v>
      </c>
      <c r="BD189">
        <v>0</v>
      </c>
      <c r="BE189">
        <v>9998.1980645161293</v>
      </c>
      <c r="BF189">
        <v>0</v>
      </c>
      <c r="BG189">
        <v>1.91117E-3</v>
      </c>
      <c r="BH189">
        <v>1589556845.0999999</v>
      </c>
      <c r="BI189" t="s">
        <v>605</v>
      </c>
      <c r="BJ189">
        <v>30</v>
      </c>
      <c r="BK189">
        <v>-1.9590000000000001</v>
      </c>
      <c r="BL189">
        <v>6.8000000000000005E-2</v>
      </c>
      <c r="BM189">
        <v>410</v>
      </c>
      <c r="BN189">
        <v>17</v>
      </c>
      <c r="BO189">
        <v>0.2</v>
      </c>
      <c r="BP189">
        <v>0.09</v>
      </c>
      <c r="BQ189">
        <v>5.65992634146341</v>
      </c>
      <c r="BR189">
        <v>-0.32094773519157799</v>
      </c>
      <c r="BS189">
        <v>5.5699956682388703E-2</v>
      </c>
      <c r="BT189">
        <v>0</v>
      </c>
      <c r="BU189">
        <v>0.89674068292682896</v>
      </c>
      <c r="BV189">
        <v>-3.8304878048779798E-3</v>
      </c>
      <c r="BW189">
        <v>7.3614239870551702E-4</v>
      </c>
      <c r="BX189">
        <v>1</v>
      </c>
      <c r="BY189">
        <v>1</v>
      </c>
      <c r="BZ189">
        <v>2</v>
      </c>
      <c r="CA189" t="s">
        <v>202</v>
      </c>
      <c r="CB189">
        <v>100</v>
      </c>
      <c r="CC189">
        <v>100</v>
      </c>
      <c r="CD189">
        <v>-1.9590000000000001</v>
      </c>
      <c r="CE189">
        <v>6.8000000000000005E-2</v>
      </c>
      <c r="CF189">
        <v>2</v>
      </c>
      <c r="CG189">
        <v>518.447</v>
      </c>
      <c r="CH189">
        <v>419.46800000000002</v>
      </c>
      <c r="CI189">
        <v>43.996400000000001</v>
      </c>
      <c r="CJ189">
        <v>42.855800000000002</v>
      </c>
      <c r="CK189">
        <v>29.999700000000001</v>
      </c>
      <c r="CL189">
        <v>42.480400000000003</v>
      </c>
      <c r="CM189">
        <v>42.466900000000003</v>
      </c>
      <c r="CN189">
        <v>20.399699999999999</v>
      </c>
      <c r="CO189">
        <v>46.109699999999997</v>
      </c>
      <c r="CP189">
        <v>0</v>
      </c>
      <c r="CQ189">
        <v>44</v>
      </c>
      <c r="CR189">
        <v>410</v>
      </c>
      <c r="CS189">
        <v>17</v>
      </c>
      <c r="CT189">
        <v>97.653800000000004</v>
      </c>
      <c r="CU189">
        <v>98.313800000000001</v>
      </c>
    </row>
    <row r="190" spans="1:99" x14ac:dyDescent="0.25">
      <c r="A190">
        <v>174</v>
      </c>
      <c r="B190">
        <v>1589556906.5999999</v>
      </c>
      <c r="C190">
        <v>14922.0999999046</v>
      </c>
      <c r="D190" t="s">
        <v>614</v>
      </c>
      <c r="E190" t="s">
        <v>615</v>
      </c>
      <c r="F190">
        <v>1589556897.9709699</v>
      </c>
      <c r="G190">
        <f t="shared" si="58"/>
        <v>5.5744403309837987E-4</v>
      </c>
      <c r="H190">
        <f t="shared" si="59"/>
        <v>-3.6555455845620202</v>
      </c>
      <c r="I190">
        <f t="shared" si="60"/>
        <v>415.59051612903198</v>
      </c>
      <c r="J190">
        <f t="shared" si="61"/>
        <v>994.70192377877345</v>
      </c>
      <c r="K190">
        <f t="shared" si="62"/>
        <v>101.09390315024133</v>
      </c>
      <c r="L190">
        <f t="shared" si="63"/>
        <v>42.237444588527019</v>
      </c>
      <c r="M190">
        <f t="shared" si="64"/>
        <v>9.0330783888109382E-3</v>
      </c>
      <c r="N190">
        <f t="shared" si="65"/>
        <v>2</v>
      </c>
      <c r="O190">
        <f t="shared" si="66"/>
        <v>9.0104739410698173E-3</v>
      </c>
      <c r="P190">
        <f t="shared" si="67"/>
        <v>5.6335723812231397E-3</v>
      </c>
      <c r="Q190">
        <f t="shared" si="68"/>
        <v>0</v>
      </c>
      <c r="R190">
        <f t="shared" si="69"/>
        <v>40.978299199075863</v>
      </c>
      <c r="S190">
        <f t="shared" si="70"/>
        <v>40.978299199075863</v>
      </c>
      <c r="T190">
        <f t="shared" si="71"/>
        <v>7.8100080880103286</v>
      </c>
      <c r="U190">
        <f t="shared" si="72"/>
        <v>23.057871486096822</v>
      </c>
      <c r="V190">
        <f t="shared" si="73"/>
        <v>1.8202925973761679</v>
      </c>
      <c r="W190">
        <f t="shared" si="74"/>
        <v>7.8944520029689116</v>
      </c>
      <c r="X190">
        <f t="shared" si="75"/>
        <v>5.9897154906341612</v>
      </c>
      <c r="Y190">
        <f t="shared" si="76"/>
        <v>-24.583281859638554</v>
      </c>
      <c r="Z190">
        <f t="shared" si="77"/>
        <v>21.872358668518775</v>
      </c>
      <c r="AA190">
        <f t="shared" si="78"/>
        <v>2.7082988421851266</v>
      </c>
      <c r="AB190">
        <f t="shared" si="79"/>
        <v>-2.6243489346526871E-3</v>
      </c>
      <c r="AC190">
        <v>0</v>
      </c>
      <c r="AD190">
        <v>0</v>
      </c>
      <c r="AE190">
        <v>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51233.699078359881</v>
      </c>
      <c r="AK190">
        <f t="shared" si="83"/>
        <v>0</v>
      </c>
      <c r="AL190">
        <f t="shared" si="84"/>
        <v>0</v>
      </c>
      <c r="AM190">
        <f t="shared" si="85"/>
        <v>0.49</v>
      </c>
      <c r="AN190">
        <f t="shared" si="86"/>
        <v>0.39</v>
      </c>
      <c r="AO190">
        <v>8.18</v>
      </c>
      <c r="AP190">
        <v>0.5</v>
      </c>
      <c r="AQ190" t="s">
        <v>194</v>
      </c>
      <c r="AR190">
        <v>1589556897.9709699</v>
      </c>
      <c r="AS190">
        <v>415.59051612903198</v>
      </c>
      <c r="AT190">
        <v>409.98912903225801</v>
      </c>
      <c r="AU190">
        <v>17.910561290322601</v>
      </c>
      <c r="AV190">
        <v>17.014929032258099</v>
      </c>
      <c r="AW190">
        <v>500.00677419354798</v>
      </c>
      <c r="AX190">
        <v>101.53235483871001</v>
      </c>
      <c r="AY190">
        <v>0.10000429677419399</v>
      </c>
      <c r="AZ190">
        <v>41.1811516129032</v>
      </c>
      <c r="BA190">
        <v>999.9</v>
      </c>
      <c r="BB190">
        <v>999.9</v>
      </c>
      <c r="BC190">
        <v>0</v>
      </c>
      <c r="BD190">
        <v>0</v>
      </c>
      <c r="BE190">
        <v>9993.8064516128998</v>
      </c>
      <c r="BF190">
        <v>0</v>
      </c>
      <c r="BG190">
        <v>1.91117E-3</v>
      </c>
      <c r="BH190">
        <v>1589556845.0999999</v>
      </c>
      <c r="BI190" t="s">
        <v>605</v>
      </c>
      <c r="BJ190">
        <v>30</v>
      </c>
      <c r="BK190">
        <v>-1.9590000000000001</v>
      </c>
      <c r="BL190">
        <v>6.8000000000000005E-2</v>
      </c>
      <c r="BM190">
        <v>410</v>
      </c>
      <c r="BN190">
        <v>17</v>
      </c>
      <c r="BO190">
        <v>0.2</v>
      </c>
      <c r="BP190">
        <v>0.09</v>
      </c>
      <c r="BQ190">
        <v>5.6275480487804899</v>
      </c>
      <c r="BR190">
        <v>-0.565161951219457</v>
      </c>
      <c r="BS190">
        <v>7.2795092310439596E-2</v>
      </c>
      <c r="BT190">
        <v>0</v>
      </c>
      <c r="BU190">
        <v>0.895935731707317</v>
      </c>
      <c r="BV190">
        <v>-1.1436773519162601E-2</v>
      </c>
      <c r="BW190">
        <v>1.4463713894818601E-3</v>
      </c>
      <c r="BX190">
        <v>1</v>
      </c>
      <c r="BY190">
        <v>1</v>
      </c>
      <c r="BZ190">
        <v>2</v>
      </c>
      <c r="CA190" t="s">
        <v>202</v>
      </c>
      <c r="CB190">
        <v>100</v>
      </c>
      <c r="CC190">
        <v>100</v>
      </c>
      <c r="CD190">
        <v>-1.9590000000000001</v>
      </c>
      <c r="CE190">
        <v>6.8000000000000005E-2</v>
      </c>
      <c r="CF190">
        <v>2</v>
      </c>
      <c r="CG190">
        <v>518.56500000000005</v>
      </c>
      <c r="CH190">
        <v>419.44</v>
      </c>
      <c r="CI190">
        <v>43.997</v>
      </c>
      <c r="CJ190">
        <v>42.8523</v>
      </c>
      <c r="CK190">
        <v>29.999700000000001</v>
      </c>
      <c r="CL190">
        <v>42.478099999999998</v>
      </c>
      <c r="CM190">
        <v>42.466900000000003</v>
      </c>
      <c r="CN190">
        <v>20.3995</v>
      </c>
      <c r="CO190">
        <v>46.109699999999997</v>
      </c>
      <c r="CP190">
        <v>0</v>
      </c>
      <c r="CQ190">
        <v>44</v>
      </c>
      <c r="CR190">
        <v>410</v>
      </c>
      <c r="CS190">
        <v>17</v>
      </c>
      <c r="CT190">
        <v>97.656800000000004</v>
      </c>
      <c r="CU190">
        <v>98.312299999999993</v>
      </c>
    </row>
    <row r="191" spans="1:99" x14ac:dyDescent="0.25">
      <c r="A191">
        <v>175</v>
      </c>
      <c r="B191">
        <v>1589557144.5999999</v>
      </c>
      <c r="C191">
        <v>15160.0999999046</v>
      </c>
      <c r="D191" t="s">
        <v>617</v>
      </c>
      <c r="E191" t="s">
        <v>618</v>
      </c>
      <c r="F191">
        <v>1589557135.7290299</v>
      </c>
      <c r="G191">
        <f t="shared" si="58"/>
        <v>6.7136269463961905E-4</v>
      </c>
      <c r="H191">
        <f t="shared" si="59"/>
        <v>-5.1148600623029843</v>
      </c>
      <c r="I191">
        <f t="shared" si="60"/>
        <v>418.051290322581</v>
      </c>
      <c r="J191">
        <f t="shared" si="61"/>
        <v>1040.7806901438491</v>
      </c>
      <c r="K191">
        <f t="shared" si="62"/>
        <v>105.79160574641622</v>
      </c>
      <c r="L191">
        <f t="shared" si="63"/>
        <v>42.493406830476872</v>
      </c>
      <c r="M191">
        <f t="shared" si="64"/>
        <v>1.1917251642159806E-2</v>
      </c>
      <c r="N191">
        <f t="shared" si="65"/>
        <v>2</v>
      </c>
      <c r="O191">
        <f t="shared" si="66"/>
        <v>1.1877941910290084E-2</v>
      </c>
      <c r="P191">
        <f t="shared" si="67"/>
        <v>7.4272346526665844E-3</v>
      </c>
      <c r="Q191">
        <f t="shared" si="68"/>
        <v>0</v>
      </c>
      <c r="R191">
        <f t="shared" si="69"/>
        <v>40.493850030030636</v>
      </c>
      <c r="S191">
        <f t="shared" si="70"/>
        <v>40.493850030030636</v>
      </c>
      <c r="T191">
        <f t="shared" si="71"/>
        <v>7.6114993568974727</v>
      </c>
      <c r="U191">
        <f t="shared" si="72"/>
        <v>27.7768623755397</v>
      </c>
      <c r="V191">
        <f t="shared" si="73"/>
        <v>2.1419017008164998</v>
      </c>
      <c r="W191">
        <f t="shared" si="74"/>
        <v>7.7111002382423797</v>
      </c>
      <c r="X191">
        <f t="shared" si="75"/>
        <v>5.4695976560809729</v>
      </c>
      <c r="Y191">
        <f t="shared" si="76"/>
        <v>-29.607094833607199</v>
      </c>
      <c r="Z191">
        <f t="shared" si="77"/>
        <v>26.354443187779051</v>
      </c>
      <c r="AA191">
        <f t="shared" si="78"/>
        <v>3.2488526033977578</v>
      </c>
      <c r="AB191">
        <f t="shared" si="79"/>
        <v>-3.7990424303906423E-3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51371.750010947493</v>
      </c>
      <c r="AK191">
        <f t="shared" si="83"/>
        <v>0</v>
      </c>
      <c r="AL191">
        <f t="shared" si="84"/>
        <v>0</v>
      </c>
      <c r="AM191">
        <f t="shared" si="85"/>
        <v>0.49</v>
      </c>
      <c r="AN191">
        <f t="shared" si="86"/>
        <v>0.39</v>
      </c>
      <c r="AO191">
        <v>8.32</v>
      </c>
      <c r="AP191">
        <v>0.5</v>
      </c>
      <c r="AQ191" t="s">
        <v>194</v>
      </c>
      <c r="AR191">
        <v>1589557135.7290299</v>
      </c>
      <c r="AS191">
        <v>418.051290322581</v>
      </c>
      <c r="AT191">
        <v>410.00790322580701</v>
      </c>
      <c r="AU191">
        <v>21.072087096774201</v>
      </c>
      <c r="AV191">
        <v>19.978577419354799</v>
      </c>
      <c r="AW191">
        <v>500.044451612903</v>
      </c>
      <c r="AX191">
        <v>101.548419354839</v>
      </c>
      <c r="AY191">
        <v>9.7976229032258097E-2</v>
      </c>
      <c r="AZ191">
        <v>40.738270967741897</v>
      </c>
      <c r="BA191">
        <v>999.9</v>
      </c>
      <c r="BB191">
        <v>999.9</v>
      </c>
      <c r="BC191">
        <v>0</v>
      </c>
      <c r="BD191">
        <v>0</v>
      </c>
      <c r="BE191">
        <v>10005.504838709699</v>
      </c>
      <c r="BF191">
        <v>0</v>
      </c>
      <c r="BG191">
        <v>1.91117E-3</v>
      </c>
      <c r="BH191">
        <v>1589557129.5999999</v>
      </c>
      <c r="BI191" t="s">
        <v>619</v>
      </c>
      <c r="BJ191">
        <v>31</v>
      </c>
      <c r="BK191">
        <v>-1.9670000000000001</v>
      </c>
      <c r="BL191">
        <v>0.10199999999999999</v>
      </c>
      <c r="BM191">
        <v>410</v>
      </c>
      <c r="BN191">
        <v>20</v>
      </c>
      <c r="BO191">
        <v>0.12</v>
      </c>
      <c r="BP191">
        <v>0.08</v>
      </c>
      <c r="BQ191">
        <v>5.5199752589512201</v>
      </c>
      <c r="BR191">
        <v>49.277248834249797</v>
      </c>
      <c r="BS191">
        <v>5.2723075784235496</v>
      </c>
      <c r="BT191">
        <v>0</v>
      </c>
      <c r="BU191">
        <v>0.74868903643902396</v>
      </c>
      <c r="BV191">
        <v>6.7885664425931598</v>
      </c>
      <c r="BW191">
        <v>0.72212497393701902</v>
      </c>
      <c r="BX191">
        <v>0</v>
      </c>
      <c r="BY191">
        <v>0</v>
      </c>
      <c r="BZ191">
        <v>2</v>
      </c>
      <c r="CA191" t="s">
        <v>196</v>
      </c>
      <c r="CB191">
        <v>100</v>
      </c>
      <c r="CC191">
        <v>100</v>
      </c>
      <c r="CD191">
        <v>-1.9670000000000001</v>
      </c>
      <c r="CE191">
        <v>0.10199999999999999</v>
      </c>
      <c r="CF191">
        <v>2</v>
      </c>
      <c r="CG191">
        <v>518.98199999999997</v>
      </c>
      <c r="CH191">
        <v>422.42599999999999</v>
      </c>
      <c r="CI191">
        <v>43.994900000000001</v>
      </c>
      <c r="CJ191">
        <v>42.477800000000002</v>
      </c>
      <c r="CK191">
        <v>29.999300000000002</v>
      </c>
      <c r="CL191">
        <v>42.250599999999999</v>
      </c>
      <c r="CM191">
        <v>42.234000000000002</v>
      </c>
      <c r="CN191">
        <v>20.449300000000001</v>
      </c>
      <c r="CO191">
        <v>34.715899999999998</v>
      </c>
      <c r="CP191">
        <v>0</v>
      </c>
      <c r="CQ191">
        <v>44</v>
      </c>
      <c r="CR191">
        <v>410</v>
      </c>
      <c r="CS191">
        <v>20</v>
      </c>
      <c r="CT191">
        <v>97.763400000000004</v>
      </c>
      <c r="CU191">
        <v>98.389099999999999</v>
      </c>
    </row>
    <row r="192" spans="1:99" x14ac:dyDescent="0.25">
      <c r="A192">
        <v>176</v>
      </c>
      <c r="B192">
        <v>1589557149.5999999</v>
      </c>
      <c r="C192">
        <v>15165.0999999046</v>
      </c>
      <c r="D192" t="s">
        <v>620</v>
      </c>
      <c r="E192" t="s">
        <v>621</v>
      </c>
      <c r="F192">
        <v>1589557141.2451601</v>
      </c>
      <c r="G192">
        <f t="shared" si="58"/>
        <v>9.023588213614988E-4</v>
      </c>
      <c r="H192">
        <f t="shared" si="59"/>
        <v>-6.8201867368894682</v>
      </c>
      <c r="I192">
        <f t="shared" si="60"/>
        <v>420.70770967741902</v>
      </c>
      <c r="J192">
        <f t="shared" si="61"/>
        <v>1029.6893185014317</v>
      </c>
      <c r="K192">
        <f t="shared" si="62"/>
        <v>104.66707343222076</v>
      </c>
      <c r="L192">
        <f t="shared" si="63"/>
        <v>42.764593116682512</v>
      </c>
      <c r="M192">
        <f t="shared" si="64"/>
        <v>1.6262268469239793E-2</v>
      </c>
      <c r="N192">
        <f t="shared" si="65"/>
        <v>2</v>
      </c>
      <c r="O192">
        <f t="shared" si="66"/>
        <v>1.6189163545890756E-2</v>
      </c>
      <c r="P192">
        <f t="shared" si="67"/>
        <v>1.0124767925864333E-2</v>
      </c>
      <c r="Q192">
        <f t="shared" si="68"/>
        <v>0</v>
      </c>
      <c r="R192">
        <f t="shared" si="69"/>
        <v>40.400219664591091</v>
      </c>
      <c r="S192">
        <f t="shared" si="70"/>
        <v>40.400219664591091</v>
      </c>
      <c r="T192">
        <f t="shared" si="71"/>
        <v>7.5736416281590913</v>
      </c>
      <c r="U192">
        <f t="shared" si="72"/>
        <v>28.2812601853221</v>
      </c>
      <c r="V192">
        <f t="shared" si="73"/>
        <v>2.1796921918321432</v>
      </c>
      <c r="W192">
        <f t="shared" si="74"/>
        <v>7.7071961346453648</v>
      </c>
      <c r="X192">
        <f t="shared" si="75"/>
        <v>5.393949436326948</v>
      </c>
      <c r="Y192">
        <f t="shared" si="76"/>
        <v>-39.794024022042095</v>
      </c>
      <c r="Z192">
        <f t="shared" si="77"/>
        <v>35.422585336746536</v>
      </c>
      <c r="AA192">
        <f t="shared" si="78"/>
        <v>4.3645771239582576</v>
      </c>
      <c r="AB192">
        <f t="shared" si="79"/>
        <v>-6.8615613373026463E-3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51365.032871830452</v>
      </c>
      <c r="AK192">
        <f t="shared" si="83"/>
        <v>0</v>
      </c>
      <c r="AL192">
        <f t="shared" si="84"/>
        <v>0</v>
      </c>
      <c r="AM192">
        <f t="shared" si="85"/>
        <v>0.49</v>
      </c>
      <c r="AN192">
        <f t="shared" si="86"/>
        <v>0.39</v>
      </c>
      <c r="AO192">
        <v>8.32</v>
      </c>
      <c r="AP192">
        <v>0.5</v>
      </c>
      <c r="AQ192" t="s">
        <v>194</v>
      </c>
      <c r="AR192">
        <v>1589557141.2451601</v>
      </c>
      <c r="AS192">
        <v>420.70770967741902</v>
      </c>
      <c r="AT192">
        <v>409.98938709677401</v>
      </c>
      <c r="AU192">
        <v>21.443283870967701</v>
      </c>
      <c r="AV192">
        <v>19.973787096774199</v>
      </c>
      <c r="AW192">
        <v>499.94238709677398</v>
      </c>
      <c r="AX192">
        <v>101.55077419354799</v>
      </c>
      <c r="AY192">
        <v>9.8404400000000003E-2</v>
      </c>
      <c r="AZ192">
        <v>40.728741935483903</v>
      </c>
      <c r="BA192">
        <v>999.9</v>
      </c>
      <c r="BB192">
        <v>999.9</v>
      </c>
      <c r="BC192">
        <v>0</v>
      </c>
      <c r="BD192">
        <v>0</v>
      </c>
      <c r="BE192">
        <v>10003.5819354839</v>
      </c>
      <c r="BF192">
        <v>0</v>
      </c>
      <c r="BG192">
        <v>1.91117E-3</v>
      </c>
      <c r="BH192">
        <v>1589557129.5999999</v>
      </c>
      <c r="BI192" t="s">
        <v>619</v>
      </c>
      <c r="BJ192">
        <v>31</v>
      </c>
      <c r="BK192">
        <v>-1.9670000000000001</v>
      </c>
      <c r="BL192">
        <v>0.10199999999999999</v>
      </c>
      <c r="BM192">
        <v>410</v>
      </c>
      <c r="BN192">
        <v>20</v>
      </c>
      <c r="BO192">
        <v>0.12</v>
      </c>
      <c r="BP192">
        <v>0.08</v>
      </c>
      <c r="BQ192">
        <v>8.2771065777317094</v>
      </c>
      <c r="BR192">
        <v>38.6490345722993</v>
      </c>
      <c r="BS192">
        <v>4.5782228730439396</v>
      </c>
      <c r="BT192">
        <v>0</v>
      </c>
      <c r="BU192">
        <v>1.1342646302438999</v>
      </c>
      <c r="BV192">
        <v>5.3971744306629299</v>
      </c>
      <c r="BW192">
        <v>0.62995047849922903</v>
      </c>
      <c r="BX192">
        <v>0</v>
      </c>
      <c r="BY192">
        <v>0</v>
      </c>
      <c r="BZ192">
        <v>2</v>
      </c>
      <c r="CA192" t="s">
        <v>196</v>
      </c>
      <c r="CB192">
        <v>100</v>
      </c>
      <c r="CC192">
        <v>100</v>
      </c>
      <c r="CD192">
        <v>-1.9670000000000001</v>
      </c>
      <c r="CE192">
        <v>0.10199999999999999</v>
      </c>
      <c r="CF192">
        <v>2</v>
      </c>
      <c r="CG192">
        <v>519.40499999999997</v>
      </c>
      <c r="CH192">
        <v>422.81599999999997</v>
      </c>
      <c r="CI192">
        <v>43.994199999999999</v>
      </c>
      <c r="CJ192">
        <v>42.469099999999997</v>
      </c>
      <c r="CK192">
        <v>29.999199999999998</v>
      </c>
      <c r="CL192">
        <v>42.2378</v>
      </c>
      <c r="CM192">
        <v>42.223999999999997</v>
      </c>
      <c r="CN192">
        <v>20.4511</v>
      </c>
      <c r="CO192">
        <v>34.715899999999998</v>
      </c>
      <c r="CP192">
        <v>0</v>
      </c>
      <c r="CQ192">
        <v>44</v>
      </c>
      <c r="CR192">
        <v>410</v>
      </c>
      <c r="CS192">
        <v>20</v>
      </c>
      <c r="CT192">
        <v>97.766400000000004</v>
      </c>
      <c r="CU192">
        <v>98.392200000000003</v>
      </c>
    </row>
    <row r="193" spans="1:99" x14ac:dyDescent="0.25">
      <c r="A193">
        <v>177</v>
      </c>
      <c r="B193">
        <v>1589557154.5999999</v>
      </c>
      <c r="C193">
        <v>15170.0999999046</v>
      </c>
      <c r="D193" t="s">
        <v>622</v>
      </c>
      <c r="E193" t="s">
        <v>623</v>
      </c>
      <c r="F193">
        <v>1589557146.03548</v>
      </c>
      <c r="G193">
        <f t="shared" si="58"/>
        <v>9.6361179612945442E-4</v>
      </c>
      <c r="H193">
        <f t="shared" si="59"/>
        <v>-7.2314757354370647</v>
      </c>
      <c r="I193">
        <f t="shared" si="60"/>
        <v>421.342193548387</v>
      </c>
      <c r="J193">
        <f t="shared" si="61"/>
        <v>1023.3266997597798</v>
      </c>
      <c r="K193">
        <f t="shared" si="62"/>
        <v>104.02258078458061</v>
      </c>
      <c r="L193">
        <f t="shared" si="63"/>
        <v>42.830019363931505</v>
      </c>
      <c r="M193">
        <f t="shared" si="64"/>
        <v>1.7442388572697216E-2</v>
      </c>
      <c r="N193">
        <f t="shared" si="65"/>
        <v>2</v>
      </c>
      <c r="O193">
        <f t="shared" si="66"/>
        <v>1.7358318120950029E-2</v>
      </c>
      <c r="P193">
        <f t="shared" si="67"/>
        <v>1.0856468355010401E-2</v>
      </c>
      <c r="Q193">
        <f t="shared" si="68"/>
        <v>0</v>
      </c>
      <c r="R193">
        <f t="shared" si="69"/>
        <v>40.370535895445627</v>
      </c>
      <c r="S193">
        <f t="shared" si="70"/>
        <v>40.370535895445627</v>
      </c>
      <c r="T193">
        <f t="shared" si="71"/>
        <v>7.5616736538436999</v>
      </c>
      <c r="U193">
        <f t="shared" si="72"/>
        <v>28.417811236449459</v>
      </c>
      <c r="V193">
        <f t="shared" si="73"/>
        <v>2.1893574585771547</v>
      </c>
      <c r="W193">
        <f t="shared" si="74"/>
        <v>7.7041734156113515</v>
      </c>
      <c r="X193">
        <f t="shared" si="75"/>
        <v>5.3723161952665457</v>
      </c>
      <c r="Y193">
        <f t="shared" si="76"/>
        <v>-42.495280209308937</v>
      </c>
      <c r="Z193">
        <f t="shared" si="77"/>
        <v>37.827397377214481</v>
      </c>
      <c r="AA193">
        <f t="shared" si="78"/>
        <v>4.6600587331380572</v>
      </c>
      <c r="AB193">
        <f t="shared" si="79"/>
        <v>-7.8240989563980179E-3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51333.930161353965</v>
      </c>
      <c r="AK193">
        <f t="shared" si="83"/>
        <v>0</v>
      </c>
      <c r="AL193">
        <f t="shared" si="84"/>
        <v>0</v>
      </c>
      <c r="AM193">
        <f t="shared" si="85"/>
        <v>0.49</v>
      </c>
      <c r="AN193">
        <f t="shared" si="86"/>
        <v>0.39</v>
      </c>
      <c r="AO193">
        <v>8.32</v>
      </c>
      <c r="AP193">
        <v>0.5</v>
      </c>
      <c r="AQ193" t="s">
        <v>194</v>
      </c>
      <c r="AR193">
        <v>1589557146.03548</v>
      </c>
      <c r="AS193">
        <v>421.342193548387</v>
      </c>
      <c r="AT193">
        <v>409.98367741935499</v>
      </c>
      <c r="AU193">
        <v>21.5379</v>
      </c>
      <c r="AV193">
        <v>19.968854838709699</v>
      </c>
      <c r="AW193">
        <v>499.95854838709698</v>
      </c>
      <c r="AX193">
        <v>101.551483870968</v>
      </c>
      <c r="AY193">
        <v>9.9905474193548394E-2</v>
      </c>
      <c r="AZ193">
        <v>40.721361290322598</v>
      </c>
      <c r="BA193">
        <v>999.9</v>
      </c>
      <c r="BB193">
        <v>999.9</v>
      </c>
      <c r="BC193">
        <v>0</v>
      </c>
      <c r="BD193">
        <v>0</v>
      </c>
      <c r="BE193">
        <v>9996.9483870967706</v>
      </c>
      <c r="BF193">
        <v>0</v>
      </c>
      <c r="BG193">
        <v>1.91117E-3</v>
      </c>
      <c r="BH193">
        <v>1589557129.5999999</v>
      </c>
      <c r="BI193" t="s">
        <v>619</v>
      </c>
      <c r="BJ193">
        <v>31</v>
      </c>
      <c r="BK193">
        <v>-1.9670000000000001</v>
      </c>
      <c r="BL193">
        <v>0.10199999999999999</v>
      </c>
      <c r="BM193">
        <v>410</v>
      </c>
      <c r="BN193">
        <v>20</v>
      </c>
      <c r="BO193">
        <v>0.12</v>
      </c>
      <c r="BP193">
        <v>0.08</v>
      </c>
      <c r="BQ193">
        <v>10.8587641463415</v>
      </c>
      <c r="BR193">
        <v>7.5499041114982202</v>
      </c>
      <c r="BS193">
        <v>1.4951921592630899</v>
      </c>
      <c r="BT193">
        <v>0</v>
      </c>
      <c r="BU193">
        <v>1.49404136585366</v>
      </c>
      <c r="BV193">
        <v>1.1929214216027799</v>
      </c>
      <c r="BW193">
        <v>0.20976821329183001</v>
      </c>
      <c r="BX193">
        <v>0</v>
      </c>
      <c r="BY193">
        <v>0</v>
      </c>
      <c r="BZ193">
        <v>2</v>
      </c>
      <c r="CA193" t="s">
        <v>196</v>
      </c>
      <c r="CB193">
        <v>100</v>
      </c>
      <c r="CC193">
        <v>100</v>
      </c>
      <c r="CD193">
        <v>-1.9670000000000001</v>
      </c>
      <c r="CE193">
        <v>0.10199999999999999</v>
      </c>
      <c r="CF193">
        <v>2</v>
      </c>
      <c r="CG193">
        <v>519.39700000000005</v>
      </c>
      <c r="CH193">
        <v>422.70699999999999</v>
      </c>
      <c r="CI193">
        <v>43.994799999999998</v>
      </c>
      <c r="CJ193">
        <v>42.460299999999997</v>
      </c>
      <c r="CK193">
        <v>29.999300000000002</v>
      </c>
      <c r="CL193">
        <v>42.228299999999997</v>
      </c>
      <c r="CM193">
        <v>42.215400000000002</v>
      </c>
      <c r="CN193">
        <v>20.452100000000002</v>
      </c>
      <c r="CO193">
        <v>34.715899999999998</v>
      </c>
      <c r="CP193">
        <v>0</v>
      </c>
      <c r="CQ193">
        <v>44</v>
      </c>
      <c r="CR193">
        <v>410</v>
      </c>
      <c r="CS193">
        <v>20</v>
      </c>
      <c r="CT193">
        <v>97.769900000000007</v>
      </c>
      <c r="CU193">
        <v>98.395499999999998</v>
      </c>
    </row>
    <row r="194" spans="1:99" x14ac:dyDescent="0.25">
      <c r="A194">
        <v>178</v>
      </c>
      <c r="B194">
        <v>1589557159.5999999</v>
      </c>
      <c r="C194">
        <v>15175.0999999046</v>
      </c>
      <c r="D194" t="s">
        <v>624</v>
      </c>
      <c r="E194" t="s">
        <v>625</v>
      </c>
      <c r="F194">
        <v>1589557150.9709699</v>
      </c>
      <c r="G194">
        <f t="shared" si="58"/>
        <v>9.6421055064505338E-4</v>
      </c>
      <c r="H194">
        <f t="shared" si="59"/>
        <v>-7.1905383530573195</v>
      </c>
      <c r="I194">
        <f t="shared" si="60"/>
        <v>421.28509677419402</v>
      </c>
      <c r="J194">
        <f t="shared" si="61"/>
        <v>1019.0964114560111</v>
      </c>
      <c r="K194">
        <f t="shared" si="62"/>
        <v>103.59196516960463</v>
      </c>
      <c r="L194">
        <f t="shared" si="63"/>
        <v>42.823966977916889</v>
      </c>
      <c r="M194">
        <f t="shared" si="64"/>
        <v>1.7458589326396358E-2</v>
      </c>
      <c r="N194">
        <f t="shared" si="65"/>
        <v>2</v>
      </c>
      <c r="O194">
        <f t="shared" si="66"/>
        <v>1.7374363037332505E-2</v>
      </c>
      <c r="P194">
        <f t="shared" si="67"/>
        <v>1.0866510335154927E-2</v>
      </c>
      <c r="Q194">
        <f t="shared" si="68"/>
        <v>0</v>
      </c>
      <c r="R194">
        <f t="shared" si="69"/>
        <v>40.365687165732183</v>
      </c>
      <c r="S194">
        <f t="shared" si="70"/>
        <v>40.365687165732183</v>
      </c>
      <c r="T194">
        <f t="shared" si="71"/>
        <v>7.5597202891822537</v>
      </c>
      <c r="U194">
        <f t="shared" si="72"/>
        <v>28.42014764166716</v>
      </c>
      <c r="V194">
        <f t="shared" si="73"/>
        <v>2.1889988176781237</v>
      </c>
      <c r="W194">
        <f t="shared" si="74"/>
        <v>7.7022781347863347</v>
      </c>
      <c r="X194">
        <f t="shared" si="75"/>
        <v>5.3707214715041296</v>
      </c>
      <c r="Y194">
        <f t="shared" si="76"/>
        <v>-42.521685283446857</v>
      </c>
      <c r="Z194">
        <f t="shared" si="77"/>
        <v>37.85108603564013</v>
      </c>
      <c r="AA194">
        <f t="shared" si="78"/>
        <v>4.6627655813320743</v>
      </c>
      <c r="AB194">
        <f t="shared" si="79"/>
        <v>-7.8336664746530005E-3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51344.112425472595</v>
      </c>
      <c r="AK194">
        <f t="shared" si="83"/>
        <v>0</v>
      </c>
      <c r="AL194">
        <f t="shared" si="84"/>
        <v>0</v>
      </c>
      <c r="AM194">
        <f t="shared" si="85"/>
        <v>0.49</v>
      </c>
      <c r="AN194">
        <f t="shared" si="86"/>
        <v>0.39</v>
      </c>
      <c r="AO194">
        <v>8.32</v>
      </c>
      <c r="AP194">
        <v>0.5</v>
      </c>
      <c r="AQ194" t="s">
        <v>194</v>
      </c>
      <c r="AR194">
        <v>1589557150.9709699</v>
      </c>
      <c r="AS194">
        <v>421.28509677419402</v>
      </c>
      <c r="AT194">
        <v>409.99635483870998</v>
      </c>
      <c r="AU194">
        <v>21.534496774193599</v>
      </c>
      <c r="AV194">
        <v>19.964654838709698</v>
      </c>
      <c r="AW194">
        <v>500.017032258065</v>
      </c>
      <c r="AX194">
        <v>101.550741935484</v>
      </c>
      <c r="AY194">
        <v>0.100057738709677</v>
      </c>
      <c r="AZ194">
        <v>40.716732258064503</v>
      </c>
      <c r="BA194">
        <v>999.9</v>
      </c>
      <c r="BB194">
        <v>999.9</v>
      </c>
      <c r="BC194">
        <v>0</v>
      </c>
      <c r="BD194">
        <v>0</v>
      </c>
      <c r="BE194">
        <v>9998.9380645161309</v>
      </c>
      <c r="BF194">
        <v>0</v>
      </c>
      <c r="BG194">
        <v>1.91117E-3</v>
      </c>
      <c r="BH194">
        <v>1589557129.5999999</v>
      </c>
      <c r="BI194" t="s">
        <v>619</v>
      </c>
      <c r="BJ194">
        <v>31</v>
      </c>
      <c r="BK194">
        <v>-1.9670000000000001</v>
      </c>
      <c r="BL194">
        <v>0.10199999999999999</v>
      </c>
      <c r="BM194">
        <v>410</v>
      </c>
      <c r="BN194">
        <v>20</v>
      </c>
      <c r="BO194">
        <v>0.12</v>
      </c>
      <c r="BP194">
        <v>0.08</v>
      </c>
      <c r="BQ194">
        <v>11.325795121951201</v>
      </c>
      <c r="BR194">
        <v>-0.71988919860647205</v>
      </c>
      <c r="BS194">
        <v>8.4824760395798601E-2</v>
      </c>
      <c r="BT194">
        <v>0</v>
      </c>
      <c r="BU194">
        <v>1.56930341463415</v>
      </c>
      <c r="BV194">
        <v>8.7629268292712705E-3</v>
      </c>
      <c r="BW194">
        <v>1.4167045404415699E-3</v>
      </c>
      <c r="BX194">
        <v>1</v>
      </c>
      <c r="BY194">
        <v>1</v>
      </c>
      <c r="BZ194">
        <v>2</v>
      </c>
      <c r="CA194" t="s">
        <v>202</v>
      </c>
      <c r="CB194">
        <v>100</v>
      </c>
      <c r="CC194">
        <v>100</v>
      </c>
      <c r="CD194">
        <v>-1.9670000000000001</v>
      </c>
      <c r="CE194">
        <v>0.10199999999999999</v>
      </c>
      <c r="CF194">
        <v>2</v>
      </c>
      <c r="CG194">
        <v>519.41600000000005</v>
      </c>
      <c r="CH194">
        <v>422.66899999999998</v>
      </c>
      <c r="CI194">
        <v>43.9955</v>
      </c>
      <c r="CJ194">
        <v>42.450699999999998</v>
      </c>
      <c r="CK194">
        <v>29.999199999999998</v>
      </c>
      <c r="CL194">
        <v>42.220599999999997</v>
      </c>
      <c r="CM194">
        <v>42.206800000000001</v>
      </c>
      <c r="CN194">
        <v>20.450700000000001</v>
      </c>
      <c r="CO194">
        <v>34.715899999999998</v>
      </c>
      <c r="CP194">
        <v>0</v>
      </c>
      <c r="CQ194">
        <v>44</v>
      </c>
      <c r="CR194">
        <v>410</v>
      </c>
      <c r="CS194">
        <v>20</v>
      </c>
      <c r="CT194">
        <v>97.772400000000005</v>
      </c>
      <c r="CU194">
        <v>98.398899999999998</v>
      </c>
    </row>
    <row r="195" spans="1:99" x14ac:dyDescent="0.25">
      <c r="A195">
        <v>179</v>
      </c>
      <c r="B195">
        <v>1589557164.5999999</v>
      </c>
      <c r="C195">
        <v>15180.0999999046</v>
      </c>
      <c r="D195" t="s">
        <v>626</v>
      </c>
      <c r="E195" t="s">
        <v>627</v>
      </c>
      <c r="F195">
        <v>1589557155.9709699</v>
      </c>
      <c r="G195">
        <f t="shared" si="58"/>
        <v>9.6416483974523352E-4</v>
      </c>
      <c r="H195">
        <f t="shared" si="59"/>
        <v>-7.1751058249057955</v>
      </c>
      <c r="I195">
        <f t="shared" si="60"/>
        <v>421.25090322580598</v>
      </c>
      <c r="J195">
        <f t="shared" si="61"/>
        <v>1017.5131720119161</v>
      </c>
      <c r="K195">
        <f t="shared" si="62"/>
        <v>103.43095897128464</v>
      </c>
      <c r="L195">
        <f t="shared" si="63"/>
        <v>42.820462758249853</v>
      </c>
      <c r="M195">
        <f t="shared" si="64"/>
        <v>1.7464576655288621E-2</v>
      </c>
      <c r="N195">
        <f t="shared" si="65"/>
        <v>2</v>
      </c>
      <c r="O195">
        <f t="shared" si="66"/>
        <v>1.7380292736941763E-2</v>
      </c>
      <c r="P195">
        <f t="shared" si="67"/>
        <v>1.0870221540404791E-2</v>
      </c>
      <c r="Q195">
        <f t="shared" si="68"/>
        <v>0</v>
      </c>
      <c r="R195">
        <f t="shared" si="69"/>
        <v>40.359624147787457</v>
      </c>
      <c r="S195">
        <f t="shared" si="70"/>
        <v>40.359624147787457</v>
      </c>
      <c r="T195">
        <f t="shared" si="71"/>
        <v>7.5572783502788221</v>
      </c>
      <c r="U195">
        <f t="shared" si="72"/>
        <v>28.423732088190185</v>
      </c>
      <c r="V195">
        <f t="shared" si="73"/>
        <v>2.1885678086131684</v>
      </c>
      <c r="W195">
        <f t="shared" si="74"/>
        <v>7.6997904491314122</v>
      </c>
      <c r="X195">
        <f t="shared" si="75"/>
        <v>5.3687105416656538</v>
      </c>
      <c r="Y195">
        <f t="shared" si="76"/>
        <v>-42.5196694327648</v>
      </c>
      <c r="Z195">
        <f t="shared" si="77"/>
        <v>37.849533217999998</v>
      </c>
      <c r="AA195">
        <f t="shared" si="78"/>
        <v>4.662303494378639</v>
      </c>
      <c r="AB195">
        <f t="shared" si="79"/>
        <v>-7.8327203861618955E-3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51363.773396863173</v>
      </c>
      <c r="AK195">
        <f t="shared" si="83"/>
        <v>0</v>
      </c>
      <c r="AL195">
        <f t="shared" si="84"/>
        <v>0</v>
      </c>
      <c r="AM195">
        <f t="shared" si="85"/>
        <v>0.49</v>
      </c>
      <c r="AN195">
        <f t="shared" si="86"/>
        <v>0.39</v>
      </c>
      <c r="AO195">
        <v>8.32</v>
      </c>
      <c r="AP195">
        <v>0.5</v>
      </c>
      <c r="AQ195" t="s">
        <v>194</v>
      </c>
      <c r="AR195">
        <v>1589557155.9709699</v>
      </c>
      <c r="AS195">
        <v>421.25090322580598</v>
      </c>
      <c r="AT195">
        <v>409.987129032258</v>
      </c>
      <c r="AU195">
        <v>21.530270967741899</v>
      </c>
      <c r="AV195">
        <v>19.9604096774193</v>
      </c>
      <c r="AW195">
        <v>499.98932258064502</v>
      </c>
      <c r="AX195">
        <v>101.55077419354799</v>
      </c>
      <c r="AY195">
        <v>9.9958019354838695E-2</v>
      </c>
      <c r="AZ195">
        <v>40.710654838709701</v>
      </c>
      <c r="BA195">
        <v>999.9</v>
      </c>
      <c r="BB195">
        <v>999.9</v>
      </c>
      <c r="BC195">
        <v>0</v>
      </c>
      <c r="BD195">
        <v>0</v>
      </c>
      <c r="BE195">
        <v>10002.724838709701</v>
      </c>
      <c r="BF195">
        <v>0</v>
      </c>
      <c r="BG195">
        <v>1.91117E-3</v>
      </c>
      <c r="BH195">
        <v>1589557129.5999999</v>
      </c>
      <c r="BI195" t="s">
        <v>619</v>
      </c>
      <c r="BJ195">
        <v>31</v>
      </c>
      <c r="BK195">
        <v>-1.9670000000000001</v>
      </c>
      <c r="BL195">
        <v>0.10199999999999999</v>
      </c>
      <c r="BM195">
        <v>410</v>
      </c>
      <c r="BN195">
        <v>20</v>
      </c>
      <c r="BO195">
        <v>0.12</v>
      </c>
      <c r="BP195">
        <v>0.08</v>
      </c>
      <c r="BQ195">
        <v>11.273978048780499</v>
      </c>
      <c r="BR195">
        <v>-0.31713031358884802</v>
      </c>
      <c r="BS195">
        <v>3.8174742717647502E-2</v>
      </c>
      <c r="BT195">
        <v>0</v>
      </c>
      <c r="BU195">
        <v>1.56983146341463</v>
      </c>
      <c r="BV195">
        <v>-3.02425087107821E-3</v>
      </c>
      <c r="BW195">
        <v>7.4619542649037997E-4</v>
      </c>
      <c r="BX195">
        <v>1</v>
      </c>
      <c r="BY195">
        <v>1</v>
      </c>
      <c r="BZ195">
        <v>2</v>
      </c>
      <c r="CA195" t="s">
        <v>202</v>
      </c>
      <c r="CB195">
        <v>100</v>
      </c>
      <c r="CC195">
        <v>100</v>
      </c>
      <c r="CD195">
        <v>-1.9670000000000001</v>
      </c>
      <c r="CE195">
        <v>0.10199999999999999</v>
      </c>
      <c r="CF195">
        <v>2</v>
      </c>
      <c r="CG195">
        <v>519.11300000000006</v>
      </c>
      <c r="CH195">
        <v>423.01799999999997</v>
      </c>
      <c r="CI195">
        <v>43.996200000000002</v>
      </c>
      <c r="CJ195">
        <v>42.441600000000001</v>
      </c>
      <c r="CK195">
        <v>29.999199999999998</v>
      </c>
      <c r="CL195">
        <v>42.210999999999999</v>
      </c>
      <c r="CM195">
        <v>42.199199999999998</v>
      </c>
      <c r="CN195">
        <v>20.4528</v>
      </c>
      <c r="CO195">
        <v>34.715899999999998</v>
      </c>
      <c r="CP195">
        <v>0</v>
      </c>
      <c r="CQ195">
        <v>44</v>
      </c>
      <c r="CR195">
        <v>410</v>
      </c>
      <c r="CS195">
        <v>20</v>
      </c>
      <c r="CT195">
        <v>97.777500000000003</v>
      </c>
      <c r="CU195">
        <v>98.400300000000001</v>
      </c>
    </row>
    <row r="196" spans="1:99" x14ac:dyDescent="0.25">
      <c r="A196">
        <v>180</v>
      </c>
      <c r="B196">
        <v>1589557169.5999999</v>
      </c>
      <c r="C196">
        <v>15185.0999999046</v>
      </c>
      <c r="D196" t="s">
        <v>628</v>
      </c>
      <c r="E196" t="s">
        <v>629</v>
      </c>
      <c r="F196">
        <v>1589557160.9709699</v>
      </c>
      <c r="G196">
        <f t="shared" si="58"/>
        <v>9.6428200242744009E-4</v>
      </c>
      <c r="H196">
        <f t="shared" si="59"/>
        <v>-7.152364230892843</v>
      </c>
      <c r="I196">
        <f t="shared" si="60"/>
        <v>421.21035483870997</v>
      </c>
      <c r="J196">
        <f t="shared" si="61"/>
        <v>1015.0645226384962</v>
      </c>
      <c r="K196">
        <f t="shared" si="62"/>
        <v>103.18296938485945</v>
      </c>
      <c r="L196">
        <f t="shared" si="63"/>
        <v>42.816721674930214</v>
      </c>
      <c r="M196">
        <f t="shared" si="64"/>
        <v>1.7476939926192203E-2</v>
      </c>
      <c r="N196">
        <f t="shared" si="65"/>
        <v>2</v>
      </c>
      <c r="O196">
        <f t="shared" si="66"/>
        <v>1.7392536946756913E-2</v>
      </c>
      <c r="P196">
        <f t="shared" si="67"/>
        <v>1.0877884796837484E-2</v>
      </c>
      <c r="Q196">
        <f t="shared" si="68"/>
        <v>0</v>
      </c>
      <c r="R196">
        <f t="shared" si="69"/>
        <v>40.351110627154362</v>
      </c>
      <c r="S196">
        <f t="shared" si="70"/>
        <v>40.351110627154362</v>
      </c>
      <c r="T196">
        <f t="shared" si="71"/>
        <v>7.5538506016219094</v>
      </c>
      <c r="U196">
        <f t="shared" si="72"/>
        <v>28.430578157043985</v>
      </c>
      <c r="V196">
        <f t="shared" si="73"/>
        <v>2.188109832891318</v>
      </c>
      <c r="W196">
        <f t="shared" si="74"/>
        <v>7.6963254873140521</v>
      </c>
      <c r="X196">
        <f t="shared" si="75"/>
        <v>5.3657407687305909</v>
      </c>
      <c r="Y196">
        <f t="shared" si="76"/>
        <v>-42.524836307050109</v>
      </c>
      <c r="Z196">
        <f t="shared" si="77"/>
        <v>37.854469260289711</v>
      </c>
      <c r="AA196">
        <f t="shared" si="78"/>
        <v>4.6625327071448064</v>
      </c>
      <c r="AB196">
        <f t="shared" si="79"/>
        <v>-7.8343396155915457E-3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51368.161345146997</v>
      </c>
      <c r="AK196">
        <f t="shared" si="83"/>
        <v>0</v>
      </c>
      <c r="AL196">
        <f t="shared" si="84"/>
        <v>0</v>
      </c>
      <c r="AM196">
        <f t="shared" si="85"/>
        <v>0.49</v>
      </c>
      <c r="AN196">
        <f t="shared" si="86"/>
        <v>0.39</v>
      </c>
      <c r="AO196">
        <v>8.32</v>
      </c>
      <c r="AP196">
        <v>0.5</v>
      </c>
      <c r="AQ196" t="s">
        <v>194</v>
      </c>
      <c r="AR196">
        <v>1589557160.9709699</v>
      </c>
      <c r="AS196">
        <v>421.21035483870997</v>
      </c>
      <c r="AT196">
        <v>409.98461290322598</v>
      </c>
      <c r="AU196">
        <v>21.525574193548401</v>
      </c>
      <c r="AV196">
        <v>19.955538709677398</v>
      </c>
      <c r="AW196">
        <v>499.99700000000001</v>
      </c>
      <c r="AX196">
        <v>101.55164516129</v>
      </c>
      <c r="AY196">
        <v>9.9990851612903206E-2</v>
      </c>
      <c r="AZ196">
        <v>40.702187096774203</v>
      </c>
      <c r="BA196">
        <v>999.9</v>
      </c>
      <c r="BB196">
        <v>999.9</v>
      </c>
      <c r="BC196">
        <v>0</v>
      </c>
      <c r="BD196">
        <v>0</v>
      </c>
      <c r="BE196">
        <v>10003.244838709699</v>
      </c>
      <c r="BF196">
        <v>0</v>
      </c>
      <c r="BG196">
        <v>1.91117E-3</v>
      </c>
      <c r="BH196">
        <v>1589557129.5999999</v>
      </c>
      <c r="BI196" t="s">
        <v>619</v>
      </c>
      <c r="BJ196">
        <v>31</v>
      </c>
      <c r="BK196">
        <v>-1.9670000000000001</v>
      </c>
      <c r="BL196">
        <v>0.10199999999999999</v>
      </c>
      <c r="BM196">
        <v>410</v>
      </c>
      <c r="BN196">
        <v>20</v>
      </c>
      <c r="BO196">
        <v>0.12</v>
      </c>
      <c r="BP196">
        <v>0.08</v>
      </c>
      <c r="BQ196">
        <v>11.2446780487805</v>
      </c>
      <c r="BR196">
        <v>-0.40984390243899999</v>
      </c>
      <c r="BS196">
        <v>4.7461622556597603E-2</v>
      </c>
      <c r="BT196">
        <v>0</v>
      </c>
      <c r="BU196">
        <v>1.56999</v>
      </c>
      <c r="BV196">
        <v>1.8869686411134301E-3</v>
      </c>
      <c r="BW196">
        <v>7.9431823812288395E-4</v>
      </c>
      <c r="BX196">
        <v>1</v>
      </c>
      <c r="BY196">
        <v>1</v>
      </c>
      <c r="BZ196">
        <v>2</v>
      </c>
      <c r="CA196" t="s">
        <v>202</v>
      </c>
      <c r="CB196">
        <v>100</v>
      </c>
      <c r="CC196">
        <v>100</v>
      </c>
      <c r="CD196">
        <v>-1.9670000000000001</v>
      </c>
      <c r="CE196">
        <v>0.10199999999999999</v>
      </c>
      <c r="CF196">
        <v>2</v>
      </c>
      <c r="CG196">
        <v>519.471</v>
      </c>
      <c r="CH196">
        <v>422.75400000000002</v>
      </c>
      <c r="CI196">
        <v>43.996400000000001</v>
      </c>
      <c r="CJ196">
        <v>42.431600000000003</v>
      </c>
      <c r="CK196">
        <v>29.999199999999998</v>
      </c>
      <c r="CL196">
        <v>42.203299999999999</v>
      </c>
      <c r="CM196">
        <v>42.190600000000003</v>
      </c>
      <c r="CN196">
        <v>20.454799999999999</v>
      </c>
      <c r="CO196">
        <v>34.715899999999998</v>
      </c>
      <c r="CP196">
        <v>0</v>
      </c>
      <c r="CQ196">
        <v>44</v>
      </c>
      <c r="CR196">
        <v>410</v>
      </c>
      <c r="CS196">
        <v>20</v>
      </c>
      <c r="CT196">
        <v>97.780100000000004</v>
      </c>
      <c r="CU196">
        <v>98.403000000000006</v>
      </c>
    </row>
    <row r="197" spans="1:99" x14ac:dyDescent="0.25">
      <c r="A197">
        <v>181</v>
      </c>
      <c r="B197">
        <v>1589557398.5999999</v>
      </c>
      <c r="C197">
        <v>15414.0999999046</v>
      </c>
      <c r="D197" t="s">
        <v>631</v>
      </c>
      <c r="E197" t="s">
        <v>632</v>
      </c>
      <c r="F197">
        <v>1589557384.5032301</v>
      </c>
      <c r="G197">
        <f t="shared" si="58"/>
        <v>4.782234424615109E-4</v>
      </c>
      <c r="H197">
        <f t="shared" si="59"/>
        <v>-3.8264608359103152</v>
      </c>
      <c r="I197">
        <f t="shared" si="60"/>
        <v>423.78406451612898</v>
      </c>
      <c r="J197">
        <f t="shared" si="61"/>
        <v>1063.5049429300664</v>
      </c>
      <c r="K197">
        <f t="shared" si="62"/>
        <v>108.08670205537673</v>
      </c>
      <c r="L197">
        <f t="shared" si="63"/>
        <v>43.070248259469956</v>
      </c>
      <c r="M197">
        <f t="shared" si="64"/>
        <v>8.6988251404519629E-3</v>
      </c>
      <c r="N197">
        <f t="shared" si="65"/>
        <v>2</v>
      </c>
      <c r="O197">
        <f t="shared" si="66"/>
        <v>8.6778605217835945E-3</v>
      </c>
      <c r="P197">
        <f t="shared" si="67"/>
        <v>5.4255421676677532E-3</v>
      </c>
      <c r="Q197">
        <f t="shared" si="68"/>
        <v>0</v>
      </c>
      <c r="R197">
        <f t="shared" si="69"/>
        <v>40.321176067355815</v>
      </c>
      <c r="S197">
        <f t="shared" si="70"/>
        <v>40.321176067355815</v>
      </c>
      <c r="T197">
        <f t="shared" si="71"/>
        <v>7.5418089209766999</v>
      </c>
      <c r="U197">
        <f t="shared" si="72"/>
        <v>29.028695709107215</v>
      </c>
      <c r="V197">
        <f t="shared" si="73"/>
        <v>2.2096925827281733</v>
      </c>
      <c r="W197">
        <f t="shared" si="74"/>
        <v>7.6120973703786605</v>
      </c>
      <c r="X197">
        <f t="shared" si="75"/>
        <v>5.332116338248527</v>
      </c>
      <c r="Y197">
        <f t="shared" si="76"/>
        <v>-21.08965381255263</v>
      </c>
      <c r="Z197">
        <f t="shared" si="77"/>
        <v>18.777521468264343</v>
      </c>
      <c r="AA197">
        <f t="shared" si="78"/>
        <v>2.3102064392809343</v>
      </c>
      <c r="AB197">
        <f t="shared" si="79"/>
        <v>-1.9259050073507922E-3</v>
      </c>
      <c r="AC197">
        <v>0</v>
      </c>
      <c r="AD197">
        <v>0</v>
      </c>
      <c r="AE197">
        <v>2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51344.583216602354</v>
      </c>
      <c r="AK197">
        <f t="shared" si="83"/>
        <v>0</v>
      </c>
      <c r="AL197">
        <f t="shared" si="84"/>
        <v>0</v>
      </c>
      <c r="AM197">
        <f t="shared" si="85"/>
        <v>0.49</v>
      </c>
      <c r="AN197">
        <f t="shared" si="86"/>
        <v>0.39</v>
      </c>
      <c r="AO197">
        <v>19.079999999999998</v>
      </c>
      <c r="AP197">
        <v>0.5</v>
      </c>
      <c r="AQ197" t="s">
        <v>194</v>
      </c>
      <c r="AR197">
        <v>1589557384.5032301</v>
      </c>
      <c r="AS197">
        <v>423.78406451612898</v>
      </c>
      <c r="AT197">
        <v>409.95638709677399</v>
      </c>
      <c r="AU197">
        <v>21.741980645161298</v>
      </c>
      <c r="AV197">
        <v>19.956851612903201</v>
      </c>
      <c r="AW197">
        <v>500.02651612903202</v>
      </c>
      <c r="AX197">
        <v>101.53435483871</v>
      </c>
      <c r="AY197">
        <v>9.8178958064516098E-2</v>
      </c>
      <c r="AZ197">
        <v>40.495325806451604</v>
      </c>
      <c r="BA197">
        <v>999.9</v>
      </c>
      <c r="BB197">
        <v>999.9</v>
      </c>
      <c r="BC197">
        <v>0</v>
      </c>
      <c r="BD197">
        <v>0</v>
      </c>
      <c r="BE197">
        <v>9993.3580645161292</v>
      </c>
      <c r="BF197">
        <v>0</v>
      </c>
      <c r="BG197">
        <v>1.91117E-3</v>
      </c>
      <c r="BH197">
        <v>1589557386.5999999</v>
      </c>
      <c r="BI197" t="s">
        <v>633</v>
      </c>
      <c r="BJ197">
        <v>32</v>
      </c>
      <c r="BK197">
        <v>-1.994</v>
      </c>
      <c r="BL197">
        <v>0.10100000000000001</v>
      </c>
      <c r="BM197">
        <v>410</v>
      </c>
      <c r="BN197">
        <v>20</v>
      </c>
      <c r="BO197">
        <v>0.08</v>
      </c>
      <c r="BP197">
        <v>0.04</v>
      </c>
      <c r="BQ197">
        <v>6.5923684079512199</v>
      </c>
      <c r="BR197">
        <v>73.872878932775706</v>
      </c>
      <c r="BS197">
        <v>8.2058216693500707</v>
      </c>
      <c r="BT197">
        <v>0</v>
      </c>
      <c r="BU197">
        <v>0.86735303524878105</v>
      </c>
      <c r="BV197">
        <v>9.7415438693447793</v>
      </c>
      <c r="BW197">
        <v>1.0820404111755899</v>
      </c>
      <c r="BX197">
        <v>0</v>
      </c>
      <c r="BY197">
        <v>0</v>
      </c>
      <c r="BZ197">
        <v>2</v>
      </c>
      <c r="CA197" t="s">
        <v>196</v>
      </c>
      <c r="CB197">
        <v>100</v>
      </c>
      <c r="CC197">
        <v>100</v>
      </c>
      <c r="CD197">
        <v>-1.994</v>
      </c>
      <c r="CE197">
        <v>0.10100000000000001</v>
      </c>
      <c r="CF197">
        <v>2</v>
      </c>
      <c r="CG197">
        <v>519.40300000000002</v>
      </c>
      <c r="CH197">
        <v>423.37700000000001</v>
      </c>
      <c r="CI197">
        <v>43.995899999999999</v>
      </c>
      <c r="CJ197">
        <v>41.914499999999997</v>
      </c>
      <c r="CK197">
        <v>29.999099999999999</v>
      </c>
      <c r="CL197">
        <v>41.755899999999997</v>
      </c>
      <c r="CM197">
        <v>41.735900000000001</v>
      </c>
      <c r="CN197">
        <v>20.471299999999999</v>
      </c>
      <c r="CO197">
        <v>33.895000000000003</v>
      </c>
      <c r="CP197">
        <v>0</v>
      </c>
      <c r="CQ197">
        <v>44</v>
      </c>
      <c r="CR197">
        <v>410</v>
      </c>
      <c r="CS197">
        <v>20</v>
      </c>
      <c r="CT197">
        <v>97.909499999999994</v>
      </c>
      <c r="CU197">
        <v>98.513900000000007</v>
      </c>
    </row>
    <row r="198" spans="1:99" x14ac:dyDescent="0.25">
      <c r="A198">
        <v>182</v>
      </c>
      <c r="B198">
        <v>1589557403.5999999</v>
      </c>
      <c r="C198">
        <v>15419.0999999046</v>
      </c>
      <c r="D198" t="s">
        <v>634</v>
      </c>
      <c r="E198" t="s">
        <v>635</v>
      </c>
      <c r="F198">
        <v>1589557395.2451601</v>
      </c>
      <c r="G198">
        <f t="shared" si="58"/>
        <v>5.2314041780492852E-4</v>
      </c>
      <c r="H198">
        <f t="shared" si="59"/>
        <v>-4.0894774525297537</v>
      </c>
      <c r="I198">
        <f t="shared" si="60"/>
        <v>424.71667741935499</v>
      </c>
      <c r="J198">
        <f t="shared" si="61"/>
        <v>1045.7448726295802</v>
      </c>
      <c r="K198">
        <f t="shared" si="62"/>
        <v>106.28311680263029</v>
      </c>
      <c r="L198">
        <f t="shared" si="63"/>
        <v>43.165607038243408</v>
      </c>
      <c r="M198">
        <f t="shared" si="64"/>
        <v>9.5667852770707929E-3</v>
      </c>
      <c r="N198">
        <f t="shared" si="65"/>
        <v>2</v>
      </c>
      <c r="O198">
        <f t="shared" si="66"/>
        <v>9.5414348621112241E-3</v>
      </c>
      <c r="P198">
        <f t="shared" si="67"/>
        <v>5.9656687832768673E-3</v>
      </c>
      <c r="Q198">
        <f t="shared" si="68"/>
        <v>0</v>
      </c>
      <c r="R198">
        <f t="shared" si="69"/>
        <v>40.291126053159012</v>
      </c>
      <c r="S198">
        <f t="shared" si="70"/>
        <v>40.291126053159012</v>
      </c>
      <c r="T198">
        <f t="shared" si="71"/>
        <v>7.5297375319395812</v>
      </c>
      <c r="U198">
        <f t="shared" si="72"/>
        <v>29.247646855030617</v>
      </c>
      <c r="V198">
        <f t="shared" si="73"/>
        <v>2.2247372756578701</v>
      </c>
      <c r="W198">
        <f t="shared" si="74"/>
        <v>7.6065513464554622</v>
      </c>
      <c r="X198">
        <f t="shared" si="75"/>
        <v>5.3050002562817111</v>
      </c>
      <c r="Y198">
        <f t="shared" si="76"/>
        <v>-23.070492425197347</v>
      </c>
      <c r="Z198">
        <f t="shared" si="77"/>
        <v>20.541488857089721</v>
      </c>
      <c r="AA198">
        <f t="shared" si="78"/>
        <v>2.5266991084252979</v>
      </c>
      <c r="AB198">
        <f t="shared" si="79"/>
        <v>-2.3044596823282859E-3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51372.357992380828</v>
      </c>
      <c r="AK198">
        <f t="shared" si="83"/>
        <v>0</v>
      </c>
      <c r="AL198">
        <f t="shared" si="84"/>
        <v>0</v>
      </c>
      <c r="AM198">
        <f t="shared" si="85"/>
        <v>0.49</v>
      </c>
      <c r="AN198">
        <f t="shared" si="86"/>
        <v>0.39</v>
      </c>
      <c r="AO198">
        <v>19.079999999999998</v>
      </c>
      <c r="AP198">
        <v>0.5</v>
      </c>
      <c r="AQ198" t="s">
        <v>194</v>
      </c>
      <c r="AR198">
        <v>1589557395.2451601</v>
      </c>
      <c r="AS198">
        <v>424.71667741935499</v>
      </c>
      <c r="AT198">
        <v>409.960451612903</v>
      </c>
      <c r="AU198">
        <v>21.8897193548387</v>
      </c>
      <c r="AV198">
        <v>19.9372935483871</v>
      </c>
      <c r="AW198">
        <v>500.04596774193499</v>
      </c>
      <c r="AX198">
        <v>101.53564516129001</v>
      </c>
      <c r="AY198">
        <v>9.8242399999999994E-2</v>
      </c>
      <c r="AZ198">
        <v>40.481635483871003</v>
      </c>
      <c r="BA198">
        <v>999.9</v>
      </c>
      <c r="BB198">
        <v>999.9</v>
      </c>
      <c r="BC198">
        <v>0</v>
      </c>
      <c r="BD198">
        <v>0</v>
      </c>
      <c r="BE198">
        <v>9998.4061290322607</v>
      </c>
      <c r="BF198">
        <v>0</v>
      </c>
      <c r="BG198">
        <v>1.91117E-3</v>
      </c>
      <c r="BH198">
        <v>1589557386.5999999</v>
      </c>
      <c r="BI198" t="s">
        <v>633</v>
      </c>
      <c r="BJ198">
        <v>32</v>
      </c>
      <c r="BK198">
        <v>-1.994</v>
      </c>
      <c r="BL198">
        <v>0.10100000000000001</v>
      </c>
      <c r="BM198">
        <v>410</v>
      </c>
      <c r="BN198">
        <v>20</v>
      </c>
      <c r="BO198">
        <v>0.08</v>
      </c>
      <c r="BP198">
        <v>0.04</v>
      </c>
      <c r="BQ198">
        <v>11.1572485792683</v>
      </c>
      <c r="BR198">
        <v>78.070735076226896</v>
      </c>
      <c r="BS198">
        <v>8.4742485090241502</v>
      </c>
      <c r="BT198">
        <v>0</v>
      </c>
      <c r="BU198">
        <v>1.4763062304878001</v>
      </c>
      <c r="BV198">
        <v>10.4024891986607</v>
      </c>
      <c r="BW198">
        <v>1.1245845584001599</v>
      </c>
      <c r="BX198">
        <v>0</v>
      </c>
      <c r="BY198">
        <v>0</v>
      </c>
      <c r="BZ198">
        <v>2</v>
      </c>
      <c r="CA198" t="s">
        <v>196</v>
      </c>
      <c r="CB198">
        <v>100</v>
      </c>
      <c r="CC198">
        <v>100</v>
      </c>
      <c r="CD198">
        <v>-1.994</v>
      </c>
      <c r="CE198">
        <v>0.10100000000000001</v>
      </c>
      <c r="CF198">
        <v>2</v>
      </c>
      <c r="CG198">
        <v>520.01900000000001</v>
      </c>
      <c r="CH198">
        <v>423.62299999999999</v>
      </c>
      <c r="CI198">
        <v>43.995100000000001</v>
      </c>
      <c r="CJ198">
        <v>41.9039</v>
      </c>
      <c r="CK198">
        <v>29.999099999999999</v>
      </c>
      <c r="CL198">
        <v>41.735599999999998</v>
      </c>
      <c r="CM198">
        <v>41.718800000000002</v>
      </c>
      <c r="CN198">
        <v>20.471</v>
      </c>
      <c r="CO198">
        <v>33.895000000000003</v>
      </c>
      <c r="CP198">
        <v>0</v>
      </c>
      <c r="CQ198">
        <v>44</v>
      </c>
      <c r="CR198">
        <v>410</v>
      </c>
      <c r="CS198">
        <v>20</v>
      </c>
      <c r="CT198">
        <v>97.912999999999997</v>
      </c>
      <c r="CU198">
        <v>98.515799999999999</v>
      </c>
    </row>
    <row r="199" spans="1:99" x14ac:dyDescent="0.25">
      <c r="A199">
        <v>183</v>
      </c>
      <c r="B199">
        <v>1589557408.5999999</v>
      </c>
      <c r="C199">
        <v>15424.0999999046</v>
      </c>
      <c r="D199" t="s">
        <v>636</v>
      </c>
      <c r="E199" t="s">
        <v>637</v>
      </c>
      <c r="F199">
        <v>1589557400.03548</v>
      </c>
      <c r="G199">
        <f t="shared" si="58"/>
        <v>6.619208801674143E-4</v>
      </c>
      <c r="H199">
        <f t="shared" si="59"/>
        <v>-5.14557348618772</v>
      </c>
      <c r="I199">
        <f t="shared" si="60"/>
        <v>428.54509677419298</v>
      </c>
      <c r="J199">
        <f t="shared" si="61"/>
        <v>1037.3121379697543</v>
      </c>
      <c r="K199">
        <f t="shared" si="62"/>
        <v>105.4287193903707</v>
      </c>
      <c r="L199">
        <f t="shared" si="63"/>
        <v>43.55580070850673</v>
      </c>
      <c r="M199">
        <f t="shared" si="64"/>
        <v>1.2284624860303862E-2</v>
      </c>
      <c r="N199">
        <f t="shared" si="65"/>
        <v>2</v>
      </c>
      <c r="O199">
        <f t="shared" si="66"/>
        <v>1.2242858754431245E-2</v>
      </c>
      <c r="P199">
        <f t="shared" si="67"/>
        <v>7.655527345114356E-3</v>
      </c>
      <c r="Q199">
        <f t="shared" si="68"/>
        <v>0</v>
      </c>
      <c r="R199">
        <f t="shared" si="69"/>
        <v>40.234330645578908</v>
      </c>
      <c r="S199">
        <f t="shared" si="70"/>
        <v>40.234330645578908</v>
      </c>
      <c r="T199">
        <f t="shared" si="71"/>
        <v>7.5069679777017457</v>
      </c>
      <c r="U199">
        <f t="shared" si="72"/>
        <v>29.936500255511582</v>
      </c>
      <c r="V199">
        <f t="shared" si="73"/>
        <v>2.2763770604611877</v>
      </c>
      <c r="W199">
        <f t="shared" si="74"/>
        <v>7.6040186429009378</v>
      </c>
      <c r="X199">
        <f t="shared" si="75"/>
        <v>5.2305909172405585</v>
      </c>
      <c r="Y199">
        <f t="shared" si="76"/>
        <v>-29.190710815382971</v>
      </c>
      <c r="Z199">
        <f t="shared" si="77"/>
        <v>25.990975154972059</v>
      </c>
      <c r="AA199">
        <f t="shared" si="78"/>
        <v>3.1960468493949166</v>
      </c>
      <c r="AB199">
        <f t="shared" si="79"/>
        <v>-3.6888110159942755E-3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51377.007010562309</v>
      </c>
      <c r="AK199">
        <f t="shared" si="83"/>
        <v>0</v>
      </c>
      <c r="AL199">
        <f t="shared" si="84"/>
        <v>0</v>
      </c>
      <c r="AM199">
        <f t="shared" si="85"/>
        <v>0.49</v>
      </c>
      <c r="AN199">
        <f t="shared" si="86"/>
        <v>0.39</v>
      </c>
      <c r="AO199">
        <v>19.079999999999998</v>
      </c>
      <c r="AP199">
        <v>0.5</v>
      </c>
      <c r="AQ199" t="s">
        <v>194</v>
      </c>
      <c r="AR199">
        <v>1589557400.03548</v>
      </c>
      <c r="AS199">
        <v>428.54509677419298</v>
      </c>
      <c r="AT199">
        <v>409.98929032258098</v>
      </c>
      <c r="AU199">
        <v>22.397251612903201</v>
      </c>
      <c r="AV199">
        <v>19.927567741935501</v>
      </c>
      <c r="AW199">
        <v>499.92574193548398</v>
      </c>
      <c r="AX199">
        <v>101.537161290323</v>
      </c>
      <c r="AY199">
        <v>9.9284993548387102E-2</v>
      </c>
      <c r="AZ199">
        <v>40.475380645161302</v>
      </c>
      <c r="BA199">
        <v>999.9</v>
      </c>
      <c r="BB199">
        <v>999.9</v>
      </c>
      <c r="BC199">
        <v>0</v>
      </c>
      <c r="BD199">
        <v>0</v>
      </c>
      <c r="BE199">
        <v>9998.9858064516102</v>
      </c>
      <c r="BF199">
        <v>0</v>
      </c>
      <c r="BG199">
        <v>1.91117E-3</v>
      </c>
      <c r="BH199">
        <v>1589557386.5999999</v>
      </c>
      <c r="BI199" t="s">
        <v>633</v>
      </c>
      <c r="BJ199">
        <v>32</v>
      </c>
      <c r="BK199">
        <v>-1.994</v>
      </c>
      <c r="BL199">
        <v>0.10100000000000001</v>
      </c>
      <c r="BM199">
        <v>410</v>
      </c>
      <c r="BN199">
        <v>20</v>
      </c>
      <c r="BO199">
        <v>0.08</v>
      </c>
      <c r="BP199">
        <v>0.04</v>
      </c>
      <c r="BQ199">
        <v>15.695591763414599</v>
      </c>
      <c r="BR199">
        <v>42.635210249442203</v>
      </c>
      <c r="BS199">
        <v>5.8593769873691501</v>
      </c>
      <c r="BT199">
        <v>0</v>
      </c>
      <c r="BU199">
        <v>2.08502338309756</v>
      </c>
      <c r="BV199">
        <v>5.8379373948454703</v>
      </c>
      <c r="BW199">
        <v>0.78510961875472296</v>
      </c>
      <c r="BX199">
        <v>0</v>
      </c>
      <c r="BY199">
        <v>0</v>
      </c>
      <c r="BZ199">
        <v>2</v>
      </c>
      <c r="CA199" t="s">
        <v>196</v>
      </c>
      <c r="CB199">
        <v>100</v>
      </c>
      <c r="CC199">
        <v>100</v>
      </c>
      <c r="CD199">
        <v>-1.994</v>
      </c>
      <c r="CE199">
        <v>0.10100000000000001</v>
      </c>
      <c r="CF199">
        <v>2</v>
      </c>
      <c r="CG199">
        <v>519.97900000000004</v>
      </c>
      <c r="CH199">
        <v>423.827</v>
      </c>
      <c r="CI199">
        <v>43.995100000000001</v>
      </c>
      <c r="CJ199">
        <v>41.891300000000001</v>
      </c>
      <c r="CK199">
        <v>29.998999999999999</v>
      </c>
      <c r="CL199">
        <v>41.721699999999998</v>
      </c>
      <c r="CM199">
        <v>41.706099999999999</v>
      </c>
      <c r="CN199">
        <v>20.472300000000001</v>
      </c>
      <c r="CO199">
        <v>33.616399999999999</v>
      </c>
      <c r="CP199">
        <v>0</v>
      </c>
      <c r="CQ199">
        <v>44</v>
      </c>
      <c r="CR199">
        <v>410</v>
      </c>
      <c r="CS199">
        <v>20</v>
      </c>
      <c r="CT199">
        <v>97.915300000000002</v>
      </c>
      <c r="CU199">
        <v>98.517700000000005</v>
      </c>
    </row>
    <row r="200" spans="1:99" x14ac:dyDescent="0.25">
      <c r="A200">
        <v>184</v>
      </c>
      <c r="B200">
        <v>1589557413.5999999</v>
      </c>
      <c r="C200">
        <v>15429.0999999046</v>
      </c>
      <c r="D200" t="s">
        <v>638</v>
      </c>
      <c r="E200" t="s">
        <v>639</v>
      </c>
      <c r="F200">
        <v>1589557404.9709699</v>
      </c>
      <c r="G200">
        <f t="shared" si="58"/>
        <v>6.66792741272335E-4</v>
      </c>
      <c r="H200">
        <f t="shared" si="59"/>
        <v>-5.1667101168168781</v>
      </c>
      <c r="I200">
        <f t="shared" si="60"/>
        <v>428.60996774193598</v>
      </c>
      <c r="J200">
        <f t="shared" si="61"/>
        <v>1034.6802481269524</v>
      </c>
      <c r="K200">
        <f t="shared" si="62"/>
        <v>105.16253514057641</v>
      </c>
      <c r="L200">
        <f t="shared" si="63"/>
        <v>43.56293731890419</v>
      </c>
      <c r="M200">
        <f t="shared" si="64"/>
        <v>1.2388365649492538E-2</v>
      </c>
      <c r="N200">
        <f t="shared" si="65"/>
        <v>2</v>
      </c>
      <c r="O200">
        <f t="shared" si="66"/>
        <v>1.2345892471608088E-2</v>
      </c>
      <c r="P200">
        <f t="shared" si="67"/>
        <v>7.7199866436058456E-3</v>
      </c>
      <c r="Q200">
        <f t="shared" si="68"/>
        <v>0</v>
      </c>
      <c r="R200">
        <f t="shared" si="69"/>
        <v>40.225486930363637</v>
      </c>
      <c r="S200">
        <f t="shared" si="70"/>
        <v>40.225486930363637</v>
      </c>
      <c r="T200">
        <f t="shared" si="71"/>
        <v>7.5034278641149852</v>
      </c>
      <c r="U200">
        <f t="shared" si="72"/>
        <v>29.971718236985328</v>
      </c>
      <c r="V200">
        <f t="shared" si="73"/>
        <v>2.2781975562206318</v>
      </c>
      <c r="W200">
        <f t="shared" si="74"/>
        <v>7.6011576587201422</v>
      </c>
      <c r="X200">
        <f t="shared" si="75"/>
        <v>5.2252303078943534</v>
      </c>
      <c r="Y200">
        <f t="shared" si="76"/>
        <v>-29.405559890109974</v>
      </c>
      <c r="Z200">
        <f t="shared" si="77"/>
        <v>26.182467697889976</v>
      </c>
      <c r="AA200">
        <f t="shared" si="78"/>
        <v>3.21934900817143</v>
      </c>
      <c r="AB200">
        <f t="shared" si="79"/>
        <v>-3.7431840485666612E-3</v>
      </c>
      <c r="AC200">
        <v>0</v>
      </c>
      <c r="AD200">
        <v>0</v>
      </c>
      <c r="AE200">
        <v>2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51405.39745339191</v>
      </c>
      <c r="AK200">
        <f t="shared" si="83"/>
        <v>0</v>
      </c>
      <c r="AL200">
        <f t="shared" si="84"/>
        <v>0</v>
      </c>
      <c r="AM200">
        <f t="shared" si="85"/>
        <v>0.49</v>
      </c>
      <c r="AN200">
        <f t="shared" si="86"/>
        <v>0.39</v>
      </c>
      <c r="AO200">
        <v>19.079999999999998</v>
      </c>
      <c r="AP200">
        <v>0.5</v>
      </c>
      <c r="AQ200" t="s">
        <v>194</v>
      </c>
      <c r="AR200">
        <v>1589557404.9709699</v>
      </c>
      <c r="AS200">
        <v>428.60996774193598</v>
      </c>
      <c r="AT200">
        <v>409.98522580645198</v>
      </c>
      <c r="AU200">
        <v>22.414883870967699</v>
      </c>
      <c r="AV200">
        <v>19.927548387096799</v>
      </c>
      <c r="AW200">
        <v>500.02238709677403</v>
      </c>
      <c r="AX200">
        <v>101.53767741935501</v>
      </c>
      <c r="AY200">
        <v>0.10003658064516099</v>
      </c>
      <c r="AZ200">
        <v>40.468312903225801</v>
      </c>
      <c r="BA200">
        <v>999.9</v>
      </c>
      <c r="BB200">
        <v>999.9</v>
      </c>
      <c r="BC200">
        <v>0</v>
      </c>
      <c r="BD200">
        <v>0</v>
      </c>
      <c r="BE200">
        <v>10004.458709677399</v>
      </c>
      <c r="BF200">
        <v>0</v>
      </c>
      <c r="BG200">
        <v>1.91117E-3</v>
      </c>
      <c r="BH200">
        <v>1589557386.5999999</v>
      </c>
      <c r="BI200" t="s">
        <v>633</v>
      </c>
      <c r="BJ200">
        <v>32</v>
      </c>
      <c r="BK200">
        <v>-1.994</v>
      </c>
      <c r="BL200">
        <v>0.10100000000000001</v>
      </c>
      <c r="BM200">
        <v>410</v>
      </c>
      <c r="BN200">
        <v>20</v>
      </c>
      <c r="BO200">
        <v>0.08</v>
      </c>
      <c r="BP200">
        <v>0.04</v>
      </c>
      <c r="BQ200">
        <v>18.638353658536602</v>
      </c>
      <c r="BR200">
        <v>-0.65511219512191998</v>
      </c>
      <c r="BS200">
        <v>0.28019746965097703</v>
      </c>
      <c r="BT200">
        <v>0</v>
      </c>
      <c r="BU200">
        <v>2.4828441463414599</v>
      </c>
      <c r="BV200">
        <v>3.5026620209001602E-2</v>
      </c>
      <c r="BW200">
        <v>4.0367379427357498E-2</v>
      </c>
      <c r="BX200">
        <v>1</v>
      </c>
      <c r="BY200">
        <v>1</v>
      </c>
      <c r="BZ200">
        <v>2</v>
      </c>
      <c r="CA200" t="s">
        <v>202</v>
      </c>
      <c r="CB200">
        <v>100</v>
      </c>
      <c r="CC200">
        <v>100</v>
      </c>
      <c r="CD200">
        <v>-1.994</v>
      </c>
      <c r="CE200">
        <v>0.10100000000000001</v>
      </c>
      <c r="CF200">
        <v>2</v>
      </c>
      <c r="CG200">
        <v>520.00599999999997</v>
      </c>
      <c r="CH200">
        <v>423.87400000000002</v>
      </c>
      <c r="CI200">
        <v>43.995399999999997</v>
      </c>
      <c r="CJ200">
        <v>41.879399999999997</v>
      </c>
      <c r="CK200">
        <v>29.998999999999999</v>
      </c>
      <c r="CL200">
        <v>41.709099999999999</v>
      </c>
      <c r="CM200">
        <v>41.695300000000003</v>
      </c>
      <c r="CN200">
        <v>20.474399999999999</v>
      </c>
      <c r="CO200">
        <v>33.616399999999999</v>
      </c>
      <c r="CP200">
        <v>0</v>
      </c>
      <c r="CQ200">
        <v>44</v>
      </c>
      <c r="CR200">
        <v>410</v>
      </c>
      <c r="CS200">
        <v>20</v>
      </c>
      <c r="CT200">
        <v>97.9178</v>
      </c>
      <c r="CU200">
        <v>98.520399999999995</v>
      </c>
    </row>
    <row r="201" spans="1:99" x14ac:dyDescent="0.25">
      <c r="A201">
        <v>185</v>
      </c>
      <c r="B201">
        <v>1589557418.5999999</v>
      </c>
      <c r="C201">
        <v>15434.0999999046</v>
      </c>
      <c r="D201" t="s">
        <v>640</v>
      </c>
      <c r="E201" t="s">
        <v>641</v>
      </c>
      <c r="F201">
        <v>1589557409.9709699</v>
      </c>
      <c r="G201">
        <f t="shared" si="58"/>
        <v>6.6361030359382122E-4</v>
      </c>
      <c r="H201">
        <f t="shared" si="59"/>
        <v>-5.137451659800198</v>
      </c>
      <c r="I201">
        <f t="shared" si="60"/>
        <v>428.49738709677399</v>
      </c>
      <c r="J201">
        <f t="shared" si="61"/>
        <v>1033.7313353393154</v>
      </c>
      <c r="K201">
        <f t="shared" si="62"/>
        <v>105.0657962343565</v>
      </c>
      <c r="L201">
        <f t="shared" si="63"/>
        <v>43.551373186231395</v>
      </c>
      <c r="M201">
        <f t="shared" si="64"/>
        <v>1.2334859561888642E-2</v>
      </c>
      <c r="N201">
        <f t="shared" si="65"/>
        <v>2</v>
      </c>
      <c r="O201">
        <f t="shared" si="66"/>
        <v>1.2292751806899269E-2</v>
      </c>
      <c r="P201">
        <f t="shared" si="67"/>
        <v>7.6867410529426142E-3</v>
      </c>
      <c r="Q201">
        <f t="shared" si="68"/>
        <v>0</v>
      </c>
      <c r="R201">
        <f t="shared" si="69"/>
        <v>40.217814608552068</v>
      </c>
      <c r="S201">
        <f t="shared" si="70"/>
        <v>40.217814608552068</v>
      </c>
      <c r="T201">
        <f t="shared" si="71"/>
        <v>7.5003578280602241</v>
      </c>
      <c r="U201">
        <f t="shared" si="72"/>
        <v>29.976622741701842</v>
      </c>
      <c r="V201">
        <f t="shared" si="73"/>
        <v>2.2774994001442606</v>
      </c>
      <c r="W201">
        <f t="shared" si="74"/>
        <v>7.5975850240658627</v>
      </c>
      <c r="X201">
        <f t="shared" si="75"/>
        <v>5.2228584279159636</v>
      </c>
      <c r="Y201">
        <f t="shared" si="76"/>
        <v>-29.265214388487514</v>
      </c>
      <c r="Z201">
        <f t="shared" si="77"/>
        <v>26.057746550703325</v>
      </c>
      <c r="AA201">
        <f t="shared" si="78"/>
        <v>3.2037604301700342</v>
      </c>
      <c r="AB201">
        <f t="shared" si="79"/>
        <v>-3.7074076141543344E-3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51388.452210328833</v>
      </c>
      <c r="AK201">
        <f t="shared" si="83"/>
        <v>0</v>
      </c>
      <c r="AL201">
        <f t="shared" si="84"/>
        <v>0</v>
      </c>
      <c r="AM201">
        <f t="shared" si="85"/>
        <v>0.49</v>
      </c>
      <c r="AN201">
        <f t="shared" si="86"/>
        <v>0.39</v>
      </c>
      <c r="AO201">
        <v>19.079999999999998</v>
      </c>
      <c r="AP201">
        <v>0.5</v>
      </c>
      <c r="AQ201" t="s">
        <v>194</v>
      </c>
      <c r="AR201">
        <v>1589557409.9709699</v>
      </c>
      <c r="AS201">
        <v>428.49738709677399</v>
      </c>
      <c r="AT201">
        <v>409.978322580645</v>
      </c>
      <c r="AU201">
        <v>22.4080774193548</v>
      </c>
      <c r="AV201">
        <v>19.932532258064501</v>
      </c>
      <c r="AW201">
        <v>500.00948387096798</v>
      </c>
      <c r="AX201">
        <v>101.537419354839</v>
      </c>
      <c r="AY201">
        <v>0.10001064516129</v>
      </c>
      <c r="AZ201">
        <v>40.459483870967702</v>
      </c>
      <c r="BA201">
        <v>999.9</v>
      </c>
      <c r="BB201">
        <v>999.9</v>
      </c>
      <c r="BC201">
        <v>0</v>
      </c>
      <c r="BD201">
        <v>0</v>
      </c>
      <c r="BE201">
        <v>10000.752903225801</v>
      </c>
      <c r="BF201">
        <v>0</v>
      </c>
      <c r="BG201">
        <v>1.91117E-3</v>
      </c>
      <c r="BH201">
        <v>1589557386.5999999</v>
      </c>
      <c r="BI201" t="s">
        <v>633</v>
      </c>
      <c r="BJ201">
        <v>32</v>
      </c>
      <c r="BK201">
        <v>-1.994</v>
      </c>
      <c r="BL201">
        <v>0.10100000000000001</v>
      </c>
      <c r="BM201">
        <v>410</v>
      </c>
      <c r="BN201">
        <v>20</v>
      </c>
      <c r="BO201">
        <v>0.08</v>
      </c>
      <c r="BP201">
        <v>0.04</v>
      </c>
      <c r="BQ201">
        <v>18.569275609756101</v>
      </c>
      <c r="BR201">
        <v>-1.22756236933826</v>
      </c>
      <c r="BS201">
        <v>0.123358610247478</v>
      </c>
      <c r="BT201">
        <v>0</v>
      </c>
      <c r="BU201">
        <v>2.4804373170731702</v>
      </c>
      <c r="BV201">
        <v>-0.169968083623705</v>
      </c>
      <c r="BW201">
        <v>1.8439255450868702E-2</v>
      </c>
      <c r="BX201">
        <v>0</v>
      </c>
      <c r="BY201">
        <v>0</v>
      </c>
      <c r="BZ201">
        <v>2</v>
      </c>
      <c r="CA201" t="s">
        <v>196</v>
      </c>
      <c r="CB201">
        <v>100</v>
      </c>
      <c r="CC201">
        <v>100</v>
      </c>
      <c r="CD201">
        <v>-1.994</v>
      </c>
      <c r="CE201">
        <v>0.10100000000000001</v>
      </c>
      <c r="CF201">
        <v>2</v>
      </c>
      <c r="CG201">
        <v>520.06500000000005</v>
      </c>
      <c r="CH201">
        <v>424.036</v>
      </c>
      <c r="CI201">
        <v>43.9968</v>
      </c>
      <c r="CJ201">
        <v>41.866599999999998</v>
      </c>
      <c r="CK201">
        <v>29.998999999999999</v>
      </c>
      <c r="CL201">
        <v>41.696800000000003</v>
      </c>
      <c r="CM201">
        <v>41.682699999999997</v>
      </c>
      <c r="CN201">
        <v>20.474299999999999</v>
      </c>
      <c r="CO201">
        <v>33.616399999999999</v>
      </c>
      <c r="CP201">
        <v>0</v>
      </c>
      <c r="CQ201">
        <v>44</v>
      </c>
      <c r="CR201">
        <v>410</v>
      </c>
      <c r="CS201">
        <v>20</v>
      </c>
      <c r="CT201">
        <v>97.921700000000001</v>
      </c>
      <c r="CU201">
        <v>98.523200000000003</v>
      </c>
    </row>
    <row r="202" spans="1:99" x14ac:dyDescent="0.25">
      <c r="A202">
        <v>186</v>
      </c>
      <c r="B202">
        <v>1589557423.5999999</v>
      </c>
      <c r="C202">
        <v>15439.0999999046</v>
      </c>
      <c r="D202" t="s">
        <v>642</v>
      </c>
      <c r="E202" t="s">
        <v>643</v>
      </c>
      <c r="F202">
        <v>1589557414.9709699</v>
      </c>
      <c r="G202">
        <f t="shared" si="58"/>
        <v>6.6086971271717458E-4</v>
      </c>
      <c r="H202">
        <f t="shared" si="59"/>
        <v>-5.1104007956873199</v>
      </c>
      <c r="I202">
        <f t="shared" si="60"/>
        <v>428.39383870967703</v>
      </c>
      <c r="J202">
        <f t="shared" si="61"/>
        <v>1032.5061553404228</v>
      </c>
      <c r="K202">
        <f t="shared" si="62"/>
        <v>104.9394032784857</v>
      </c>
      <c r="L202">
        <f t="shared" si="63"/>
        <v>43.540073412493435</v>
      </c>
      <c r="M202">
        <f t="shared" si="64"/>
        <v>1.2292270995488325E-2</v>
      </c>
      <c r="N202">
        <f t="shared" si="65"/>
        <v>2</v>
      </c>
      <c r="O202">
        <f t="shared" si="66"/>
        <v>1.2250452977268235E-2</v>
      </c>
      <c r="P202">
        <f t="shared" si="67"/>
        <v>7.6602783763928877E-3</v>
      </c>
      <c r="Q202">
        <f t="shared" si="68"/>
        <v>0</v>
      </c>
      <c r="R202">
        <f t="shared" si="69"/>
        <v>40.207780842556204</v>
      </c>
      <c r="S202">
        <f t="shared" si="70"/>
        <v>40.207780842556204</v>
      </c>
      <c r="T202">
        <f t="shared" si="71"/>
        <v>7.4963445163185662</v>
      </c>
      <c r="U202">
        <f t="shared" si="72"/>
        <v>29.988634486820722</v>
      </c>
      <c r="V202">
        <f t="shared" si="73"/>
        <v>2.2770742660305023</v>
      </c>
      <c r="W202">
        <f t="shared" si="74"/>
        <v>7.5931242118784077</v>
      </c>
      <c r="X202">
        <f t="shared" si="75"/>
        <v>5.2192702502880639</v>
      </c>
      <c r="Y202">
        <f t="shared" si="76"/>
        <v>-29.144354330827397</v>
      </c>
      <c r="Z202">
        <f t="shared" si="77"/>
        <v>25.950432961254634</v>
      </c>
      <c r="AA202">
        <f t="shared" si="78"/>
        <v>3.1902446865295917</v>
      </c>
      <c r="AB202">
        <f t="shared" si="79"/>
        <v>-3.6766830431709252E-3</v>
      </c>
      <c r="AC202">
        <v>0</v>
      </c>
      <c r="AD202">
        <v>0</v>
      </c>
      <c r="AE202">
        <v>2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51403.895451183402</v>
      </c>
      <c r="AK202">
        <f t="shared" si="83"/>
        <v>0</v>
      </c>
      <c r="AL202">
        <f t="shared" si="84"/>
        <v>0</v>
      </c>
      <c r="AM202">
        <f t="shared" si="85"/>
        <v>0.49</v>
      </c>
      <c r="AN202">
        <f t="shared" si="86"/>
        <v>0.39</v>
      </c>
      <c r="AO202">
        <v>19.079999999999998</v>
      </c>
      <c r="AP202">
        <v>0.5</v>
      </c>
      <c r="AQ202" t="s">
        <v>194</v>
      </c>
      <c r="AR202">
        <v>1589557414.9709699</v>
      </c>
      <c r="AS202">
        <v>428.39383870967703</v>
      </c>
      <c r="AT202">
        <v>409.97264516129002</v>
      </c>
      <c r="AU202">
        <v>22.404293548387098</v>
      </c>
      <c r="AV202">
        <v>19.938880645161301</v>
      </c>
      <c r="AW202">
        <v>499.992903225806</v>
      </c>
      <c r="AX202">
        <v>101.535612903226</v>
      </c>
      <c r="AY202">
        <v>0.10000712258064499</v>
      </c>
      <c r="AZ202">
        <v>40.448454838709701</v>
      </c>
      <c r="BA202">
        <v>999.9</v>
      </c>
      <c r="BB202">
        <v>999.9</v>
      </c>
      <c r="BC202">
        <v>0</v>
      </c>
      <c r="BD202">
        <v>0</v>
      </c>
      <c r="BE202">
        <v>10003.7051612903</v>
      </c>
      <c r="BF202">
        <v>0</v>
      </c>
      <c r="BG202">
        <v>1.91117E-3</v>
      </c>
      <c r="BH202">
        <v>1589557386.5999999</v>
      </c>
      <c r="BI202" t="s">
        <v>633</v>
      </c>
      <c r="BJ202">
        <v>32</v>
      </c>
      <c r="BK202">
        <v>-1.994</v>
      </c>
      <c r="BL202">
        <v>0.10100000000000001</v>
      </c>
      <c r="BM202">
        <v>410</v>
      </c>
      <c r="BN202">
        <v>20</v>
      </c>
      <c r="BO202">
        <v>0.08</v>
      </c>
      <c r="BP202">
        <v>0.04</v>
      </c>
      <c r="BQ202">
        <v>18.468809756097599</v>
      </c>
      <c r="BR202">
        <v>-1.1553783972126901</v>
      </c>
      <c r="BS202">
        <v>0.116494073553599</v>
      </c>
      <c r="BT202">
        <v>0</v>
      </c>
      <c r="BU202">
        <v>2.4716565853658499</v>
      </c>
      <c r="BV202">
        <v>-0.14154585365854899</v>
      </c>
      <c r="BW202">
        <v>1.68263760151641E-2</v>
      </c>
      <c r="BX202">
        <v>0</v>
      </c>
      <c r="BY202">
        <v>0</v>
      </c>
      <c r="BZ202">
        <v>2</v>
      </c>
      <c r="CA202" t="s">
        <v>196</v>
      </c>
      <c r="CB202">
        <v>100</v>
      </c>
      <c r="CC202">
        <v>100</v>
      </c>
      <c r="CD202">
        <v>-1.994</v>
      </c>
      <c r="CE202">
        <v>0.10100000000000001</v>
      </c>
      <c r="CF202">
        <v>2</v>
      </c>
      <c r="CG202">
        <v>520.572</v>
      </c>
      <c r="CH202">
        <v>423.88499999999999</v>
      </c>
      <c r="CI202">
        <v>43.998100000000001</v>
      </c>
      <c r="CJ202">
        <v>41.854799999999997</v>
      </c>
      <c r="CK202">
        <v>29.998899999999999</v>
      </c>
      <c r="CL202">
        <v>41.685299999999998</v>
      </c>
      <c r="CM202">
        <v>41.671999999999997</v>
      </c>
      <c r="CN202">
        <v>20.474900000000002</v>
      </c>
      <c r="CO202">
        <v>33.616399999999999</v>
      </c>
      <c r="CP202">
        <v>0</v>
      </c>
      <c r="CQ202">
        <v>44</v>
      </c>
      <c r="CR202">
        <v>410</v>
      </c>
      <c r="CS202">
        <v>20</v>
      </c>
      <c r="CT202">
        <v>97.925299999999993</v>
      </c>
      <c r="CU202">
        <v>98.525199999999998</v>
      </c>
    </row>
    <row r="203" spans="1:99" x14ac:dyDescent="0.25">
      <c r="A203">
        <v>187</v>
      </c>
      <c r="B203">
        <v>1589557629.5999999</v>
      </c>
      <c r="C203">
        <v>15645.0999999046</v>
      </c>
      <c r="D203" t="s">
        <v>646</v>
      </c>
      <c r="E203" t="s">
        <v>647</v>
      </c>
      <c r="F203">
        <v>1589557621.5999999</v>
      </c>
      <c r="G203">
        <f t="shared" si="58"/>
        <v>9.917503829332886E-4</v>
      </c>
      <c r="H203">
        <f t="shared" si="59"/>
        <v>-6.1173849586569249</v>
      </c>
      <c r="I203">
        <f t="shared" si="60"/>
        <v>415.24835483870999</v>
      </c>
      <c r="J203">
        <f t="shared" si="61"/>
        <v>890.1374764519004</v>
      </c>
      <c r="K203">
        <f t="shared" si="62"/>
        <v>90.459747218502969</v>
      </c>
      <c r="L203">
        <f t="shared" si="63"/>
        <v>42.199393021105656</v>
      </c>
      <c r="M203">
        <f t="shared" si="64"/>
        <v>1.8510936796494223E-2</v>
      </c>
      <c r="N203">
        <f t="shared" si="65"/>
        <v>2</v>
      </c>
      <c r="O203">
        <f t="shared" si="66"/>
        <v>1.841628042268429E-2</v>
      </c>
      <c r="P203">
        <f t="shared" si="67"/>
        <v>1.1518639321629628E-2</v>
      </c>
      <c r="Q203">
        <f t="shared" si="68"/>
        <v>0</v>
      </c>
      <c r="R203">
        <f t="shared" si="69"/>
        <v>39.797533124541133</v>
      </c>
      <c r="S203">
        <f t="shared" si="70"/>
        <v>39.797533124541133</v>
      </c>
      <c r="T203">
        <f t="shared" si="71"/>
        <v>7.3338390057468317</v>
      </c>
      <c r="U203">
        <f t="shared" si="72"/>
        <v>28.295721609062802</v>
      </c>
      <c r="V203">
        <f t="shared" si="73"/>
        <v>2.1156106285644309</v>
      </c>
      <c r="W203">
        <f t="shared" si="74"/>
        <v>7.4767862710623527</v>
      </c>
      <c r="X203">
        <f t="shared" si="75"/>
        <v>5.2182283771824007</v>
      </c>
      <c r="Y203">
        <f t="shared" si="76"/>
        <v>-43.736191887358025</v>
      </c>
      <c r="Z203">
        <f t="shared" si="77"/>
        <v>38.954978676255955</v>
      </c>
      <c r="AA203">
        <f t="shared" si="78"/>
        <v>4.7729456349387034</v>
      </c>
      <c r="AB203">
        <f t="shared" si="79"/>
        <v>-8.2675761633694833E-3</v>
      </c>
      <c r="AC203">
        <v>0</v>
      </c>
      <c r="AD203">
        <v>0</v>
      </c>
      <c r="AE203">
        <v>2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51397.861401969458</v>
      </c>
      <c r="AK203">
        <f t="shared" si="83"/>
        <v>0</v>
      </c>
      <c r="AL203">
        <f t="shared" si="84"/>
        <v>0</v>
      </c>
      <c r="AM203">
        <f t="shared" si="85"/>
        <v>0.49</v>
      </c>
      <c r="AN203">
        <f t="shared" si="86"/>
        <v>0.39</v>
      </c>
      <c r="AO203">
        <v>4.62</v>
      </c>
      <c r="AP203">
        <v>0.5</v>
      </c>
      <c r="AQ203" t="s">
        <v>194</v>
      </c>
      <c r="AR203">
        <v>1589557621.5999999</v>
      </c>
      <c r="AS203">
        <v>415.24835483870999</v>
      </c>
      <c r="AT203">
        <v>409.976</v>
      </c>
      <c r="AU203">
        <v>20.817925806451601</v>
      </c>
      <c r="AV203">
        <v>19.920554838709698</v>
      </c>
      <c r="AW203">
        <v>499.96061290322598</v>
      </c>
      <c r="AX203">
        <v>101.52574193548401</v>
      </c>
      <c r="AY203">
        <v>9.8725758064516098E-2</v>
      </c>
      <c r="AZ203">
        <v>40.158816129032303</v>
      </c>
      <c r="BA203">
        <v>999.9</v>
      </c>
      <c r="BB203">
        <v>999.9</v>
      </c>
      <c r="BC203">
        <v>0</v>
      </c>
      <c r="BD203">
        <v>0</v>
      </c>
      <c r="BE203">
        <v>9993.8577419354806</v>
      </c>
      <c r="BF203">
        <v>0</v>
      </c>
      <c r="BG203">
        <v>1.91117E-3</v>
      </c>
      <c r="BH203">
        <v>1589557610.0999999</v>
      </c>
      <c r="BI203" t="s">
        <v>648</v>
      </c>
      <c r="BJ203">
        <v>33</v>
      </c>
      <c r="BK203">
        <v>-1.9650000000000001</v>
      </c>
      <c r="BL203">
        <v>0.10199999999999999</v>
      </c>
      <c r="BM203">
        <v>410</v>
      </c>
      <c r="BN203">
        <v>20</v>
      </c>
      <c r="BO203">
        <v>0.18</v>
      </c>
      <c r="BP203">
        <v>7.0000000000000007E-2</v>
      </c>
      <c r="BQ203">
        <v>3.9667586048780499</v>
      </c>
      <c r="BR203">
        <v>19.468250188840699</v>
      </c>
      <c r="BS203">
        <v>2.2623548758045602</v>
      </c>
      <c r="BT203">
        <v>0</v>
      </c>
      <c r="BU203">
        <v>0.67449828487804897</v>
      </c>
      <c r="BV203">
        <v>3.26766270668822</v>
      </c>
      <c r="BW203">
        <v>0.386206146232907</v>
      </c>
      <c r="BX203">
        <v>0</v>
      </c>
      <c r="BY203">
        <v>0</v>
      </c>
      <c r="BZ203">
        <v>2</v>
      </c>
      <c r="CA203" t="s">
        <v>196</v>
      </c>
      <c r="CB203">
        <v>100</v>
      </c>
      <c r="CC203">
        <v>100</v>
      </c>
      <c r="CD203">
        <v>-1.9650000000000001</v>
      </c>
      <c r="CE203">
        <v>0.10199999999999999</v>
      </c>
      <c r="CF203">
        <v>2</v>
      </c>
      <c r="CG203">
        <v>519.53700000000003</v>
      </c>
      <c r="CH203">
        <v>424.99299999999999</v>
      </c>
      <c r="CI203">
        <v>43.996899999999997</v>
      </c>
      <c r="CJ203">
        <v>41.3675</v>
      </c>
      <c r="CK203">
        <v>29.999199999999998</v>
      </c>
      <c r="CL203">
        <v>41.216900000000003</v>
      </c>
      <c r="CM203">
        <v>41.2057</v>
      </c>
      <c r="CN203">
        <v>20.505199999999999</v>
      </c>
      <c r="CO203">
        <v>32.240900000000003</v>
      </c>
      <c r="CP203">
        <v>0</v>
      </c>
      <c r="CQ203">
        <v>44</v>
      </c>
      <c r="CR203">
        <v>410</v>
      </c>
      <c r="CS203">
        <v>20</v>
      </c>
      <c r="CT203">
        <v>98.048599999999993</v>
      </c>
      <c r="CU203">
        <v>98.632199999999997</v>
      </c>
    </row>
    <row r="204" spans="1:99" x14ac:dyDescent="0.25">
      <c r="A204">
        <v>188</v>
      </c>
      <c r="B204">
        <v>1589557634.5999999</v>
      </c>
      <c r="C204">
        <v>15650.0999999046</v>
      </c>
      <c r="D204" t="s">
        <v>649</v>
      </c>
      <c r="E204" t="s">
        <v>650</v>
      </c>
      <c r="F204">
        <v>1589557626.2451601</v>
      </c>
      <c r="G204">
        <f t="shared" si="58"/>
        <v>1.0381253684159971E-3</v>
      </c>
      <c r="H204">
        <f t="shared" si="59"/>
        <v>-6.4107271825173688</v>
      </c>
      <c r="I204">
        <f t="shared" si="60"/>
        <v>415.48177419354801</v>
      </c>
      <c r="J204">
        <f t="shared" si="61"/>
        <v>889.76352000066584</v>
      </c>
      <c r="K204">
        <f t="shared" si="62"/>
        <v>90.42230018966508</v>
      </c>
      <c r="L204">
        <f t="shared" si="63"/>
        <v>42.223373812218696</v>
      </c>
      <c r="M204">
        <f t="shared" si="64"/>
        <v>1.9430507349179948E-2</v>
      </c>
      <c r="N204">
        <f t="shared" si="65"/>
        <v>2</v>
      </c>
      <c r="O204">
        <f t="shared" si="66"/>
        <v>1.9326241452282497E-2</v>
      </c>
      <c r="P204">
        <f t="shared" si="67"/>
        <v>1.2088222047859845E-2</v>
      </c>
      <c r="Q204">
        <f t="shared" si="68"/>
        <v>0</v>
      </c>
      <c r="R204">
        <f t="shared" si="69"/>
        <v>39.776379511658405</v>
      </c>
      <c r="S204">
        <f t="shared" si="70"/>
        <v>39.776379511658405</v>
      </c>
      <c r="T204">
        <f t="shared" si="71"/>
        <v>7.3255431768822357</v>
      </c>
      <c r="U204">
        <f t="shared" si="72"/>
        <v>28.365727670379954</v>
      </c>
      <c r="V204">
        <f t="shared" si="73"/>
        <v>2.1203629750046442</v>
      </c>
      <c r="W204">
        <f t="shared" si="74"/>
        <v>7.4750875410073423</v>
      </c>
      <c r="X204">
        <f t="shared" si="75"/>
        <v>5.2051802018775915</v>
      </c>
      <c r="Y204">
        <f t="shared" si="76"/>
        <v>-45.781328747145473</v>
      </c>
      <c r="Z204">
        <f t="shared" si="77"/>
        <v>40.776724283328385</v>
      </c>
      <c r="AA204">
        <f t="shared" si="78"/>
        <v>4.9955461055599342</v>
      </c>
      <c r="AB204">
        <f t="shared" si="79"/>
        <v>-9.05835825715684E-3</v>
      </c>
      <c r="AC204">
        <v>0</v>
      </c>
      <c r="AD204">
        <v>0</v>
      </c>
      <c r="AE204">
        <v>2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51413.159750772233</v>
      </c>
      <c r="AK204">
        <f t="shared" si="83"/>
        <v>0</v>
      </c>
      <c r="AL204">
        <f t="shared" si="84"/>
        <v>0</v>
      </c>
      <c r="AM204">
        <f t="shared" si="85"/>
        <v>0.49</v>
      </c>
      <c r="AN204">
        <f t="shared" si="86"/>
        <v>0.39</v>
      </c>
      <c r="AO204">
        <v>4.62</v>
      </c>
      <c r="AP204">
        <v>0.5</v>
      </c>
      <c r="AQ204" t="s">
        <v>194</v>
      </c>
      <c r="AR204">
        <v>1589557626.2451601</v>
      </c>
      <c r="AS204">
        <v>415.48177419354801</v>
      </c>
      <c r="AT204">
        <v>409.956677419355</v>
      </c>
      <c r="AU204">
        <v>20.864561290322602</v>
      </c>
      <c r="AV204">
        <v>19.9253258064516</v>
      </c>
      <c r="AW204">
        <v>499.98854838709701</v>
      </c>
      <c r="AX204">
        <v>101.52512903225799</v>
      </c>
      <c r="AY204">
        <v>9.9963654838709698E-2</v>
      </c>
      <c r="AZ204">
        <v>40.154558064516102</v>
      </c>
      <c r="BA204">
        <v>999.9</v>
      </c>
      <c r="BB204">
        <v>999.9</v>
      </c>
      <c r="BC204">
        <v>0</v>
      </c>
      <c r="BD204">
        <v>0</v>
      </c>
      <c r="BE204">
        <v>9996.8799999999992</v>
      </c>
      <c r="BF204">
        <v>0</v>
      </c>
      <c r="BG204">
        <v>1.91117E-3</v>
      </c>
      <c r="BH204">
        <v>1589557610.0999999</v>
      </c>
      <c r="BI204" t="s">
        <v>648</v>
      </c>
      <c r="BJ204">
        <v>33</v>
      </c>
      <c r="BK204">
        <v>-1.9650000000000001</v>
      </c>
      <c r="BL204">
        <v>0.10199999999999999</v>
      </c>
      <c r="BM204">
        <v>410</v>
      </c>
      <c r="BN204">
        <v>20</v>
      </c>
      <c r="BO204">
        <v>0.18</v>
      </c>
      <c r="BP204">
        <v>7.0000000000000007E-2</v>
      </c>
      <c r="BQ204">
        <v>5.2345829268292698</v>
      </c>
      <c r="BR204">
        <v>4.3236947038325901</v>
      </c>
      <c r="BS204">
        <v>0.80857349940962797</v>
      </c>
      <c r="BT204">
        <v>0</v>
      </c>
      <c r="BU204">
        <v>0.89156836585365895</v>
      </c>
      <c r="BV204">
        <v>0.69369096167244304</v>
      </c>
      <c r="BW204">
        <v>0.13775073719775399</v>
      </c>
      <c r="BX204">
        <v>0</v>
      </c>
      <c r="BY204">
        <v>0</v>
      </c>
      <c r="BZ204">
        <v>2</v>
      </c>
      <c r="CA204" t="s">
        <v>196</v>
      </c>
      <c r="CB204">
        <v>100</v>
      </c>
      <c r="CC204">
        <v>100</v>
      </c>
      <c r="CD204">
        <v>-1.9650000000000001</v>
      </c>
      <c r="CE204">
        <v>0.10199999999999999</v>
      </c>
      <c r="CF204">
        <v>2</v>
      </c>
      <c r="CG204">
        <v>519.553</v>
      </c>
      <c r="CH204">
        <v>425.15600000000001</v>
      </c>
      <c r="CI204">
        <v>43.996699999999997</v>
      </c>
      <c r="CJ204">
        <v>41.356999999999999</v>
      </c>
      <c r="CK204">
        <v>29.999199999999998</v>
      </c>
      <c r="CL204">
        <v>41.204900000000002</v>
      </c>
      <c r="CM204">
        <v>41.195500000000003</v>
      </c>
      <c r="CN204">
        <v>20.505500000000001</v>
      </c>
      <c r="CO204">
        <v>32.240900000000003</v>
      </c>
      <c r="CP204">
        <v>0</v>
      </c>
      <c r="CQ204">
        <v>44</v>
      </c>
      <c r="CR204">
        <v>410</v>
      </c>
      <c r="CS204">
        <v>20</v>
      </c>
      <c r="CT204">
        <v>98.051400000000001</v>
      </c>
      <c r="CU204">
        <v>98.634699999999995</v>
      </c>
    </row>
    <row r="205" spans="1:99" x14ac:dyDescent="0.25">
      <c r="A205">
        <v>189</v>
      </c>
      <c r="B205">
        <v>1589557639.5999999</v>
      </c>
      <c r="C205">
        <v>15655.0999999046</v>
      </c>
      <c r="D205" t="s">
        <v>651</v>
      </c>
      <c r="E205" t="s">
        <v>652</v>
      </c>
      <c r="F205">
        <v>1589557631.03548</v>
      </c>
      <c r="G205">
        <f t="shared" si="58"/>
        <v>1.031971689623113E-3</v>
      </c>
      <c r="H205">
        <f t="shared" si="59"/>
        <v>-6.3499566755397154</v>
      </c>
      <c r="I205">
        <f t="shared" si="60"/>
        <v>415.43364516128997</v>
      </c>
      <c r="J205">
        <f t="shared" si="61"/>
        <v>887.86927041726176</v>
      </c>
      <c r="K205">
        <f t="shared" si="62"/>
        <v>90.229259598929787</v>
      </c>
      <c r="L205">
        <f t="shared" si="63"/>
        <v>42.218231291833831</v>
      </c>
      <c r="M205">
        <f t="shared" si="64"/>
        <v>1.9316224350357101E-2</v>
      </c>
      <c r="N205">
        <f t="shared" si="65"/>
        <v>2</v>
      </c>
      <c r="O205">
        <f t="shared" si="66"/>
        <v>1.9213177842319767E-2</v>
      </c>
      <c r="P205">
        <f t="shared" si="67"/>
        <v>1.2017448549785857E-2</v>
      </c>
      <c r="Q205">
        <f t="shared" si="68"/>
        <v>0</v>
      </c>
      <c r="R205">
        <f t="shared" si="69"/>
        <v>39.774813284312508</v>
      </c>
      <c r="S205">
        <f t="shared" si="70"/>
        <v>39.774813284312508</v>
      </c>
      <c r="T205">
        <f t="shared" si="71"/>
        <v>7.3249292718577861</v>
      </c>
      <c r="U205">
        <f t="shared" si="72"/>
        <v>28.368842990067055</v>
      </c>
      <c r="V205">
        <f t="shared" si="73"/>
        <v>2.1201651298230648</v>
      </c>
      <c r="W205">
        <f t="shared" si="74"/>
        <v>7.4735692624666097</v>
      </c>
      <c r="X205">
        <f t="shared" si="75"/>
        <v>5.2047641420347208</v>
      </c>
      <c r="Y205">
        <f t="shared" si="76"/>
        <v>-45.509951512379281</v>
      </c>
      <c r="Z205">
        <f t="shared" si="77"/>
        <v>40.535174341962787</v>
      </c>
      <c r="AA205">
        <f t="shared" si="78"/>
        <v>4.965825987672317</v>
      </c>
      <c r="AB205">
        <f t="shared" si="79"/>
        <v>-8.9511827441768332E-3</v>
      </c>
      <c r="AC205">
        <v>0</v>
      </c>
      <c r="AD205">
        <v>0</v>
      </c>
      <c r="AE205">
        <v>2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51375.172140173927</v>
      </c>
      <c r="AK205">
        <f t="shared" si="83"/>
        <v>0</v>
      </c>
      <c r="AL205">
        <f t="shared" si="84"/>
        <v>0</v>
      </c>
      <c r="AM205">
        <f t="shared" si="85"/>
        <v>0.49</v>
      </c>
      <c r="AN205">
        <f t="shared" si="86"/>
        <v>0.39</v>
      </c>
      <c r="AO205">
        <v>4.62</v>
      </c>
      <c r="AP205">
        <v>0.5</v>
      </c>
      <c r="AQ205" t="s">
        <v>194</v>
      </c>
      <c r="AR205">
        <v>1589557631.03548</v>
      </c>
      <c r="AS205">
        <v>415.43364516128997</v>
      </c>
      <c r="AT205">
        <v>409.96264516129003</v>
      </c>
      <c r="AU205">
        <v>20.862738709677402</v>
      </c>
      <c r="AV205">
        <v>19.9291290322581</v>
      </c>
      <c r="AW205">
        <v>500.02070967741901</v>
      </c>
      <c r="AX205">
        <v>101.52445161290299</v>
      </c>
      <c r="AY205">
        <v>0.100035916129032</v>
      </c>
      <c r="AZ205">
        <v>40.1507516129032</v>
      </c>
      <c r="BA205">
        <v>999.9</v>
      </c>
      <c r="BB205">
        <v>999.9</v>
      </c>
      <c r="BC205">
        <v>0</v>
      </c>
      <c r="BD205">
        <v>0</v>
      </c>
      <c r="BE205">
        <v>9989.1232258064501</v>
      </c>
      <c r="BF205">
        <v>0</v>
      </c>
      <c r="BG205">
        <v>1.91117E-3</v>
      </c>
      <c r="BH205">
        <v>1589557610.0999999</v>
      </c>
      <c r="BI205" t="s">
        <v>648</v>
      </c>
      <c r="BJ205">
        <v>33</v>
      </c>
      <c r="BK205">
        <v>-1.9650000000000001</v>
      </c>
      <c r="BL205">
        <v>0.10199999999999999</v>
      </c>
      <c r="BM205">
        <v>410</v>
      </c>
      <c r="BN205">
        <v>20</v>
      </c>
      <c r="BO205">
        <v>0.18</v>
      </c>
      <c r="BP205">
        <v>7.0000000000000007E-2</v>
      </c>
      <c r="BQ205">
        <v>5.4945814634146304</v>
      </c>
      <c r="BR205">
        <v>-0.73492055749125695</v>
      </c>
      <c r="BS205">
        <v>7.6618878796953893E-2</v>
      </c>
      <c r="BT205">
        <v>0</v>
      </c>
      <c r="BU205">
        <v>0.93922904878048796</v>
      </c>
      <c r="BV205">
        <v>-5.8924285714285998E-2</v>
      </c>
      <c r="BW205">
        <v>1.2611075677899901E-2</v>
      </c>
      <c r="BX205">
        <v>1</v>
      </c>
      <c r="BY205">
        <v>1</v>
      </c>
      <c r="BZ205">
        <v>2</v>
      </c>
      <c r="CA205" t="s">
        <v>202</v>
      </c>
      <c r="CB205">
        <v>100</v>
      </c>
      <c r="CC205">
        <v>100</v>
      </c>
      <c r="CD205">
        <v>-1.9650000000000001</v>
      </c>
      <c r="CE205">
        <v>0.10199999999999999</v>
      </c>
      <c r="CF205">
        <v>2</v>
      </c>
      <c r="CG205">
        <v>519.596</v>
      </c>
      <c r="CH205">
        <v>425.20600000000002</v>
      </c>
      <c r="CI205">
        <v>43.996600000000001</v>
      </c>
      <c r="CJ205">
        <v>41.346600000000002</v>
      </c>
      <c r="CK205">
        <v>29.999199999999998</v>
      </c>
      <c r="CL205">
        <v>41.194499999999998</v>
      </c>
      <c r="CM205">
        <v>41.183100000000003</v>
      </c>
      <c r="CN205">
        <v>20.508099999999999</v>
      </c>
      <c r="CO205">
        <v>31.970600000000001</v>
      </c>
      <c r="CP205">
        <v>0</v>
      </c>
      <c r="CQ205">
        <v>44</v>
      </c>
      <c r="CR205">
        <v>410</v>
      </c>
      <c r="CS205">
        <v>20</v>
      </c>
      <c r="CT205">
        <v>98.053700000000006</v>
      </c>
      <c r="CU205">
        <v>98.638099999999994</v>
      </c>
    </row>
    <row r="206" spans="1:99" x14ac:dyDescent="0.25">
      <c r="A206">
        <v>190</v>
      </c>
      <c r="B206">
        <v>1589557644.5999999</v>
      </c>
      <c r="C206">
        <v>15660.0999999046</v>
      </c>
      <c r="D206" t="s">
        <v>653</v>
      </c>
      <c r="E206" t="s">
        <v>654</v>
      </c>
      <c r="F206">
        <v>1589557635.9709699</v>
      </c>
      <c r="G206">
        <f t="shared" si="58"/>
        <v>1.0301408125105412E-3</v>
      </c>
      <c r="H206">
        <f t="shared" si="59"/>
        <v>-6.3037288420092246</v>
      </c>
      <c r="I206">
        <f t="shared" si="60"/>
        <v>415.392</v>
      </c>
      <c r="J206">
        <f t="shared" si="61"/>
        <v>884.95953769904634</v>
      </c>
      <c r="K206">
        <f t="shared" si="62"/>
        <v>89.93338406935834</v>
      </c>
      <c r="L206">
        <f t="shared" si="63"/>
        <v>42.213916776885824</v>
      </c>
      <c r="M206">
        <f t="shared" si="64"/>
        <v>1.9285112525141049E-2</v>
      </c>
      <c r="N206">
        <f t="shared" si="65"/>
        <v>2</v>
      </c>
      <c r="O206">
        <f t="shared" si="66"/>
        <v>1.9182396742440277E-2</v>
      </c>
      <c r="P206">
        <f t="shared" si="67"/>
        <v>1.1998180868335085E-2</v>
      </c>
      <c r="Q206">
        <f t="shared" si="68"/>
        <v>0</v>
      </c>
      <c r="R206">
        <f t="shared" si="69"/>
        <v>39.772517802881914</v>
      </c>
      <c r="S206">
        <f t="shared" si="70"/>
        <v>39.772517802881914</v>
      </c>
      <c r="T206">
        <f t="shared" si="71"/>
        <v>7.3240296059309644</v>
      </c>
      <c r="U206">
        <f t="shared" si="72"/>
        <v>28.373104527630037</v>
      </c>
      <c r="V206">
        <f t="shared" si="73"/>
        <v>2.1201485368497357</v>
      </c>
      <c r="W206">
        <f t="shared" si="74"/>
        <v>7.4723882780790234</v>
      </c>
      <c r="X206">
        <f t="shared" si="75"/>
        <v>5.2038810690812287</v>
      </c>
      <c r="Y206">
        <f t="shared" si="76"/>
        <v>-45.429209831714864</v>
      </c>
      <c r="Z206">
        <f t="shared" si="77"/>
        <v>40.463384163990803</v>
      </c>
      <c r="AA206">
        <f t="shared" si="78"/>
        <v>4.9569063191603373</v>
      </c>
      <c r="AB206">
        <f t="shared" si="79"/>
        <v>-8.9193485637224512E-3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51410.114408124675</v>
      </c>
      <c r="AK206">
        <f t="shared" si="83"/>
        <v>0</v>
      </c>
      <c r="AL206">
        <f t="shared" si="84"/>
        <v>0</v>
      </c>
      <c r="AM206">
        <f t="shared" si="85"/>
        <v>0.49</v>
      </c>
      <c r="AN206">
        <f t="shared" si="86"/>
        <v>0.39</v>
      </c>
      <c r="AO206">
        <v>4.62</v>
      </c>
      <c r="AP206">
        <v>0.5</v>
      </c>
      <c r="AQ206" t="s">
        <v>194</v>
      </c>
      <c r="AR206">
        <v>1589557635.9709699</v>
      </c>
      <c r="AS206">
        <v>415.392</v>
      </c>
      <c r="AT206">
        <v>409.962774193548</v>
      </c>
      <c r="AU206">
        <v>20.8626161290323</v>
      </c>
      <c r="AV206">
        <v>19.9306290322581</v>
      </c>
      <c r="AW206">
        <v>500.00264516128999</v>
      </c>
      <c r="AX206">
        <v>101.524290322581</v>
      </c>
      <c r="AY206">
        <v>9.9998967741935493E-2</v>
      </c>
      <c r="AZ206">
        <v>40.147790322580597</v>
      </c>
      <c r="BA206">
        <v>999.9</v>
      </c>
      <c r="BB206">
        <v>999.9</v>
      </c>
      <c r="BC206">
        <v>0</v>
      </c>
      <c r="BD206">
        <v>0</v>
      </c>
      <c r="BE206">
        <v>9996.1235483871005</v>
      </c>
      <c r="BF206">
        <v>0</v>
      </c>
      <c r="BG206">
        <v>1.91117E-3</v>
      </c>
      <c r="BH206">
        <v>1589557610.0999999</v>
      </c>
      <c r="BI206" t="s">
        <v>648</v>
      </c>
      <c r="BJ206">
        <v>33</v>
      </c>
      <c r="BK206">
        <v>-1.9650000000000001</v>
      </c>
      <c r="BL206">
        <v>0.10199999999999999</v>
      </c>
      <c r="BM206">
        <v>410</v>
      </c>
      <c r="BN206">
        <v>20</v>
      </c>
      <c r="BO206">
        <v>0.18</v>
      </c>
      <c r="BP206">
        <v>7.0000000000000007E-2</v>
      </c>
      <c r="BQ206">
        <v>5.4528634146341499</v>
      </c>
      <c r="BR206">
        <v>-0.545401254355386</v>
      </c>
      <c r="BS206">
        <v>6.2483873845811597E-2</v>
      </c>
      <c r="BT206">
        <v>0</v>
      </c>
      <c r="BU206">
        <v>0.93197678048780497</v>
      </c>
      <c r="BV206">
        <v>7.9279442508798596E-3</v>
      </c>
      <c r="BW206">
        <v>7.14973815148088E-3</v>
      </c>
      <c r="BX206">
        <v>1</v>
      </c>
      <c r="BY206">
        <v>1</v>
      </c>
      <c r="BZ206">
        <v>2</v>
      </c>
      <c r="CA206" t="s">
        <v>202</v>
      </c>
      <c r="CB206">
        <v>100</v>
      </c>
      <c r="CC206">
        <v>100</v>
      </c>
      <c r="CD206">
        <v>-1.9650000000000001</v>
      </c>
      <c r="CE206">
        <v>0.10199999999999999</v>
      </c>
      <c r="CF206">
        <v>2</v>
      </c>
      <c r="CG206">
        <v>519.62400000000002</v>
      </c>
      <c r="CH206">
        <v>425.26799999999997</v>
      </c>
      <c r="CI206">
        <v>43.996099999999998</v>
      </c>
      <c r="CJ206">
        <v>41.338200000000001</v>
      </c>
      <c r="CK206">
        <v>29.999199999999998</v>
      </c>
      <c r="CL206">
        <v>41.1843</v>
      </c>
      <c r="CM206">
        <v>41.172699999999999</v>
      </c>
      <c r="CN206">
        <v>20.509599999999999</v>
      </c>
      <c r="CO206">
        <v>31.970600000000001</v>
      </c>
      <c r="CP206">
        <v>0</v>
      </c>
      <c r="CQ206">
        <v>44</v>
      </c>
      <c r="CR206">
        <v>410</v>
      </c>
      <c r="CS206">
        <v>20</v>
      </c>
      <c r="CT206">
        <v>98.058000000000007</v>
      </c>
      <c r="CU206">
        <v>98.638199999999998</v>
      </c>
    </row>
    <row r="207" spans="1:99" x14ac:dyDescent="0.25">
      <c r="A207">
        <v>191</v>
      </c>
      <c r="B207">
        <v>1589557649.5999999</v>
      </c>
      <c r="C207">
        <v>15665.0999999046</v>
      </c>
      <c r="D207" t="s">
        <v>655</v>
      </c>
      <c r="E207" t="s">
        <v>656</v>
      </c>
      <c r="F207">
        <v>1589557640.9709699</v>
      </c>
      <c r="G207">
        <f t="shared" si="58"/>
        <v>1.0272508067047732E-3</v>
      </c>
      <c r="H207">
        <f t="shared" si="59"/>
        <v>-6.2719729279592329</v>
      </c>
      <c r="I207">
        <f t="shared" si="60"/>
        <v>415.36641935483902</v>
      </c>
      <c r="J207">
        <f t="shared" si="61"/>
        <v>883.75789695371066</v>
      </c>
      <c r="K207">
        <f t="shared" si="62"/>
        <v>89.811393459588928</v>
      </c>
      <c r="L207">
        <f t="shared" si="63"/>
        <v>42.211376042201294</v>
      </c>
      <c r="M207">
        <f t="shared" si="64"/>
        <v>1.9232934302639337E-2</v>
      </c>
      <c r="N207">
        <f t="shared" si="65"/>
        <v>2</v>
      </c>
      <c r="O207">
        <f t="shared" si="66"/>
        <v>1.9130771999062452E-2</v>
      </c>
      <c r="P207">
        <f t="shared" si="67"/>
        <v>1.1965866043767367E-2</v>
      </c>
      <c r="Q207">
        <f t="shared" si="68"/>
        <v>0</v>
      </c>
      <c r="R207">
        <f t="shared" si="69"/>
        <v>39.771156761382123</v>
      </c>
      <c r="S207">
        <f t="shared" si="70"/>
        <v>39.771156761382123</v>
      </c>
      <c r="T207">
        <f t="shared" si="71"/>
        <v>7.3234962194233395</v>
      </c>
      <c r="U207">
        <f t="shared" si="72"/>
        <v>28.377315718545475</v>
      </c>
      <c r="V207">
        <f t="shared" si="73"/>
        <v>2.1201901770744453</v>
      </c>
      <c r="W207">
        <f t="shared" si="74"/>
        <v>7.4714261140944842</v>
      </c>
      <c r="X207">
        <f t="shared" si="75"/>
        <v>5.2033060423488937</v>
      </c>
      <c r="Y207">
        <f t="shared" si="76"/>
        <v>-45.301760575680497</v>
      </c>
      <c r="Z207">
        <f t="shared" si="77"/>
        <v>40.349968225246073</v>
      </c>
      <c r="AA207">
        <f t="shared" si="78"/>
        <v>4.9429230492461125</v>
      </c>
      <c r="AB207">
        <f t="shared" si="79"/>
        <v>-8.8693011883123063E-3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51450.394668121538</v>
      </c>
      <c r="AK207">
        <f t="shared" si="83"/>
        <v>0</v>
      </c>
      <c r="AL207">
        <f t="shared" si="84"/>
        <v>0</v>
      </c>
      <c r="AM207">
        <f t="shared" si="85"/>
        <v>0.49</v>
      </c>
      <c r="AN207">
        <f t="shared" si="86"/>
        <v>0.39</v>
      </c>
      <c r="AO207">
        <v>4.62</v>
      </c>
      <c r="AP207">
        <v>0.5</v>
      </c>
      <c r="AQ207" t="s">
        <v>194</v>
      </c>
      <c r="AR207">
        <v>1589557640.9709699</v>
      </c>
      <c r="AS207">
        <v>415.36641935483902</v>
      </c>
      <c r="AT207">
        <v>409.965483870968</v>
      </c>
      <c r="AU207">
        <v>20.862996774193501</v>
      </c>
      <c r="AV207">
        <v>19.9336387096774</v>
      </c>
      <c r="AW207">
        <v>500.01019354838701</v>
      </c>
      <c r="AX207">
        <v>101.52445161290299</v>
      </c>
      <c r="AY207">
        <v>9.9979432258064493E-2</v>
      </c>
      <c r="AZ207">
        <v>40.145377419354801</v>
      </c>
      <c r="BA207">
        <v>999.9</v>
      </c>
      <c r="BB207">
        <v>999.9</v>
      </c>
      <c r="BC207">
        <v>0</v>
      </c>
      <c r="BD207">
        <v>0</v>
      </c>
      <c r="BE207">
        <v>10004.1925806452</v>
      </c>
      <c r="BF207">
        <v>0</v>
      </c>
      <c r="BG207">
        <v>1.91117E-3</v>
      </c>
      <c r="BH207">
        <v>1589557610.0999999</v>
      </c>
      <c r="BI207" t="s">
        <v>648</v>
      </c>
      <c r="BJ207">
        <v>33</v>
      </c>
      <c r="BK207">
        <v>-1.9650000000000001</v>
      </c>
      <c r="BL207">
        <v>0.10199999999999999</v>
      </c>
      <c r="BM207">
        <v>410</v>
      </c>
      <c r="BN207">
        <v>20</v>
      </c>
      <c r="BO207">
        <v>0.18</v>
      </c>
      <c r="BP207">
        <v>7.0000000000000007E-2</v>
      </c>
      <c r="BQ207">
        <v>5.4180360975609796</v>
      </c>
      <c r="BR207">
        <v>-0.236109825784037</v>
      </c>
      <c r="BS207">
        <v>3.5442246795903201E-2</v>
      </c>
      <c r="BT207">
        <v>0</v>
      </c>
      <c r="BU207">
        <v>0.92965636585365896</v>
      </c>
      <c r="BV207">
        <v>-5.36782787456258E-2</v>
      </c>
      <c r="BW207">
        <v>9.0714973560479702E-3</v>
      </c>
      <c r="BX207">
        <v>1</v>
      </c>
      <c r="BY207">
        <v>1</v>
      </c>
      <c r="BZ207">
        <v>2</v>
      </c>
      <c r="CA207" t="s">
        <v>202</v>
      </c>
      <c r="CB207">
        <v>100</v>
      </c>
      <c r="CC207">
        <v>100</v>
      </c>
      <c r="CD207">
        <v>-1.9650000000000001</v>
      </c>
      <c r="CE207">
        <v>0.10199999999999999</v>
      </c>
      <c r="CF207">
        <v>2</v>
      </c>
      <c r="CG207">
        <v>519.52300000000002</v>
      </c>
      <c r="CH207">
        <v>425.26100000000002</v>
      </c>
      <c r="CI207">
        <v>43.996299999999998</v>
      </c>
      <c r="CJ207">
        <v>41.3277</v>
      </c>
      <c r="CK207">
        <v>29.999199999999998</v>
      </c>
      <c r="CL207">
        <v>41.172199999999997</v>
      </c>
      <c r="CM207">
        <v>41.162500000000001</v>
      </c>
      <c r="CN207">
        <v>20.509</v>
      </c>
      <c r="CO207">
        <v>31.970600000000001</v>
      </c>
      <c r="CP207">
        <v>0</v>
      </c>
      <c r="CQ207">
        <v>44</v>
      </c>
      <c r="CR207">
        <v>410</v>
      </c>
      <c r="CS207">
        <v>20</v>
      </c>
      <c r="CT207">
        <v>98.059299999999993</v>
      </c>
      <c r="CU207">
        <v>98.641199999999998</v>
      </c>
    </row>
    <row r="208" spans="1:99" x14ac:dyDescent="0.25">
      <c r="A208">
        <v>192</v>
      </c>
      <c r="B208">
        <v>1589557654.5999999</v>
      </c>
      <c r="C208">
        <v>15670.0999999046</v>
      </c>
      <c r="D208" t="s">
        <v>657</v>
      </c>
      <c r="E208" t="s">
        <v>658</v>
      </c>
      <c r="F208">
        <v>1589557645.9709699</v>
      </c>
      <c r="G208">
        <f t="shared" si="58"/>
        <v>1.0257267051093709E-3</v>
      </c>
      <c r="H208">
        <f t="shared" si="59"/>
        <v>-6.2350778540227711</v>
      </c>
      <c r="I208">
        <f t="shared" si="60"/>
        <v>415.33893548387101</v>
      </c>
      <c r="J208">
        <f t="shared" si="61"/>
        <v>881.36892041409499</v>
      </c>
      <c r="K208">
        <f t="shared" si="62"/>
        <v>89.569351313860807</v>
      </c>
      <c r="L208">
        <f t="shared" si="63"/>
        <v>42.208929955462132</v>
      </c>
      <c r="M208">
        <f t="shared" si="64"/>
        <v>1.9210730906683762E-2</v>
      </c>
      <c r="N208">
        <f t="shared" si="65"/>
        <v>2</v>
      </c>
      <c r="O208">
        <f t="shared" si="66"/>
        <v>1.9108803674138902E-2</v>
      </c>
      <c r="P208">
        <f t="shared" si="67"/>
        <v>1.1952114876464252E-2</v>
      </c>
      <c r="Q208">
        <f t="shared" si="68"/>
        <v>0</v>
      </c>
      <c r="R208">
        <f t="shared" si="69"/>
        <v>39.767229583084848</v>
      </c>
      <c r="S208">
        <f t="shared" si="70"/>
        <v>39.767229583084848</v>
      </c>
      <c r="T208">
        <f t="shared" si="71"/>
        <v>7.3219573633219195</v>
      </c>
      <c r="U208">
        <f t="shared" si="72"/>
        <v>28.385779525852612</v>
      </c>
      <c r="V208">
        <f t="shared" si="73"/>
        <v>2.1203154585203907</v>
      </c>
      <c r="W208">
        <f t="shared" si="74"/>
        <v>7.4696397067034708</v>
      </c>
      <c r="X208">
        <f t="shared" si="75"/>
        <v>5.2016419048015283</v>
      </c>
      <c r="Y208">
        <f t="shared" si="76"/>
        <v>-45.234547695323258</v>
      </c>
      <c r="Z208">
        <f t="shared" si="77"/>
        <v>40.290291214109999</v>
      </c>
      <c r="AA208">
        <f t="shared" si="78"/>
        <v>4.9354136384969394</v>
      </c>
      <c r="AB208">
        <f t="shared" si="79"/>
        <v>-8.8428427163194101E-3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51457.550454157674</v>
      </c>
      <c r="AK208">
        <f t="shared" si="83"/>
        <v>0</v>
      </c>
      <c r="AL208">
        <f t="shared" si="84"/>
        <v>0</v>
      </c>
      <c r="AM208">
        <f t="shared" si="85"/>
        <v>0.49</v>
      </c>
      <c r="AN208">
        <f t="shared" si="86"/>
        <v>0.39</v>
      </c>
      <c r="AO208">
        <v>4.62</v>
      </c>
      <c r="AP208">
        <v>0.5</v>
      </c>
      <c r="AQ208" t="s">
        <v>194</v>
      </c>
      <c r="AR208">
        <v>1589557645.9709699</v>
      </c>
      <c r="AS208">
        <v>415.33893548387101</v>
      </c>
      <c r="AT208">
        <v>409.97148387096797</v>
      </c>
      <c r="AU208">
        <v>20.864058064516101</v>
      </c>
      <c r="AV208">
        <v>19.936080645161301</v>
      </c>
      <c r="AW208">
        <v>500.01061290322599</v>
      </c>
      <c r="AX208">
        <v>101.525258064516</v>
      </c>
      <c r="AY208">
        <v>0.100008312903226</v>
      </c>
      <c r="AZ208">
        <v>40.1408967741936</v>
      </c>
      <c r="BA208">
        <v>999.9</v>
      </c>
      <c r="BB208">
        <v>999.9</v>
      </c>
      <c r="BC208">
        <v>0</v>
      </c>
      <c r="BD208">
        <v>0</v>
      </c>
      <c r="BE208">
        <v>10005.4112903226</v>
      </c>
      <c r="BF208">
        <v>0</v>
      </c>
      <c r="BG208">
        <v>1.91117E-3</v>
      </c>
      <c r="BH208">
        <v>1589557610.0999999</v>
      </c>
      <c r="BI208" t="s">
        <v>648</v>
      </c>
      <c r="BJ208">
        <v>33</v>
      </c>
      <c r="BK208">
        <v>-1.9650000000000001</v>
      </c>
      <c r="BL208">
        <v>0.10199999999999999</v>
      </c>
      <c r="BM208">
        <v>410</v>
      </c>
      <c r="BN208">
        <v>20</v>
      </c>
      <c r="BO208">
        <v>0.18</v>
      </c>
      <c r="BP208">
        <v>7.0000000000000007E-2</v>
      </c>
      <c r="BQ208">
        <v>5.3771551219512199</v>
      </c>
      <c r="BR208">
        <v>-0.33286076655052399</v>
      </c>
      <c r="BS208">
        <v>4.6960918267186E-2</v>
      </c>
      <c r="BT208">
        <v>0</v>
      </c>
      <c r="BU208">
        <v>0.92981465853658496</v>
      </c>
      <c r="BV208">
        <v>-4.0245261324041701E-2</v>
      </c>
      <c r="BW208">
        <v>9.1844077828909104E-3</v>
      </c>
      <c r="BX208">
        <v>1</v>
      </c>
      <c r="BY208">
        <v>1</v>
      </c>
      <c r="BZ208">
        <v>2</v>
      </c>
      <c r="CA208" t="s">
        <v>202</v>
      </c>
      <c r="CB208">
        <v>100</v>
      </c>
      <c r="CC208">
        <v>100</v>
      </c>
      <c r="CD208">
        <v>-1.9650000000000001</v>
      </c>
      <c r="CE208">
        <v>0.10199999999999999</v>
      </c>
      <c r="CF208">
        <v>2</v>
      </c>
      <c r="CG208">
        <v>519.69600000000003</v>
      </c>
      <c r="CH208">
        <v>425.18099999999998</v>
      </c>
      <c r="CI208">
        <v>43.996699999999997</v>
      </c>
      <c r="CJ208">
        <v>41.317399999999999</v>
      </c>
      <c r="CK208">
        <v>29.999099999999999</v>
      </c>
      <c r="CL208">
        <v>41.161499999999997</v>
      </c>
      <c r="CM208">
        <v>41.151899999999998</v>
      </c>
      <c r="CN208">
        <v>20.507999999999999</v>
      </c>
      <c r="CO208">
        <v>31.970600000000001</v>
      </c>
      <c r="CP208">
        <v>0</v>
      </c>
      <c r="CQ208">
        <v>44</v>
      </c>
      <c r="CR208">
        <v>410</v>
      </c>
      <c r="CS208">
        <v>20</v>
      </c>
      <c r="CT208">
        <v>98.061599999999999</v>
      </c>
      <c r="CU208">
        <v>98.6434</v>
      </c>
    </row>
    <row r="209" spans="1:99" x14ac:dyDescent="0.25">
      <c r="A209">
        <v>193</v>
      </c>
      <c r="B209">
        <v>1589557902</v>
      </c>
      <c r="C209">
        <v>15917.5</v>
      </c>
      <c r="D209" t="s">
        <v>660</v>
      </c>
      <c r="E209" t="s">
        <v>661</v>
      </c>
      <c r="F209">
        <v>1589557887.9354801</v>
      </c>
      <c r="G209">
        <f t="shared" ref="G209:G226" si="87">AW209*AH209*(AU209-AV209)/(100*AO209*(1000-AH209*AU209))</f>
        <v>6.9098411895415583E-4</v>
      </c>
      <c r="H209">
        <f t="shared" ref="H209:H226" si="88">AW209*AH209*(AT209-AS209*(1000-AH209*AV209)/(1000-AH209*AU209))/(100*AO209)</f>
        <v>-3.7827184693585147</v>
      </c>
      <c r="I209">
        <f t="shared" ref="I209:I272" si="89">AS209 - IF(AH209&gt;1, H209*AO209*100/(AJ209*BE209), 0)</f>
        <v>415.16087096774203</v>
      </c>
      <c r="J209">
        <f t="shared" ref="J209:J272" si="90">((P209-G209/2)*I209-H209)/(P209+G209/2)</f>
        <v>834.33437572025696</v>
      </c>
      <c r="K209">
        <f t="shared" ref="K209:K272" si="91">J209*(AX209+AY209)/1000</f>
        <v>84.790495401305591</v>
      </c>
      <c r="L209">
        <f t="shared" ref="L209:L226" si="92">(AS209 - IF(AH209&gt;1, H209*AO209*100/(AJ209*BE209), 0))*(AX209+AY209)/1000</f>
        <v>42.191352705806636</v>
      </c>
      <c r="M209">
        <f t="shared" ref="M209:M272" si="93">2/((1/O209-1/N209)+SIGN(O209)*SQRT((1/O209-1/N209)*(1/O209-1/N209) + 4*AP209/((AP209+1)*(AP209+1))*(2*1/O209*1/N209-1/N209*1/N209)))</f>
        <v>1.2830014091819478E-2</v>
      </c>
      <c r="N209">
        <f t="shared" ref="N209:N226" si="94">AE209+AD209*AO209+AC209*AO209*AO209</f>
        <v>2</v>
      </c>
      <c r="O209">
        <f t="shared" ref="O209:O226" si="95">G209*(1000-(1000*0.61365*EXP(17.502*S209/(240.97+S209))/(AX209+AY209)+AU209)/2)/(1000*0.61365*EXP(17.502*S209/(240.97+S209))/(AX209+AY209)-AU209)</f>
        <v>1.2784464583941425E-2</v>
      </c>
      <c r="P209">
        <f t="shared" ref="P209:P226" si="96">1/((AP209+1)/(M209/1.6)+1/(N209/1.37)) + AP209/((AP209+1)/(M209/1.6) + AP209/(N209/1.37))</f>
        <v>7.9943692654237449E-3</v>
      </c>
      <c r="Q209">
        <f t="shared" ref="Q209:Q226" si="97">(AL209*AN209)</f>
        <v>0</v>
      </c>
      <c r="R209">
        <f t="shared" ref="R209:R272" si="98">(AZ209+(Q209+2*0.95*0.0000000567*(((AZ209+$B$7)+273)^4-(AZ209+273)^4)-44100*G209)/(1.84*29.3*N209+8*0.95*0.0000000567*(AZ209+273)^3))</f>
        <v>39.868817682757523</v>
      </c>
      <c r="S209">
        <f t="shared" ref="S209:S272" si="99">($C$7*BA209+$D$7*BB209+$E$7*R209)</f>
        <v>39.868817682757523</v>
      </c>
      <c r="T209">
        <f t="shared" ref="T209:T272" si="100">0.61365*EXP(17.502*S209/(240.97+S209))</f>
        <v>7.361854717972057</v>
      </c>
      <c r="U209">
        <f t="shared" ref="U209:U272" si="101">(V209/W209*100)</f>
        <v>28.485562934934283</v>
      </c>
      <c r="V209">
        <f t="shared" ref="V209:V226" si="102">AU209*(AX209+AY209)/1000</f>
        <v>2.1254589079601294</v>
      </c>
      <c r="W209">
        <f t="shared" ref="W209:W226" si="103">0.61365*EXP(17.502*AZ209/(240.97+AZ209))</f>
        <v>7.4615302945391226</v>
      </c>
      <c r="X209">
        <f t="shared" ref="X209:X226" si="104">(T209-AU209*(AX209+AY209)/1000)</f>
        <v>5.2363958100119277</v>
      </c>
      <c r="Y209">
        <f t="shared" ref="Y209:Y226" si="105">(-G209*44100)</f>
        <v>-30.472399645878273</v>
      </c>
      <c r="Z209">
        <f t="shared" ref="Z209:Z226" si="106">2*29.3*N209*0.92*(AZ209-S209)</f>
        <v>27.142263645318316</v>
      </c>
      <c r="AA209">
        <f t="shared" ref="AA209:AA226" si="107">2*0.95*0.0000000567*(((AZ209+$B$7)+273)^4-(S209+273)^4)</f>
        <v>3.3261223504252557</v>
      </c>
      <c r="AB209">
        <f t="shared" ref="AB209:AB272" si="108">Q209+AA209+Y209+Z209</f>
        <v>-4.0136501347021181E-3</v>
      </c>
      <c r="AC209">
        <v>0</v>
      </c>
      <c r="AD209">
        <v>0</v>
      </c>
      <c r="AE209">
        <v>2</v>
      </c>
      <c r="AF209">
        <v>0</v>
      </c>
      <c r="AG209">
        <v>0</v>
      </c>
      <c r="AH209">
        <f t="shared" ref="AH209:AH226" si="109">IF(AF209*$H$13&gt;=AJ209,1,(AJ209/(AJ209-AF209*$H$13)))</f>
        <v>1</v>
      </c>
      <c r="AI209">
        <f t="shared" ref="AI209:AI272" si="110">(AH209-1)*100</f>
        <v>0</v>
      </c>
      <c r="AJ209">
        <f t="shared" ref="AJ209:AJ226" si="111">MAX(0,($B$13+$C$13*BE209)/(1+$D$13*BE209)*AX209/(AZ209+273)*$E$13)</f>
        <v>51404.754528651501</v>
      </c>
      <c r="AK209">
        <f t="shared" ref="AK209:AK226" si="112">$B$11*BF209+$C$11*BG209</f>
        <v>0</v>
      </c>
      <c r="AL209">
        <f t="shared" ref="AL209:AL272" si="113">AK209*AM209</f>
        <v>0</v>
      </c>
      <c r="AM209">
        <f t="shared" ref="AM209:AM226" si="114">($B$11*$D$9+$C$11*$D$9)/($B$11+$C$11)</f>
        <v>0.49</v>
      </c>
      <c r="AN209">
        <f t="shared" ref="AN209:AN226" si="115">($B$11*$K$9+$C$11*$K$9)/($B$11+$C$11)</f>
        <v>0.39</v>
      </c>
      <c r="AO209">
        <v>7.4</v>
      </c>
      <c r="AP209">
        <v>0.5</v>
      </c>
      <c r="AQ209" t="s">
        <v>194</v>
      </c>
      <c r="AR209">
        <v>1589557887.9354801</v>
      </c>
      <c r="AS209">
        <v>415.16087096774203</v>
      </c>
      <c r="AT209">
        <v>409.98748387096799</v>
      </c>
      <c r="AU209">
        <v>20.914412903225799</v>
      </c>
      <c r="AV209">
        <v>19.913235483870999</v>
      </c>
      <c r="AW209">
        <v>500.04535483871001</v>
      </c>
      <c r="AX209">
        <v>101.528322580645</v>
      </c>
      <c r="AY209">
        <v>9.8192961290322595E-2</v>
      </c>
      <c r="AZ209">
        <v>40.120545161290302</v>
      </c>
      <c r="BA209">
        <v>999.9</v>
      </c>
      <c r="BB209">
        <v>999.9</v>
      </c>
      <c r="BC209">
        <v>0</v>
      </c>
      <c r="BD209">
        <v>0</v>
      </c>
      <c r="BE209">
        <v>9993.71677419355</v>
      </c>
      <c r="BF209">
        <v>0</v>
      </c>
      <c r="BG209">
        <v>1.91117E-3</v>
      </c>
      <c r="BH209">
        <v>1589557890.5</v>
      </c>
      <c r="BI209" t="s">
        <v>662</v>
      </c>
      <c r="BJ209">
        <v>34</v>
      </c>
      <c r="BK209">
        <v>-1.9650000000000001</v>
      </c>
      <c r="BL209">
        <v>0.105</v>
      </c>
      <c r="BM209">
        <v>410</v>
      </c>
      <c r="BN209">
        <v>20</v>
      </c>
      <c r="BO209">
        <v>0.14000000000000001</v>
      </c>
      <c r="BP209">
        <v>7.0000000000000007E-2</v>
      </c>
      <c r="BQ209">
        <v>2.3691735090243902</v>
      </c>
      <c r="BR209">
        <v>26.925149965921999</v>
      </c>
      <c r="BS209">
        <v>3.0032405587814002</v>
      </c>
      <c r="BT209">
        <v>0</v>
      </c>
      <c r="BU209">
        <v>0.46158603587804897</v>
      </c>
      <c r="BV209">
        <v>5.2710884484666298</v>
      </c>
      <c r="BW209">
        <v>0.588541860664483</v>
      </c>
      <c r="BX209">
        <v>0</v>
      </c>
      <c r="BY209">
        <v>0</v>
      </c>
      <c r="BZ209">
        <v>2</v>
      </c>
      <c r="CA209" t="s">
        <v>196</v>
      </c>
      <c r="CB209">
        <v>100</v>
      </c>
      <c r="CC209">
        <v>100</v>
      </c>
      <c r="CD209">
        <v>-1.9650000000000001</v>
      </c>
      <c r="CE209">
        <v>0.105</v>
      </c>
      <c r="CF209">
        <v>2</v>
      </c>
      <c r="CG209">
        <v>518.66399999999999</v>
      </c>
      <c r="CH209">
        <v>425.935</v>
      </c>
      <c r="CI209">
        <v>43.995800000000003</v>
      </c>
      <c r="CJ209">
        <v>40.875500000000002</v>
      </c>
      <c r="CK209">
        <v>29.999600000000001</v>
      </c>
      <c r="CL209">
        <v>40.701700000000002</v>
      </c>
      <c r="CM209">
        <v>40.686100000000003</v>
      </c>
      <c r="CN209">
        <v>20.5396</v>
      </c>
      <c r="CO209">
        <v>30.027999999999999</v>
      </c>
      <c r="CP209">
        <v>0</v>
      </c>
      <c r="CQ209">
        <v>44</v>
      </c>
      <c r="CR209">
        <v>410</v>
      </c>
      <c r="CS209">
        <v>20</v>
      </c>
      <c r="CT209">
        <v>98.165800000000004</v>
      </c>
      <c r="CU209">
        <v>98.734399999999994</v>
      </c>
    </row>
    <row r="210" spans="1:99" x14ac:dyDescent="0.25">
      <c r="A210">
        <v>194</v>
      </c>
      <c r="B210">
        <v>1589557907</v>
      </c>
      <c r="C210">
        <v>15922.5</v>
      </c>
      <c r="D210" t="s">
        <v>663</v>
      </c>
      <c r="E210" t="s">
        <v>664</v>
      </c>
      <c r="F210">
        <v>1589557898.64516</v>
      </c>
      <c r="G210">
        <f t="shared" si="87"/>
        <v>7.1878017472086497E-4</v>
      </c>
      <c r="H210">
        <f t="shared" si="88"/>
        <v>-3.932983850265757</v>
      </c>
      <c r="I210">
        <f t="shared" si="89"/>
        <v>415.37183870967698</v>
      </c>
      <c r="J210">
        <f t="shared" si="90"/>
        <v>832.87455209522534</v>
      </c>
      <c r="K210">
        <f t="shared" si="91"/>
        <v>84.641069940903407</v>
      </c>
      <c r="L210">
        <f t="shared" si="92"/>
        <v>42.212259653345427</v>
      </c>
      <c r="M210">
        <f t="shared" si="93"/>
        <v>1.3395746667695652E-2</v>
      </c>
      <c r="N210">
        <f t="shared" si="94"/>
        <v>2</v>
      </c>
      <c r="O210">
        <f t="shared" si="95"/>
        <v>1.3346100025252924E-2</v>
      </c>
      <c r="P210">
        <f t="shared" si="96"/>
        <v>8.3457576660330487E-3</v>
      </c>
      <c r="Q210">
        <f t="shared" si="97"/>
        <v>0</v>
      </c>
      <c r="R210">
        <f t="shared" si="98"/>
        <v>39.832032581015952</v>
      </c>
      <c r="S210">
        <f t="shared" si="99"/>
        <v>39.832032581015952</v>
      </c>
      <c r="T210">
        <f t="shared" si="100"/>
        <v>7.3473861563003746</v>
      </c>
      <c r="U210">
        <f t="shared" si="101"/>
        <v>28.578419743864302</v>
      </c>
      <c r="V210">
        <f t="shared" si="102"/>
        <v>2.1293557898488298</v>
      </c>
      <c r="W210">
        <f t="shared" si="103"/>
        <v>7.4509220906309759</v>
      </c>
      <c r="X210">
        <f t="shared" si="104"/>
        <v>5.2180303664515453</v>
      </c>
      <c r="Y210">
        <f t="shared" si="105"/>
        <v>-31.698205705190144</v>
      </c>
      <c r="Z210">
        <f t="shared" si="106"/>
        <v>28.234896945826765</v>
      </c>
      <c r="AA210">
        <f t="shared" si="107"/>
        <v>3.458966292917049</v>
      </c>
      <c r="AB210">
        <f t="shared" si="108"/>
        <v>-4.3424664463280749E-3</v>
      </c>
      <c r="AC210">
        <v>0</v>
      </c>
      <c r="AD210">
        <v>0</v>
      </c>
      <c r="AE210">
        <v>2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51417.275785233098</v>
      </c>
      <c r="AK210">
        <f t="shared" si="112"/>
        <v>0</v>
      </c>
      <c r="AL210">
        <f t="shared" si="113"/>
        <v>0</v>
      </c>
      <c r="AM210">
        <f t="shared" si="114"/>
        <v>0.49</v>
      </c>
      <c r="AN210">
        <f t="shared" si="115"/>
        <v>0.39</v>
      </c>
      <c r="AO210">
        <v>7.4</v>
      </c>
      <c r="AP210">
        <v>0.5</v>
      </c>
      <c r="AQ210" t="s">
        <v>194</v>
      </c>
      <c r="AR210">
        <v>1589557898.64516</v>
      </c>
      <c r="AS210">
        <v>415.37183870967698</v>
      </c>
      <c r="AT210">
        <v>409.99345161290302</v>
      </c>
      <c r="AU210">
        <v>20.9530225806452</v>
      </c>
      <c r="AV210">
        <v>19.9116258064516</v>
      </c>
      <c r="AW210">
        <v>500.05193548387098</v>
      </c>
      <c r="AX210">
        <v>101.527</v>
      </c>
      <c r="AY210">
        <v>9.8232429032258095E-2</v>
      </c>
      <c r="AZ210">
        <v>40.093893548387101</v>
      </c>
      <c r="BA210">
        <v>999.9</v>
      </c>
      <c r="BB210">
        <v>999.9</v>
      </c>
      <c r="BC210">
        <v>0</v>
      </c>
      <c r="BD210">
        <v>0</v>
      </c>
      <c r="BE210">
        <v>9995.5032258064493</v>
      </c>
      <c r="BF210">
        <v>0</v>
      </c>
      <c r="BG210">
        <v>1.91117E-3</v>
      </c>
      <c r="BH210">
        <v>1589557890.5</v>
      </c>
      <c r="BI210" t="s">
        <v>662</v>
      </c>
      <c r="BJ210">
        <v>34</v>
      </c>
      <c r="BK210">
        <v>-1.9650000000000001</v>
      </c>
      <c r="BL210">
        <v>0.105</v>
      </c>
      <c r="BM210">
        <v>410</v>
      </c>
      <c r="BN210">
        <v>20</v>
      </c>
      <c r="BO210">
        <v>0.14000000000000001</v>
      </c>
      <c r="BP210">
        <v>7.0000000000000007E-2</v>
      </c>
      <c r="BQ210">
        <v>4.0681502199999997</v>
      </c>
      <c r="BR210">
        <v>29.189152470311299</v>
      </c>
      <c r="BS210">
        <v>3.1499736955259099</v>
      </c>
      <c r="BT210">
        <v>0</v>
      </c>
      <c r="BU210">
        <v>0.78693557856097596</v>
      </c>
      <c r="BV210">
        <v>5.61256308094032</v>
      </c>
      <c r="BW210">
        <v>0.61020739831008397</v>
      </c>
      <c r="BX210">
        <v>0</v>
      </c>
      <c r="BY210">
        <v>0</v>
      </c>
      <c r="BZ210">
        <v>2</v>
      </c>
      <c r="CA210" t="s">
        <v>196</v>
      </c>
      <c r="CB210">
        <v>100</v>
      </c>
      <c r="CC210">
        <v>100</v>
      </c>
      <c r="CD210">
        <v>-1.9650000000000001</v>
      </c>
      <c r="CE210">
        <v>0.105</v>
      </c>
      <c r="CF210">
        <v>2</v>
      </c>
      <c r="CG210">
        <v>519.22799999999995</v>
      </c>
      <c r="CH210">
        <v>426.15199999999999</v>
      </c>
      <c r="CI210">
        <v>43.994799999999998</v>
      </c>
      <c r="CJ210">
        <v>40.868899999999996</v>
      </c>
      <c r="CK210">
        <v>29.999500000000001</v>
      </c>
      <c r="CL210">
        <v>40.684800000000003</v>
      </c>
      <c r="CM210">
        <v>40.6738</v>
      </c>
      <c r="CN210">
        <v>20.540900000000001</v>
      </c>
      <c r="CO210">
        <v>30.027999999999999</v>
      </c>
      <c r="CP210">
        <v>0</v>
      </c>
      <c r="CQ210">
        <v>44</v>
      </c>
      <c r="CR210">
        <v>410</v>
      </c>
      <c r="CS210">
        <v>20</v>
      </c>
      <c r="CT210">
        <v>98.167000000000002</v>
      </c>
      <c r="CU210">
        <v>98.736500000000007</v>
      </c>
    </row>
    <row r="211" spans="1:99" x14ac:dyDescent="0.25">
      <c r="A211">
        <v>195</v>
      </c>
      <c r="B211">
        <v>1589557912</v>
      </c>
      <c r="C211">
        <v>15927.5</v>
      </c>
      <c r="D211" t="s">
        <v>665</v>
      </c>
      <c r="E211" t="s">
        <v>666</v>
      </c>
      <c r="F211">
        <v>1589557903.4354801</v>
      </c>
      <c r="G211">
        <f t="shared" si="87"/>
        <v>9.16046820342222E-4</v>
      </c>
      <c r="H211">
        <f t="shared" si="88"/>
        <v>-5.0087511511559111</v>
      </c>
      <c r="I211">
        <f t="shared" si="89"/>
        <v>416.81138709677401</v>
      </c>
      <c r="J211">
        <f t="shared" si="90"/>
        <v>829.25384689470968</v>
      </c>
      <c r="K211">
        <f t="shared" si="91"/>
        <v>84.272484893021115</v>
      </c>
      <c r="L211">
        <f t="shared" si="92"/>
        <v>42.358237412930542</v>
      </c>
      <c r="M211">
        <f t="shared" si="93"/>
        <v>1.7287322478792919E-2</v>
      </c>
      <c r="N211">
        <f t="shared" si="94"/>
        <v>2</v>
      </c>
      <c r="O211">
        <f t="shared" si="95"/>
        <v>1.7204736366613169E-2</v>
      </c>
      <c r="P211">
        <f t="shared" si="96"/>
        <v>1.0760347287138551E-2</v>
      </c>
      <c r="Q211">
        <f t="shared" si="97"/>
        <v>0</v>
      </c>
      <c r="R211">
        <f t="shared" si="98"/>
        <v>39.755935266243348</v>
      </c>
      <c r="S211">
        <f t="shared" si="99"/>
        <v>39.755935266243348</v>
      </c>
      <c r="T211">
        <f t="shared" si="100"/>
        <v>7.3175332724981761</v>
      </c>
      <c r="U211">
        <f t="shared" si="101"/>
        <v>28.981943870767772</v>
      </c>
      <c r="V211">
        <f t="shared" si="102"/>
        <v>2.1589345559615332</v>
      </c>
      <c r="W211">
        <f t="shared" si="103"/>
        <v>7.4492400012516482</v>
      </c>
      <c r="X211">
        <f t="shared" si="104"/>
        <v>5.1585987165366429</v>
      </c>
      <c r="Y211">
        <f t="shared" si="105"/>
        <v>-40.39766477709199</v>
      </c>
      <c r="Z211">
        <f t="shared" si="106"/>
        <v>35.984022639670322</v>
      </c>
      <c r="AA211">
        <f t="shared" si="107"/>
        <v>4.4065902515697353</v>
      </c>
      <c r="AB211">
        <f t="shared" si="108"/>
        <v>-7.0518858519292849E-3</v>
      </c>
      <c r="AC211">
        <v>0</v>
      </c>
      <c r="AD211">
        <v>0</v>
      </c>
      <c r="AE211">
        <v>2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51424.237207348728</v>
      </c>
      <c r="AK211">
        <f t="shared" si="112"/>
        <v>0</v>
      </c>
      <c r="AL211">
        <f t="shared" si="113"/>
        <v>0</v>
      </c>
      <c r="AM211">
        <f t="shared" si="114"/>
        <v>0.49</v>
      </c>
      <c r="AN211">
        <f t="shared" si="115"/>
        <v>0.39</v>
      </c>
      <c r="AO211">
        <v>7.4</v>
      </c>
      <c r="AP211">
        <v>0.5</v>
      </c>
      <c r="AQ211" t="s">
        <v>194</v>
      </c>
      <c r="AR211">
        <v>1589557903.4354801</v>
      </c>
      <c r="AS211">
        <v>416.81138709677401</v>
      </c>
      <c r="AT211">
        <v>409.962290322581</v>
      </c>
      <c r="AU211">
        <v>21.244238709677401</v>
      </c>
      <c r="AV211">
        <v>19.917051612903201</v>
      </c>
      <c r="AW211">
        <v>499.90970967741902</v>
      </c>
      <c r="AX211">
        <v>101.525322580645</v>
      </c>
      <c r="AY211">
        <v>9.9150080645161301E-2</v>
      </c>
      <c r="AZ211">
        <v>40.089664516128998</v>
      </c>
      <c r="BA211">
        <v>999.9</v>
      </c>
      <c r="BB211">
        <v>999.9</v>
      </c>
      <c r="BC211">
        <v>0</v>
      </c>
      <c r="BD211">
        <v>0</v>
      </c>
      <c r="BE211">
        <v>9996.9454838709698</v>
      </c>
      <c r="BF211">
        <v>0</v>
      </c>
      <c r="BG211">
        <v>1.91117E-3</v>
      </c>
      <c r="BH211">
        <v>1589557890.5</v>
      </c>
      <c r="BI211" t="s">
        <v>662</v>
      </c>
      <c r="BJ211">
        <v>34</v>
      </c>
      <c r="BK211">
        <v>-1.9650000000000001</v>
      </c>
      <c r="BL211">
        <v>0.105</v>
      </c>
      <c r="BM211">
        <v>410</v>
      </c>
      <c r="BN211">
        <v>20</v>
      </c>
      <c r="BO211">
        <v>0.14000000000000001</v>
      </c>
      <c r="BP211">
        <v>7.0000000000000007E-2</v>
      </c>
      <c r="BQ211">
        <v>5.7475288282926797</v>
      </c>
      <c r="BR211">
        <v>16.614355210663899</v>
      </c>
      <c r="BS211">
        <v>2.23534382394124</v>
      </c>
      <c r="BT211">
        <v>0</v>
      </c>
      <c r="BU211">
        <v>1.11327096121951</v>
      </c>
      <c r="BV211">
        <v>3.1855696024394198</v>
      </c>
      <c r="BW211">
        <v>0.433003878161839</v>
      </c>
      <c r="BX211">
        <v>0</v>
      </c>
      <c r="BY211">
        <v>0</v>
      </c>
      <c r="BZ211">
        <v>2</v>
      </c>
      <c r="CA211" t="s">
        <v>196</v>
      </c>
      <c r="CB211">
        <v>100</v>
      </c>
      <c r="CC211">
        <v>100</v>
      </c>
      <c r="CD211">
        <v>-1.9650000000000001</v>
      </c>
      <c r="CE211">
        <v>0.105</v>
      </c>
      <c r="CF211">
        <v>2</v>
      </c>
      <c r="CG211">
        <v>519.26</v>
      </c>
      <c r="CH211">
        <v>426.21899999999999</v>
      </c>
      <c r="CI211">
        <v>43.994500000000002</v>
      </c>
      <c r="CJ211">
        <v>40.861600000000003</v>
      </c>
      <c r="CK211">
        <v>29.999600000000001</v>
      </c>
      <c r="CL211">
        <v>40.675199999999997</v>
      </c>
      <c r="CM211">
        <v>40.664200000000001</v>
      </c>
      <c r="CN211">
        <v>20.542300000000001</v>
      </c>
      <c r="CO211">
        <v>29.748899999999999</v>
      </c>
      <c r="CP211">
        <v>0</v>
      </c>
      <c r="CQ211">
        <v>44</v>
      </c>
      <c r="CR211">
        <v>410</v>
      </c>
      <c r="CS211">
        <v>20</v>
      </c>
      <c r="CT211">
        <v>98.169300000000007</v>
      </c>
      <c r="CU211">
        <v>98.737300000000005</v>
      </c>
    </row>
    <row r="212" spans="1:99" x14ac:dyDescent="0.25">
      <c r="A212">
        <v>196</v>
      </c>
      <c r="B212">
        <v>1589557917</v>
      </c>
      <c r="C212">
        <v>15932.5</v>
      </c>
      <c r="D212" t="s">
        <v>667</v>
      </c>
      <c r="E212" t="s">
        <v>668</v>
      </c>
      <c r="F212">
        <v>1589557908.37097</v>
      </c>
      <c r="G212">
        <f t="shared" si="87"/>
        <v>9.2142583237288668E-4</v>
      </c>
      <c r="H212">
        <f t="shared" si="88"/>
        <v>-5.0709480378629586</v>
      </c>
      <c r="I212">
        <f t="shared" si="89"/>
        <v>416.87948387096799</v>
      </c>
      <c r="J212">
        <f t="shared" si="90"/>
        <v>831.93028903249376</v>
      </c>
      <c r="K212">
        <f t="shared" si="91"/>
        <v>84.544396001952549</v>
      </c>
      <c r="L212">
        <f t="shared" si="92"/>
        <v>42.365117166806399</v>
      </c>
      <c r="M212">
        <f t="shared" si="93"/>
        <v>1.7402039379305904E-2</v>
      </c>
      <c r="N212">
        <f t="shared" si="94"/>
        <v>2</v>
      </c>
      <c r="O212">
        <f t="shared" si="95"/>
        <v>1.7318356428114714E-2</v>
      </c>
      <c r="P212">
        <f t="shared" si="96"/>
        <v>1.0831457714861957E-2</v>
      </c>
      <c r="Q212">
        <f t="shared" si="97"/>
        <v>0</v>
      </c>
      <c r="R212">
        <f t="shared" si="98"/>
        <v>39.750945516792591</v>
      </c>
      <c r="S212">
        <f t="shared" si="99"/>
        <v>39.750945516792591</v>
      </c>
      <c r="T212">
        <f t="shared" si="100"/>
        <v>7.3155794785435289</v>
      </c>
      <c r="U212">
        <f t="shared" si="101"/>
        <v>29.010780543812036</v>
      </c>
      <c r="V212">
        <f t="shared" si="102"/>
        <v>2.1607332081560351</v>
      </c>
      <c r="W212">
        <f t="shared" si="103"/>
        <v>7.4480354118459484</v>
      </c>
      <c r="X212">
        <f t="shared" si="104"/>
        <v>5.1548462703874938</v>
      </c>
      <c r="Y212">
        <f t="shared" si="105"/>
        <v>-40.634879207644303</v>
      </c>
      <c r="Z212">
        <f t="shared" si="106"/>
        <v>36.195435010262358</v>
      </c>
      <c r="AA212">
        <f t="shared" si="107"/>
        <v>4.4323093739116404</v>
      </c>
      <c r="AB212">
        <f t="shared" si="108"/>
        <v>-7.134823470302365E-3</v>
      </c>
      <c r="AC212">
        <v>0</v>
      </c>
      <c r="AD212">
        <v>0</v>
      </c>
      <c r="AE212">
        <v>2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51412.647358426831</v>
      </c>
      <c r="AK212">
        <f t="shared" si="112"/>
        <v>0</v>
      </c>
      <c r="AL212">
        <f t="shared" si="113"/>
        <v>0</v>
      </c>
      <c r="AM212">
        <f t="shared" si="114"/>
        <v>0.49</v>
      </c>
      <c r="AN212">
        <f t="shared" si="115"/>
        <v>0.39</v>
      </c>
      <c r="AO212">
        <v>7.4</v>
      </c>
      <c r="AP212">
        <v>0.5</v>
      </c>
      <c r="AQ212" t="s">
        <v>194</v>
      </c>
      <c r="AR212">
        <v>1589557908.37097</v>
      </c>
      <c r="AS212">
        <v>416.87948387096799</v>
      </c>
      <c r="AT212">
        <v>409.94312903225801</v>
      </c>
      <c r="AU212">
        <v>21.261958064516101</v>
      </c>
      <c r="AV212">
        <v>19.927270967741901</v>
      </c>
      <c r="AW212">
        <v>500.01048387096802</v>
      </c>
      <c r="AX212">
        <v>101.52435483871</v>
      </c>
      <c r="AY212">
        <v>0.10002056451612901</v>
      </c>
      <c r="AZ212">
        <v>40.086635483871</v>
      </c>
      <c r="BA212">
        <v>999.9</v>
      </c>
      <c r="BB212">
        <v>999.9</v>
      </c>
      <c r="BC212">
        <v>0</v>
      </c>
      <c r="BD212">
        <v>0</v>
      </c>
      <c r="BE212">
        <v>9994.5951612903209</v>
      </c>
      <c r="BF212">
        <v>0</v>
      </c>
      <c r="BG212">
        <v>1.91117E-3</v>
      </c>
      <c r="BH212">
        <v>1589557890.5</v>
      </c>
      <c r="BI212" t="s">
        <v>662</v>
      </c>
      <c r="BJ212">
        <v>34</v>
      </c>
      <c r="BK212">
        <v>-1.9650000000000001</v>
      </c>
      <c r="BL212">
        <v>0.105</v>
      </c>
      <c r="BM212">
        <v>410</v>
      </c>
      <c r="BN212">
        <v>20</v>
      </c>
      <c r="BO212">
        <v>0.14000000000000001</v>
      </c>
      <c r="BP212">
        <v>7.0000000000000007E-2</v>
      </c>
      <c r="BQ212">
        <v>6.9121182926829299</v>
      </c>
      <c r="BR212">
        <v>0.30490850174202599</v>
      </c>
      <c r="BS212">
        <v>0.15090662772790001</v>
      </c>
      <c r="BT212">
        <v>0</v>
      </c>
      <c r="BU212">
        <v>1.3364499999999999</v>
      </c>
      <c r="BV212">
        <v>-3.1854355400688398E-3</v>
      </c>
      <c r="BW212">
        <v>2.83868897943245E-2</v>
      </c>
      <c r="BX212">
        <v>1</v>
      </c>
      <c r="BY212">
        <v>1</v>
      </c>
      <c r="BZ212">
        <v>2</v>
      </c>
      <c r="CA212" t="s">
        <v>202</v>
      </c>
      <c r="CB212">
        <v>100</v>
      </c>
      <c r="CC212">
        <v>100</v>
      </c>
      <c r="CD212">
        <v>-1.9650000000000001</v>
      </c>
      <c r="CE212">
        <v>0.105</v>
      </c>
      <c r="CF212">
        <v>2</v>
      </c>
      <c r="CG212">
        <v>519.298</v>
      </c>
      <c r="CH212">
        <v>426.37900000000002</v>
      </c>
      <c r="CI212">
        <v>43.994799999999998</v>
      </c>
      <c r="CJ212">
        <v>40.854199999999999</v>
      </c>
      <c r="CK212">
        <v>29.999400000000001</v>
      </c>
      <c r="CL212">
        <v>40.6663</v>
      </c>
      <c r="CM212">
        <v>40.656199999999998</v>
      </c>
      <c r="CN212">
        <v>20.546800000000001</v>
      </c>
      <c r="CO212">
        <v>29.748899999999999</v>
      </c>
      <c r="CP212">
        <v>0</v>
      </c>
      <c r="CQ212">
        <v>44</v>
      </c>
      <c r="CR212">
        <v>410</v>
      </c>
      <c r="CS212">
        <v>20</v>
      </c>
      <c r="CT212">
        <v>98.171300000000002</v>
      </c>
      <c r="CU212">
        <v>98.739099999999993</v>
      </c>
    </row>
    <row r="213" spans="1:99" x14ac:dyDescent="0.25">
      <c r="A213">
        <v>197</v>
      </c>
      <c r="B213">
        <v>1589557922</v>
      </c>
      <c r="C213">
        <v>15937.5</v>
      </c>
      <c r="D213" t="s">
        <v>669</v>
      </c>
      <c r="E213" t="s">
        <v>670</v>
      </c>
      <c r="F213">
        <v>1589557913.37097</v>
      </c>
      <c r="G213">
        <f t="shared" si="87"/>
        <v>9.0908446310081865E-4</v>
      </c>
      <c r="H213">
        <f t="shared" si="88"/>
        <v>-5.0457408596627698</v>
      </c>
      <c r="I213">
        <f t="shared" si="89"/>
        <v>416.85622580645202</v>
      </c>
      <c r="J213">
        <f t="shared" si="90"/>
        <v>835.77578175475492</v>
      </c>
      <c r="K213">
        <f t="shared" si="91"/>
        <v>84.935342218738285</v>
      </c>
      <c r="L213">
        <f t="shared" si="92"/>
        <v>42.362828605234604</v>
      </c>
      <c r="M213">
        <f t="shared" si="93"/>
        <v>1.7166590840093216E-2</v>
      </c>
      <c r="N213">
        <f t="shared" si="94"/>
        <v>2</v>
      </c>
      <c r="O213">
        <f t="shared" si="95"/>
        <v>1.7085151300826083E-2</v>
      </c>
      <c r="P213">
        <f t="shared" si="96"/>
        <v>1.0685504288529416E-2</v>
      </c>
      <c r="Q213">
        <f t="shared" si="97"/>
        <v>0</v>
      </c>
      <c r="R213">
        <f t="shared" si="98"/>
        <v>39.752611659204042</v>
      </c>
      <c r="S213">
        <f t="shared" si="99"/>
        <v>39.752611659204042</v>
      </c>
      <c r="T213">
        <f t="shared" si="100"/>
        <v>7.3162318255273995</v>
      </c>
      <c r="U213">
        <f t="shared" si="101"/>
        <v>29.019079234972789</v>
      </c>
      <c r="V213">
        <f t="shared" si="102"/>
        <v>2.1610248617949042</v>
      </c>
      <c r="W213">
        <f t="shared" si="103"/>
        <v>7.4469105111733249</v>
      </c>
      <c r="X213">
        <f t="shared" si="104"/>
        <v>5.1552069637324953</v>
      </c>
      <c r="Y213">
        <f t="shared" si="105"/>
        <v>-40.090624822746101</v>
      </c>
      <c r="Z213">
        <f t="shared" si="106"/>
        <v>35.710747296692766</v>
      </c>
      <c r="AA213">
        <f t="shared" si="107"/>
        <v>4.372932564998699</v>
      </c>
      <c r="AB213">
        <f t="shared" si="108"/>
        <v>-6.9449610546357121E-3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51419.05167052531</v>
      </c>
      <c r="AK213">
        <f t="shared" si="112"/>
        <v>0</v>
      </c>
      <c r="AL213">
        <f t="shared" si="113"/>
        <v>0</v>
      </c>
      <c r="AM213">
        <f t="shared" si="114"/>
        <v>0.49</v>
      </c>
      <c r="AN213">
        <f t="shared" si="115"/>
        <v>0.39</v>
      </c>
      <c r="AO213">
        <v>7.4</v>
      </c>
      <c r="AP213">
        <v>0.5</v>
      </c>
      <c r="AQ213" t="s">
        <v>194</v>
      </c>
      <c r="AR213">
        <v>1589557913.37097</v>
      </c>
      <c r="AS213">
        <v>416.85622580645202</v>
      </c>
      <c r="AT213">
        <v>409.94951612903202</v>
      </c>
      <c r="AU213">
        <v>21.264790322580598</v>
      </c>
      <c r="AV213">
        <v>19.947980645161302</v>
      </c>
      <c r="AW213">
        <v>500.00938709677399</v>
      </c>
      <c r="AX213">
        <v>101.524548387097</v>
      </c>
      <c r="AY213">
        <v>0.100006993548387</v>
      </c>
      <c r="AZ213">
        <v>40.083806451612901</v>
      </c>
      <c r="BA213">
        <v>999.9</v>
      </c>
      <c r="BB213">
        <v>999.9</v>
      </c>
      <c r="BC213">
        <v>0</v>
      </c>
      <c r="BD213">
        <v>0</v>
      </c>
      <c r="BE213">
        <v>9995.7790322580695</v>
      </c>
      <c r="BF213">
        <v>0</v>
      </c>
      <c r="BG213">
        <v>1.91117E-3</v>
      </c>
      <c r="BH213">
        <v>1589557890.5</v>
      </c>
      <c r="BI213" t="s">
        <v>662</v>
      </c>
      <c r="BJ213">
        <v>34</v>
      </c>
      <c r="BK213">
        <v>-1.9650000000000001</v>
      </c>
      <c r="BL213">
        <v>0.105</v>
      </c>
      <c r="BM213">
        <v>410</v>
      </c>
      <c r="BN213">
        <v>20</v>
      </c>
      <c r="BO213">
        <v>0.14000000000000001</v>
      </c>
      <c r="BP213">
        <v>7.0000000000000007E-2</v>
      </c>
      <c r="BQ213">
        <v>6.9233546341463397</v>
      </c>
      <c r="BR213">
        <v>-0.20931533101045199</v>
      </c>
      <c r="BS213">
        <v>4.5812906749802998E-2</v>
      </c>
      <c r="BT213">
        <v>0</v>
      </c>
      <c r="BU213">
        <v>1.32134463414634</v>
      </c>
      <c r="BV213">
        <v>-0.18076912891986099</v>
      </c>
      <c r="BW213">
        <v>2.4945437150353699E-2</v>
      </c>
      <c r="BX213">
        <v>0</v>
      </c>
      <c r="BY213">
        <v>0</v>
      </c>
      <c r="BZ213">
        <v>2</v>
      </c>
      <c r="CA213" t="s">
        <v>196</v>
      </c>
      <c r="CB213">
        <v>100</v>
      </c>
      <c r="CC213">
        <v>100</v>
      </c>
      <c r="CD213">
        <v>-1.9650000000000001</v>
      </c>
      <c r="CE213">
        <v>0.105</v>
      </c>
      <c r="CF213">
        <v>2</v>
      </c>
      <c r="CG213">
        <v>519.40899999999999</v>
      </c>
      <c r="CH213">
        <v>426.50700000000001</v>
      </c>
      <c r="CI213">
        <v>43.995100000000001</v>
      </c>
      <c r="CJ213">
        <v>40.846899999999998</v>
      </c>
      <c r="CK213">
        <v>29.999500000000001</v>
      </c>
      <c r="CL213">
        <v>40.657299999999999</v>
      </c>
      <c r="CM213">
        <v>40.647300000000001</v>
      </c>
      <c r="CN213">
        <v>20.5443</v>
      </c>
      <c r="CO213">
        <v>29.748899999999999</v>
      </c>
      <c r="CP213">
        <v>0</v>
      </c>
      <c r="CQ213">
        <v>44</v>
      </c>
      <c r="CR213">
        <v>410</v>
      </c>
      <c r="CS213">
        <v>20</v>
      </c>
      <c r="CT213">
        <v>98.174000000000007</v>
      </c>
      <c r="CU213">
        <v>98.742699999999999</v>
      </c>
    </row>
    <row r="214" spans="1:99" x14ac:dyDescent="0.25">
      <c r="A214">
        <v>198</v>
      </c>
      <c r="B214">
        <v>1589557927</v>
      </c>
      <c r="C214">
        <v>15942.5</v>
      </c>
      <c r="D214" t="s">
        <v>671</v>
      </c>
      <c r="E214" t="s">
        <v>672</v>
      </c>
      <c r="F214">
        <v>1589557918.37097</v>
      </c>
      <c r="G214">
        <f t="shared" si="87"/>
        <v>9.0054260626051851E-4</v>
      </c>
      <c r="H214">
        <f t="shared" si="88"/>
        <v>-5.0367476313786099</v>
      </c>
      <c r="I214">
        <f t="shared" si="89"/>
        <v>416.85832258064499</v>
      </c>
      <c r="J214">
        <f t="shared" si="90"/>
        <v>839.15123734398924</v>
      </c>
      <c r="K214">
        <f t="shared" si="91"/>
        <v>85.279019633824916</v>
      </c>
      <c r="L214">
        <f t="shared" si="92"/>
        <v>42.363363710689022</v>
      </c>
      <c r="M214">
        <f t="shared" si="93"/>
        <v>1.700918093265404E-2</v>
      </c>
      <c r="N214">
        <f t="shared" si="94"/>
        <v>2</v>
      </c>
      <c r="O214">
        <f t="shared" si="95"/>
        <v>1.6929224319143669E-2</v>
      </c>
      <c r="P214">
        <f t="shared" si="96"/>
        <v>1.0587917565685358E-2</v>
      </c>
      <c r="Q214">
        <f t="shared" si="97"/>
        <v>0</v>
      </c>
      <c r="R214">
        <f t="shared" si="98"/>
        <v>39.750867095536954</v>
      </c>
      <c r="S214">
        <f t="shared" si="99"/>
        <v>39.750867095536954</v>
      </c>
      <c r="T214">
        <f t="shared" si="100"/>
        <v>7.3155487754061488</v>
      </c>
      <c r="U214">
        <f t="shared" si="101"/>
        <v>29.035717563712154</v>
      </c>
      <c r="V214">
        <f t="shared" si="102"/>
        <v>2.1617034925262231</v>
      </c>
      <c r="W214">
        <f t="shared" si="103"/>
        <v>7.4449804375692308</v>
      </c>
      <c r="X214">
        <f t="shared" si="104"/>
        <v>5.1538452828799262</v>
      </c>
      <c r="Y214">
        <f t="shared" si="105"/>
        <v>-39.71392893608887</v>
      </c>
      <c r="Z214">
        <f t="shared" si="106"/>
        <v>35.375385000497765</v>
      </c>
      <c r="AA214">
        <f t="shared" si="107"/>
        <v>4.3317289696288839</v>
      </c>
      <c r="AB214">
        <f t="shared" si="108"/>
        <v>-6.8149659622207537E-3</v>
      </c>
      <c r="AC214">
        <v>0</v>
      </c>
      <c r="AD214">
        <v>0</v>
      </c>
      <c r="AE214">
        <v>2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51415.32091749744</v>
      </c>
      <c r="AK214">
        <f t="shared" si="112"/>
        <v>0</v>
      </c>
      <c r="AL214">
        <f t="shared" si="113"/>
        <v>0</v>
      </c>
      <c r="AM214">
        <f t="shared" si="114"/>
        <v>0.49</v>
      </c>
      <c r="AN214">
        <f t="shared" si="115"/>
        <v>0.39</v>
      </c>
      <c r="AO214">
        <v>7.4</v>
      </c>
      <c r="AP214">
        <v>0.5</v>
      </c>
      <c r="AQ214" t="s">
        <v>194</v>
      </c>
      <c r="AR214">
        <v>1589557918.37097</v>
      </c>
      <c r="AS214">
        <v>416.85832258064499</v>
      </c>
      <c r="AT214">
        <v>409.95954838709702</v>
      </c>
      <c r="AU214">
        <v>21.271306451612901</v>
      </c>
      <c r="AV214">
        <v>19.966858064516099</v>
      </c>
      <c r="AW214">
        <v>500.00161290322598</v>
      </c>
      <c r="AX214">
        <v>101.525322580645</v>
      </c>
      <c r="AY214">
        <v>0.10000529677419399</v>
      </c>
      <c r="AZ214">
        <v>40.078951612903197</v>
      </c>
      <c r="BA214">
        <v>999.9</v>
      </c>
      <c r="BB214">
        <v>999.9</v>
      </c>
      <c r="BC214">
        <v>0</v>
      </c>
      <c r="BD214">
        <v>0</v>
      </c>
      <c r="BE214">
        <v>9994.7819354838703</v>
      </c>
      <c r="BF214">
        <v>0</v>
      </c>
      <c r="BG214">
        <v>1.91117E-3</v>
      </c>
      <c r="BH214">
        <v>1589557890.5</v>
      </c>
      <c r="BI214" t="s">
        <v>662</v>
      </c>
      <c r="BJ214">
        <v>34</v>
      </c>
      <c r="BK214">
        <v>-1.9650000000000001</v>
      </c>
      <c r="BL214">
        <v>0.105</v>
      </c>
      <c r="BM214">
        <v>410</v>
      </c>
      <c r="BN214">
        <v>20</v>
      </c>
      <c r="BO214">
        <v>0.14000000000000001</v>
      </c>
      <c r="BP214">
        <v>7.0000000000000007E-2</v>
      </c>
      <c r="BQ214">
        <v>6.89647853658537</v>
      </c>
      <c r="BR214">
        <v>-0.11099059233432799</v>
      </c>
      <c r="BS214">
        <v>4.7646294231093997E-2</v>
      </c>
      <c r="BT214">
        <v>0</v>
      </c>
      <c r="BU214">
        <v>1.3104526829268299</v>
      </c>
      <c r="BV214">
        <v>-0.22425324041797601</v>
      </c>
      <c r="BW214">
        <v>2.73694554714175E-2</v>
      </c>
      <c r="BX214">
        <v>0</v>
      </c>
      <c r="BY214">
        <v>0</v>
      </c>
      <c r="BZ214">
        <v>2</v>
      </c>
      <c r="CA214" t="s">
        <v>196</v>
      </c>
      <c r="CB214">
        <v>100</v>
      </c>
      <c r="CC214">
        <v>100</v>
      </c>
      <c r="CD214">
        <v>-1.9650000000000001</v>
      </c>
      <c r="CE214">
        <v>0.105</v>
      </c>
      <c r="CF214">
        <v>2</v>
      </c>
      <c r="CG214">
        <v>519.78800000000001</v>
      </c>
      <c r="CH214">
        <v>426.363</v>
      </c>
      <c r="CI214">
        <v>43.996000000000002</v>
      </c>
      <c r="CJ214">
        <v>40.838700000000003</v>
      </c>
      <c r="CK214">
        <v>29.999500000000001</v>
      </c>
      <c r="CL214">
        <v>40.649299999999997</v>
      </c>
      <c r="CM214">
        <v>40.640099999999997</v>
      </c>
      <c r="CN214">
        <v>20.5441</v>
      </c>
      <c r="CO214">
        <v>29.748899999999999</v>
      </c>
      <c r="CP214">
        <v>0</v>
      </c>
      <c r="CQ214">
        <v>44</v>
      </c>
      <c r="CR214">
        <v>410</v>
      </c>
      <c r="CS214">
        <v>20</v>
      </c>
      <c r="CT214">
        <v>98.175299999999993</v>
      </c>
      <c r="CU214">
        <v>98.743200000000002</v>
      </c>
    </row>
    <row r="215" spans="1:99" x14ac:dyDescent="0.25">
      <c r="A215">
        <v>199</v>
      </c>
      <c r="B215">
        <v>1589558218</v>
      </c>
      <c r="C215">
        <v>16233.5</v>
      </c>
      <c r="D215" t="s">
        <v>674</v>
      </c>
      <c r="E215" t="s">
        <v>675</v>
      </c>
      <c r="F215">
        <v>1589558210</v>
      </c>
      <c r="G215">
        <f t="shared" si="87"/>
        <v>4.8253744717217939E-4</v>
      </c>
      <c r="H215">
        <f t="shared" si="88"/>
        <v>-4.7127799062291817</v>
      </c>
      <c r="I215">
        <f t="shared" si="89"/>
        <v>418.58006451612903</v>
      </c>
      <c r="J215">
        <f t="shared" si="90"/>
        <v>1191.7430156351149</v>
      </c>
      <c r="K215">
        <f t="shared" si="91"/>
        <v>121.11686286174198</v>
      </c>
      <c r="L215">
        <f t="shared" si="92"/>
        <v>42.540299045630348</v>
      </c>
      <c r="M215">
        <f t="shared" si="93"/>
        <v>8.9677990558748172E-3</v>
      </c>
      <c r="N215">
        <f t="shared" si="94"/>
        <v>2</v>
      </c>
      <c r="O215">
        <f t="shared" si="95"/>
        <v>8.9455197036445912E-3</v>
      </c>
      <c r="P215">
        <f t="shared" si="96"/>
        <v>5.5929468760258644E-3</v>
      </c>
      <c r="Q215">
        <f t="shared" si="97"/>
        <v>0</v>
      </c>
      <c r="R215">
        <f t="shared" si="98"/>
        <v>39.831370020876136</v>
      </c>
      <c r="S215">
        <f t="shared" si="99"/>
        <v>39.831370020876136</v>
      </c>
      <c r="T215">
        <f t="shared" si="100"/>
        <v>7.3471257798735916</v>
      </c>
      <c r="U215">
        <f t="shared" si="101"/>
        <v>28.589860020416939</v>
      </c>
      <c r="V215">
        <f t="shared" si="102"/>
        <v>2.1203663821413468</v>
      </c>
      <c r="W215">
        <f t="shared" si="103"/>
        <v>7.4164979493678</v>
      </c>
      <c r="X215">
        <f t="shared" si="104"/>
        <v>5.2267593977322448</v>
      </c>
      <c r="Y215">
        <f t="shared" si="105"/>
        <v>-21.279901420293111</v>
      </c>
      <c r="Z215">
        <f t="shared" si="106"/>
        <v>18.956604752923361</v>
      </c>
      <c r="AA215">
        <f t="shared" si="107"/>
        <v>2.3213399679665803</v>
      </c>
      <c r="AB215">
        <f t="shared" si="108"/>
        <v>-1.9566994031698925E-3</v>
      </c>
      <c r="AC215">
        <v>0</v>
      </c>
      <c r="AD215">
        <v>0</v>
      </c>
      <c r="AE215">
        <v>2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51448.535610039784</v>
      </c>
      <c r="AK215">
        <f t="shared" si="112"/>
        <v>0</v>
      </c>
      <c r="AL215">
        <f t="shared" si="113"/>
        <v>0</v>
      </c>
      <c r="AM215">
        <f t="shared" si="114"/>
        <v>0.49</v>
      </c>
      <c r="AN215">
        <f t="shared" si="115"/>
        <v>0.39</v>
      </c>
      <c r="AO215">
        <v>9.5299999999999994</v>
      </c>
      <c r="AP215">
        <v>0.5</v>
      </c>
      <c r="AQ215" t="s">
        <v>194</v>
      </c>
      <c r="AR215">
        <v>1589558210</v>
      </c>
      <c r="AS215">
        <v>418.58006451612903</v>
      </c>
      <c r="AT215">
        <v>409.98283870967703</v>
      </c>
      <c r="AU215">
        <v>20.863583870967702</v>
      </c>
      <c r="AV215">
        <v>19.9630935483871</v>
      </c>
      <c r="AW215">
        <v>500.020806451613</v>
      </c>
      <c r="AX215">
        <v>101.52996774193601</v>
      </c>
      <c r="AY215">
        <v>0.100049193548387</v>
      </c>
      <c r="AZ215">
        <v>40.007180645161299</v>
      </c>
      <c r="BA215">
        <v>999.9</v>
      </c>
      <c r="BB215">
        <v>999.9</v>
      </c>
      <c r="BC215">
        <v>0</v>
      </c>
      <c r="BD215">
        <v>0</v>
      </c>
      <c r="BE215">
        <v>9998.6461290322604</v>
      </c>
      <c r="BF215">
        <v>0</v>
      </c>
      <c r="BG215">
        <v>1.91117E-3</v>
      </c>
      <c r="BH215">
        <v>1589558191.5</v>
      </c>
      <c r="BI215" t="s">
        <v>676</v>
      </c>
      <c r="BJ215">
        <v>35</v>
      </c>
      <c r="BK215">
        <v>-1.974</v>
      </c>
      <c r="BL215">
        <v>0.11</v>
      </c>
      <c r="BM215">
        <v>410</v>
      </c>
      <c r="BN215">
        <v>20</v>
      </c>
      <c r="BO215">
        <v>0.17</v>
      </c>
      <c r="BP215">
        <v>0.09</v>
      </c>
      <c r="BQ215">
        <v>8.5819102439024402</v>
      </c>
      <c r="BR215">
        <v>0.20161003484336701</v>
      </c>
      <c r="BS215">
        <v>0.27982984433042402</v>
      </c>
      <c r="BT215">
        <v>0</v>
      </c>
      <c r="BU215">
        <v>0.89053239024390296</v>
      </c>
      <c r="BV215">
        <v>0.203913344947767</v>
      </c>
      <c r="BW215">
        <v>2.97735486671971E-2</v>
      </c>
      <c r="BX215">
        <v>0</v>
      </c>
      <c r="BY215">
        <v>0</v>
      </c>
      <c r="BZ215">
        <v>2</v>
      </c>
      <c r="CA215" t="s">
        <v>196</v>
      </c>
      <c r="CB215">
        <v>100</v>
      </c>
      <c r="CC215">
        <v>100</v>
      </c>
      <c r="CD215">
        <v>-1.974</v>
      </c>
      <c r="CE215">
        <v>0.11</v>
      </c>
      <c r="CF215">
        <v>2</v>
      </c>
      <c r="CG215">
        <v>519.08100000000002</v>
      </c>
      <c r="CH215">
        <v>427.86200000000002</v>
      </c>
      <c r="CI215">
        <v>43.9968</v>
      </c>
      <c r="CJ215">
        <v>40.456299999999999</v>
      </c>
      <c r="CK215">
        <v>29.9999</v>
      </c>
      <c r="CL215">
        <v>40.246600000000001</v>
      </c>
      <c r="CM215">
        <v>40.239800000000002</v>
      </c>
      <c r="CN215">
        <v>20.578900000000001</v>
      </c>
      <c r="CO215">
        <v>27.792400000000001</v>
      </c>
      <c r="CP215">
        <v>0</v>
      </c>
      <c r="CQ215">
        <v>44</v>
      </c>
      <c r="CR215">
        <v>410</v>
      </c>
      <c r="CS215">
        <v>20</v>
      </c>
      <c r="CT215">
        <v>98.243399999999994</v>
      </c>
      <c r="CU215">
        <v>98.811499999999995</v>
      </c>
    </row>
    <row r="216" spans="1:99" x14ac:dyDescent="0.25">
      <c r="A216">
        <v>200</v>
      </c>
      <c r="B216">
        <v>1589558223</v>
      </c>
      <c r="C216">
        <v>16238.5</v>
      </c>
      <c r="D216" t="s">
        <v>677</v>
      </c>
      <c r="E216" t="s">
        <v>678</v>
      </c>
      <c r="F216">
        <v>1589558214.64516</v>
      </c>
      <c r="G216">
        <f t="shared" si="87"/>
        <v>4.8887091056283051E-4</v>
      </c>
      <c r="H216">
        <f t="shared" si="88"/>
        <v>-4.6906529289831624</v>
      </c>
      <c r="I216">
        <f t="shared" si="89"/>
        <v>418.54341935483899</v>
      </c>
      <c r="J216">
        <f t="shared" si="90"/>
        <v>1177.0428854127977</v>
      </c>
      <c r="K216">
        <f t="shared" si="91"/>
        <v>119.62328458611611</v>
      </c>
      <c r="L216">
        <f t="shared" si="92"/>
        <v>42.536715684383061</v>
      </c>
      <c r="M216">
        <f t="shared" si="93"/>
        <v>9.0914934785874119E-3</v>
      </c>
      <c r="N216">
        <f t="shared" si="94"/>
        <v>2</v>
      </c>
      <c r="O216">
        <f t="shared" si="95"/>
        <v>9.0685961288365213E-3</v>
      </c>
      <c r="P216">
        <f t="shared" si="96"/>
        <v>5.6699249723768056E-3</v>
      </c>
      <c r="Q216">
        <f t="shared" si="97"/>
        <v>0</v>
      </c>
      <c r="R216">
        <f t="shared" si="98"/>
        <v>39.824309949834714</v>
      </c>
      <c r="S216">
        <f t="shared" si="99"/>
        <v>39.824309949834714</v>
      </c>
      <c r="T216">
        <f t="shared" si="100"/>
        <v>7.3443517720728355</v>
      </c>
      <c r="U216">
        <f t="shared" si="101"/>
        <v>28.602624816698523</v>
      </c>
      <c r="V216">
        <f t="shared" si="102"/>
        <v>2.1207746810694643</v>
      </c>
      <c r="W216">
        <f t="shared" si="103"/>
        <v>7.4146155979060104</v>
      </c>
      <c r="X216">
        <f t="shared" si="104"/>
        <v>5.2235770910033708</v>
      </c>
      <c r="Y216">
        <f t="shared" si="105"/>
        <v>-21.559207155820825</v>
      </c>
      <c r="Z216">
        <f t="shared" si="106"/>
        <v>19.205511943219179</v>
      </c>
      <c r="AA216">
        <f t="shared" si="107"/>
        <v>2.3516868623490468</v>
      </c>
      <c r="AB216">
        <f t="shared" si="108"/>
        <v>-2.0083502525984898E-3</v>
      </c>
      <c r="AC216">
        <v>0</v>
      </c>
      <c r="AD216">
        <v>0</v>
      </c>
      <c r="AE216">
        <v>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51461.621416748298</v>
      </c>
      <c r="AK216">
        <f t="shared" si="112"/>
        <v>0</v>
      </c>
      <c r="AL216">
        <f t="shared" si="113"/>
        <v>0</v>
      </c>
      <c r="AM216">
        <f t="shared" si="114"/>
        <v>0.49</v>
      </c>
      <c r="AN216">
        <f t="shared" si="115"/>
        <v>0.39</v>
      </c>
      <c r="AO216">
        <v>9.5299999999999994</v>
      </c>
      <c r="AP216">
        <v>0.5</v>
      </c>
      <c r="AQ216" t="s">
        <v>194</v>
      </c>
      <c r="AR216">
        <v>1589558214.64516</v>
      </c>
      <c r="AS216">
        <v>418.54341935483899</v>
      </c>
      <c r="AT216">
        <v>409.993258064516</v>
      </c>
      <c r="AU216">
        <v>20.8675322580645</v>
      </c>
      <c r="AV216">
        <v>19.955212903225799</v>
      </c>
      <c r="AW216">
        <v>500.01341935483902</v>
      </c>
      <c r="AX216">
        <v>101.53032258064501</v>
      </c>
      <c r="AY216">
        <v>0.100030967741935</v>
      </c>
      <c r="AZ216">
        <v>40.0024290322581</v>
      </c>
      <c r="BA216">
        <v>999.9</v>
      </c>
      <c r="BB216">
        <v>999.9</v>
      </c>
      <c r="BC216">
        <v>0</v>
      </c>
      <c r="BD216">
        <v>0</v>
      </c>
      <c r="BE216">
        <v>10001.102903225799</v>
      </c>
      <c r="BF216">
        <v>0</v>
      </c>
      <c r="BG216">
        <v>1.91117E-3</v>
      </c>
      <c r="BH216">
        <v>1589558191.5</v>
      </c>
      <c r="BI216" t="s">
        <v>676</v>
      </c>
      <c r="BJ216">
        <v>35</v>
      </c>
      <c r="BK216">
        <v>-1.974</v>
      </c>
      <c r="BL216">
        <v>0.11</v>
      </c>
      <c r="BM216">
        <v>410</v>
      </c>
      <c r="BN216">
        <v>20</v>
      </c>
      <c r="BO216">
        <v>0.17</v>
      </c>
      <c r="BP216">
        <v>0.09</v>
      </c>
      <c r="BQ216">
        <v>8.5777653658536597</v>
      </c>
      <c r="BR216">
        <v>-0.67384850174215505</v>
      </c>
      <c r="BS216">
        <v>6.9505520998380907E-2</v>
      </c>
      <c r="BT216">
        <v>0</v>
      </c>
      <c r="BU216">
        <v>0.90505026829268298</v>
      </c>
      <c r="BV216">
        <v>0.156199797909405</v>
      </c>
      <c r="BW216">
        <v>1.5547381009195499E-2</v>
      </c>
      <c r="BX216">
        <v>0</v>
      </c>
      <c r="BY216">
        <v>0</v>
      </c>
      <c r="BZ216">
        <v>2</v>
      </c>
      <c r="CA216" t="s">
        <v>196</v>
      </c>
      <c r="CB216">
        <v>100</v>
      </c>
      <c r="CC216">
        <v>100</v>
      </c>
      <c r="CD216">
        <v>-1.974</v>
      </c>
      <c r="CE216">
        <v>0.11</v>
      </c>
      <c r="CF216">
        <v>2</v>
      </c>
      <c r="CG216">
        <v>518.92899999999997</v>
      </c>
      <c r="CH216">
        <v>427.80099999999999</v>
      </c>
      <c r="CI216">
        <v>43.996899999999997</v>
      </c>
      <c r="CJ216">
        <v>40.453200000000002</v>
      </c>
      <c r="CK216">
        <v>29.9999</v>
      </c>
      <c r="CL216">
        <v>40.241900000000001</v>
      </c>
      <c r="CM216">
        <v>40.234499999999997</v>
      </c>
      <c r="CN216">
        <v>20.5794</v>
      </c>
      <c r="CO216">
        <v>27.792400000000001</v>
      </c>
      <c r="CP216">
        <v>0</v>
      </c>
      <c r="CQ216">
        <v>44</v>
      </c>
      <c r="CR216">
        <v>410</v>
      </c>
      <c r="CS216">
        <v>20</v>
      </c>
      <c r="CT216">
        <v>98.244100000000003</v>
      </c>
      <c r="CU216">
        <v>98.811400000000006</v>
      </c>
    </row>
    <row r="217" spans="1:99" x14ac:dyDescent="0.25">
      <c r="A217">
        <v>201</v>
      </c>
      <c r="B217">
        <v>1589558228</v>
      </c>
      <c r="C217">
        <v>16243.5</v>
      </c>
      <c r="D217" t="s">
        <v>679</v>
      </c>
      <c r="E217" t="s">
        <v>680</v>
      </c>
      <c r="F217">
        <v>1589558219.4354801</v>
      </c>
      <c r="G217">
        <f t="shared" si="87"/>
        <v>4.939695332549681E-4</v>
      </c>
      <c r="H217">
        <f t="shared" si="88"/>
        <v>-4.6664793643799518</v>
      </c>
      <c r="I217">
        <f t="shared" si="89"/>
        <v>418.50080645161302</v>
      </c>
      <c r="J217">
        <f t="shared" si="90"/>
        <v>1164.4055049509368</v>
      </c>
      <c r="K217">
        <f t="shared" si="91"/>
        <v>118.33912267815587</v>
      </c>
      <c r="L217">
        <f t="shared" si="92"/>
        <v>42.532449447386782</v>
      </c>
      <c r="M217">
        <f t="shared" si="93"/>
        <v>9.1912455284597835E-3</v>
      </c>
      <c r="N217">
        <f t="shared" si="94"/>
        <v>2</v>
      </c>
      <c r="O217">
        <f t="shared" si="95"/>
        <v>9.1678436600614189E-3</v>
      </c>
      <c r="P217">
        <f t="shared" si="96"/>
        <v>5.7319998480595399E-3</v>
      </c>
      <c r="Q217">
        <f t="shared" si="97"/>
        <v>0</v>
      </c>
      <c r="R217">
        <f t="shared" si="98"/>
        <v>39.818041769576219</v>
      </c>
      <c r="S217">
        <f t="shared" si="99"/>
        <v>39.818041769576219</v>
      </c>
      <c r="T217">
        <f t="shared" si="100"/>
        <v>7.3418896709428525</v>
      </c>
      <c r="U217">
        <f t="shared" si="101"/>
        <v>28.6110656662112</v>
      </c>
      <c r="V217">
        <f t="shared" si="102"/>
        <v>2.1209008387040074</v>
      </c>
      <c r="W217">
        <f t="shared" si="103"/>
        <v>7.4128690746696897</v>
      </c>
      <c r="X217">
        <f t="shared" si="104"/>
        <v>5.2209888322388451</v>
      </c>
      <c r="Y217">
        <f t="shared" si="105"/>
        <v>-21.784056416544093</v>
      </c>
      <c r="Z217">
        <f t="shared" si="106"/>
        <v>19.405903153342159</v>
      </c>
      <c r="AA217">
        <f t="shared" si="107"/>
        <v>2.3761028497647763</v>
      </c>
      <c r="AB217">
        <f t="shared" si="108"/>
        <v>-2.0504134371570615E-3</v>
      </c>
      <c r="AC217">
        <v>0</v>
      </c>
      <c r="AD217">
        <v>0</v>
      </c>
      <c r="AE217">
        <v>2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51492.597650150725</v>
      </c>
      <c r="AK217">
        <f t="shared" si="112"/>
        <v>0</v>
      </c>
      <c r="AL217">
        <f t="shared" si="113"/>
        <v>0</v>
      </c>
      <c r="AM217">
        <f t="shared" si="114"/>
        <v>0.49</v>
      </c>
      <c r="AN217">
        <f t="shared" si="115"/>
        <v>0.39</v>
      </c>
      <c r="AO217">
        <v>9.5299999999999994</v>
      </c>
      <c r="AP217">
        <v>0.5</v>
      </c>
      <c r="AQ217" t="s">
        <v>194</v>
      </c>
      <c r="AR217">
        <v>1589558219.4354801</v>
      </c>
      <c r="AS217">
        <v>418.50080645161302</v>
      </c>
      <c r="AT217">
        <v>410.00051612903201</v>
      </c>
      <c r="AU217">
        <v>20.8687419354839</v>
      </c>
      <c r="AV217">
        <v>19.946883870967699</v>
      </c>
      <c r="AW217">
        <v>499.99990322580601</v>
      </c>
      <c r="AX217">
        <v>101.53051612903199</v>
      </c>
      <c r="AY217">
        <v>9.9991606451612897E-2</v>
      </c>
      <c r="AZ217">
        <v>39.998019354838704</v>
      </c>
      <c r="BA217">
        <v>999.9</v>
      </c>
      <c r="BB217">
        <v>999.9</v>
      </c>
      <c r="BC217">
        <v>0</v>
      </c>
      <c r="BD217">
        <v>0</v>
      </c>
      <c r="BE217">
        <v>10007.213225806499</v>
      </c>
      <c r="BF217">
        <v>0</v>
      </c>
      <c r="BG217">
        <v>1.91117E-3</v>
      </c>
      <c r="BH217">
        <v>1589558191.5</v>
      </c>
      <c r="BI217" t="s">
        <v>676</v>
      </c>
      <c r="BJ217">
        <v>35</v>
      </c>
      <c r="BK217">
        <v>-1.974</v>
      </c>
      <c r="BL217">
        <v>0.11</v>
      </c>
      <c r="BM217">
        <v>410</v>
      </c>
      <c r="BN217">
        <v>20</v>
      </c>
      <c r="BO217">
        <v>0.17</v>
      </c>
      <c r="BP217">
        <v>0.09</v>
      </c>
      <c r="BQ217">
        <v>8.5270736585365796</v>
      </c>
      <c r="BR217">
        <v>-0.61641470383272401</v>
      </c>
      <c r="BS217">
        <v>6.4413505429661594E-2</v>
      </c>
      <c r="BT217">
        <v>0</v>
      </c>
      <c r="BU217">
        <v>0.91662836585365903</v>
      </c>
      <c r="BV217">
        <v>0.11988347038327</v>
      </c>
      <c r="BW217">
        <v>1.1956169081693901E-2</v>
      </c>
      <c r="BX217">
        <v>0</v>
      </c>
      <c r="BY217">
        <v>0</v>
      </c>
      <c r="BZ217">
        <v>2</v>
      </c>
      <c r="CA217" t="s">
        <v>196</v>
      </c>
      <c r="CB217">
        <v>100</v>
      </c>
      <c r="CC217">
        <v>100</v>
      </c>
      <c r="CD217">
        <v>-1.974</v>
      </c>
      <c r="CE217">
        <v>0.11</v>
      </c>
      <c r="CF217">
        <v>2</v>
      </c>
      <c r="CG217">
        <v>519.19399999999996</v>
      </c>
      <c r="CH217">
        <v>427.755</v>
      </c>
      <c r="CI217">
        <v>43.997300000000003</v>
      </c>
      <c r="CJ217">
        <v>40.448300000000003</v>
      </c>
      <c r="CK217">
        <v>29.9999</v>
      </c>
      <c r="CL217">
        <v>40.236199999999997</v>
      </c>
      <c r="CM217">
        <v>40.229599999999998</v>
      </c>
      <c r="CN217">
        <v>20.576899999999998</v>
      </c>
      <c r="CO217">
        <v>27.792400000000001</v>
      </c>
      <c r="CP217">
        <v>0</v>
      </c>
      <c r="CQ217">
        <v>44</v>
      </c>
      <c r="CR217">
        <v>410</v>
      </c>
      <c r="CS217">
        <v>20</v>
      </c>
      <c r="CT217">
        <v>98.244399999999999</v>
      </c>
      <c r="CU217">
        <v>98.811800000000005</v>
      </c>
    </row>
    <row r="218" spans="1:99" x14ac:dyDescent="0.25">
      <c r="A218">
        <v>202</v>
      </c>
      <c r="B218">
        <v>1589558233</v>
      </c>
      <c r="C218">
        <v>16248.5</v>
      </c>
      <c r="D218" t="s">
        <v>681</v>
      </c>
      <c r="E218" t="s">
        <v>682</v>
      </c>
      <c r="F218">
        <v>1589558224.37097</v>
      </c>
      <c r="G218">
        <f t="shared" si="87"/>
        <v>4.9804789151501518E-4</v>
      </c>
      <c r="H218">
        <f t="shared" si="88"/>
        <v>-4.6434479546153113</v>
      </c>
      <c r="I218">
        <f t="shared" si="89"/>
        <v>418.46180645161297</v>
      </c>
      <c r="J218">
        <f t="shared" si="90"/>
        <v>1153.8376349442099</v>
      </c>
      <c r="K218">
        <f t="shared" si="91"/>
        <v>117.26534453303533</v>
      </c>
      <c r="L218">
        <f t="shared" si="92"/>
        <v>42.528572843645726</v>
      </c>
      <c r="M218">
        <f t="shared" si="93"/>
        <v>9.2715202368351731E-3</v>
      </c>
      <c r="N218">
        <f t="shared" si="94"/>
        <v>2</v>
      </c>
      <c r="O218">
        <f t="shared" si="95"/>
        <v>9.2477083795281002E-3</v>
      </c>
      <c r="P218">
        <f t="shared" si="96"/>
        <v>5.7819520020427236E-3</v>
      </c>
      <c r="Q218">
        <f t="shared" si="97"/>
        <v>0</v>
      </c>
      <c r="R218">
        <f t="shared" si="98"/>
        <v>39.81193881599679</v>
      </c>
      <c r="S218">
        <f t="shared" si="99"/>
        <v>39.81193881599679</v>
      </c>
      <c r="T218">
        <f t="shared" si="100"/>
        <v>7.3394931572705655</v>
      </c>
      <c r="U218">
        <f t="shared" si="101"/>
        <v>28.616504452579655</v>
      </c>
      <c r="V218">
        <f t="shared" si="102"/>
        <v>2.1207809249637291</v>
      </c>
      <c r="W218">
        <f t="shared" si="103"/>
        <v>7.4110411649964814</v>
      </c>
      <c r="X218">
        <f t="shared" si="104"/>
        <v>5.2187122323068369</v>
      </c>
      <c r="Y218">
        <f t="shared" si="105"/>
        <v>-21.96391201581217</v>
      </c>
      <c r="Z218">
        <f t="shared" si="106"/>
        <v>19.566218523322533</v>
      </c>
      <c r="AA218">
        <f t="shared" si="107"/>
        <v>2.3956091296064743</v>
      </c>
      <c r="AB218">
        <f t="shared" si="108"/>
        <v>-2.0843628831634931E-3</v>
      </c>
      <c r="AC218">
        <v>0</v>
      </c>
      <c r="AD218">
        <v>0</v>
      </c>
      <c r="AE218">
        <v>2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51469.655314876203</v>
      </c>
      <c r="AK218">
        <f t="shared" si="112"/>
        <v>0</v>
      </c>
      <c r="AL218">
        <f t="shared" si="113"/>
        <v>0</v>
      </c>
      <c r="AM218">
        <f t="shared" si="114"/>
        <v>0.49</v>
      </c>
      <c r="AN218">
        <f t="shared" si="115"/>
        <v>0.39</v>
      </c>
      <c r="AO218">
        <v>9.5299999999999994</v>
      </c>
      <c r="AP218">
        <v>0.5</v>
      </c>
      <c r="AQ218" t="s">
        <v>194</v>
      </c>
      <c r="AR218">
        <v>1589558224.37097</v>
      </c>
      <c r="AS218">
        <v>418.46180645161297</v>
      </c>
      <c r="AT218">
        <v>410.00874193548401</v>
      </c>
      <c r="AU218">
        <v>20.867519354838699</v>
      </c>
      <c r="AV218">
        <v>19.938061290322601</v>
      </c>
      <c r="AW218">
        <v>500.00651612903198</v>
      </c>
      <c r="AX218">
        <v>101.530709677419</v>
      </c>
      <c r="AY218">
        <v>0.100005929032258</v>
      </c>
      <c r="AZ218">
        <v>39.993403225806503</v>
      </c>
      <c r="BA218">
        <v>999.9</v>
      </c>
      <c r="BB218">
        <v>999.9</v>
      </c>
      <c r="BC218">
        <v>0</v>
      </c>
      <c r="BD218">
        <v>0</v>
      </c>
      <c r="BE218">
        <v>10002.390322580601</v>
      </c>
      <c r="BF218">
        <v>0</v>
      </c>
      <c r="BG218">
        <v>1.91117E-3</v>
      </c>
      <c r="BH218">
        <v>1589558191.5</v>
      </c>
      <c r="BI218" t="s">
        <v>676</v>
      </c>
      <c r="BJ218">
        <v>35</v>
      </c>
      <c r="BK218">
        <v>-1.974</v>
      </c>
      <c r="BL218">
        <v>0.11</v>
      </c>
      <c r="BM218">
        <v>410</v>
      </c>
      <c r="BN218">
        <v>20</v>
      </c>
      <c r="BO218">
        <v>0.17</v>
      </c>
      <c r="BP218">
        <v>0.09</v>
      </c>
      <c r="BQ218">
        <v>8.4744609756097606</v>
      </c>
      <c r="BR218">
        <v>-0.55889038327521701</v>
      </c>
      <c r="BS218">
        <v>6.0804404999480699E-2</v>
      </c>
      <c r="BT218">
        <v>0</v>
      </c>
      <c r="BU218">
        <v>0.92560465853658502</v>
      </c>
      <c r="BV218">
        <v>9.1395867595797597E-2</v>
      </c>
      <c r="BW218">
        <v>9.1380839231122099E-3</v>
      </c>
      <c r="BX218">
        <v>1</v>
      </c>
      <c r="BY218">
        <v>1</v>
      </c>
      <c r="BZ218">
        <v>2</v>
      </c>
      <c r="CA218" t="s">
        <v>202</v>
      </c>
      <c r="CB218">
        <v>100</v>
      </c>
      <c r="CC218">
        <v>100</v>
      </c>
      <c r="CD218">
        <v>-1.974</v>
      </c>
      <c r="CE218">
        <v>0.11</v>
      </c>
      <c r="CF218">
        <v>2</v>
      </c>
      <c r="CG218">
        <v>519.07799999999997</v>
      </c>
      <c r="CH218">
        <v>427.964</v>
      </c>
      <c r="CI218">
        <v>43.997100000000003</v>
      </c>
      <c r="CJ218">
        <v>40.444200000000002</v>
      </c>
      <c r="CK218">
        <v>29.999700000000001</v>
      </c>
      <c r="CL218">
        <v>40.232300000000002</v>
      </c>
      <c r="CM218">
        <v>40.224800000000002</v>
      </c>
      <c r="CN218">
        <v>20.577500000000001</v>
      </c>
      <c r="CO218">
        <v>27.792400000000001</v>
      </c>
      <c r="CP218">
        <v>0</v>
      </c>
      <c r="CQ218">
        <v>44</v>
      </c>
      <c r="CR218">
        <v>410</v>
      </c>
      <c r="CS218">
        <v>20</v>
      </c>
      <c r="CT218">
        <v>98.246499999999997</v>
      </c>
      <c r="CU218">
        <v>98.810199999999995</v>
      </c>
    </row>
    <row r="219" spans="1:99" x14ac:dyDescent="0.25">
      <c r="A219">
        <v>203</v>
      </c>
      <c r="B219">
        <v>1589558238</v>
      </c>
      <c r="C219">
        <v>16253.5</v>
      </c>
      <c r="D219" t="s">
        <v>683</v>
      </c>
      <c r="E219" t="s">
        <v>684</v>
      </c>
      <c r="F219">
        <v>1589558229.37097</v>
      </c>
      <c r="G219">
        <f t="shared" si="87"/>
        <v>5.0068866101418577E-4</v>
      </c>
      <c r="H219">
        <f t="shared" si="88"/>
        <v>-4.6333994820599713</v>
      </c>
      <c r="I219">
        <f t="shared" si="89"/>
        <v>418.43493548387102</v>
      </c>
      <c r="J219">
        <f t="shared" si="90"/>
        <v>1147.7969001198041</v>
      </c>
      <c r="K219">
        <f t="shared" si="91"/>
        <v>116.65107006685982</v>
      </c>
      <c r="L219">
        <f t="shared" si="92"/>
        <v>42.525714237820516</v>
      </c>
      <c r="M219">
        <f t="shared" si="93"/>
        <v>9.3247685951503619E-3</v>
      </c>
      <c r="N219">
        <f t="shared" si="94"/>
        <v>2</v>
      </c>
      <c r="O219">
        <f t="shared" si="95"/>
        <v>9.3006828226492658E-3</v>
      </c>
      <c r="P219">
        <f t="shared" si="96"/>
        <v>5.8150855506620153E-3</v>
      </c>
      <c r="Q219">
        <f t="shared" si="97"/>
        <v>0</v>
      </c>
      <c r="R219">
        <f t="shared" si="98"/>
        <v>39.805643372258416</v>
      </c>
      <c r="S219">
        <f t="shared" si="99"/>
        <v>39.805643372258416</v>
      </c>
      <c r="T219">
        <f t="shared" si="100"/>
        <v>7.3370217669273572</v>
      </c>
      <c r="U219">
        <f t="shared" si="101"/>
        <v>28.620355136121646</v>
      </c>
      <c r="V219">
        <f t="shared" si="102"/>
        <v>2.120462125452498</v>
      </c>
      <c r="W219">
        <f t="shared" si="103"/>
        <v>7.4089301665452458</v>
      </c>
      <c r="X219">
        <f t="shared" si="104"/>
        <v>5.2165596414748592</v>
      </c>
      <c r="Y219">
        <f t="shared" si="105"/>
        <v>-22.080369950725593</v>
      </c>
      <c r="Z219">
        <f t="shared" si="106"/>
        <v>19.670073055410938</v>
      </c>
      <c r="AA219">
        <f t="shared" si="107"/>
        <v>2.408190422852329</v>
      </c>
      <c r="AB219">
        <f t="shared" si="108"/>
        <v>-2.1064724623265363E-3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51445.380851957889</v>
      </c>
      <c r="AK219">
        <f t="shared" si="112"/>
        <v>0</v>
      </c>
      <c r="AL219">
        <f t="shared" si="113"/>
        <v>0</v>
      </c>
      <c r="AM219">
        <f t="shared" si="114"/>
        <v>0.49</v>
      </c>
      <c r="AN219">
        <f t="shared" si="115"/>
        <v>0.39</v>
      </c>
      <c r="AO219">
        <v>9.5299999999999994</v>
      </c>
      <c r="AP219">
        <v>0.5</v>
      </c>
      <c r="AQ219" t="s">
        <v>194</v>
      </c>
      <c r="AR219">
        <v>1589558229.37097</v>
      </c>
      <c r="AS219">
        <v>418.43493548387102</v>
      </c>
      <c r="AT219">
        <v>410.00306451612897</v>
      </c>
      <c r="AU219">
        <v>20.864445161290298</v>
      </c>
      <c r="AV219">
        <v>19.930051612903199</v>
      </c>
      <c r="AW219">
        <v>500.00419354838698</v>
      </c>
      <c r="AX219">
        <v>101.530419354839</v>
      </c>
      <c r="AY219">
        <v>9.9991090322580703E-2</v>
      </c>
      <c r="AZ219">
        <v>39.988070967741898</v>
      </c>
      <c r="BA219">
        <v>999.9</v>
      </c>
      <c r="BB219">
        <v>999.9</v>
      </c>
      <c r="BC219">
        <v>0</v>
      </c>
      <c r="BD219">
        <v>0</v>
      </c>
      <c r="BE219">
        <v>9997.3241935483893</v>
      </c>
      <c r="BF219">
        <v>0</v>
      </c>
      <c r="BG219">
        <v>1.91117E-3</v>
      </c>
      <c r="BH219">
        <v>1589558191.5</v>
      </c>
      <c r="BI219" t="s">
        <v>676</v>
      </c>
      <c r="BJ219">
        <v>35</v>
      </c>
      <c r="BK219">
        <v>-1.974</v>
      </c>
      <c r="BL219">
        <v>0.11</v>
      </c>
      <c r="BM219">
        <v>410</v>
      </c>
      <c r="BN219">
        <v>20</v>
      </c>
      <c r="BO219">
        <v>0.17</v>
      </c>
      <c r="BP219">
        <v>0.09</v>
      </c>
      <c r="BQ219">
        <v>8.4446370731707301</v>
      </c>
      <c r="BR219">
        <v>-0.29973282229970999</v>
      </c>
      <c r="BS219">
        <v>3.9777789626011702E-2</v>
      </c>
      <c r="BT219">
        <v>0</v>
      </c>
      <c r="BU219">
        <v>0.93215026829268299</v>
      </c>
      <c r="BV219">
        <v>6.3880034843210295E-2</v>
      </c>
      <c r="BW219">
        <v>6.7223652814169099E-3</v>
      </c>
      <c r="BX219">
        <v>1</v>
      </c>
      <c r="BY219">
        <v>1</v>
      </c>
      <c r="BZ219">
        <v>2</v>
      </c>
      <c r="CA219" t="s">
        <v>202</v>
      </c>
      <c r="CB219">
        <v>100</v>
      </c>
      <c r="CC219">
        <v>100</v>
      </c>
      <c r="CD219">
        <v>-1.974</v>
      </c>
      <c r="CE219">
        <v>0.11</v>
      </c>
      <c r="CF219">
        <v>2</v>
      </c>
      <c r="CG219">
        <v>519.20000000000005</v>
      </c>
      <c r="CH219">
        <v>428.03</v>
      </c>
      <c r="CI219">
        <v>43.997</v>
      </c>
      <c r="CJ219">
        <v>40.440199999999997</v>
      </c>
      <c r="CK219">
        <v>29.999700000000001</v>
      </c>
      <c r="CL219">
        <v>40.226900000000001</v>
      </c>
      <c r="CM219">
        <v>40.2196</v>
      </c>
      <c r="CN219">
        <v>20.578700000000001</v>
      </c>
      <c r="CO219">
        <v>27.520199999999999</v>
      </c>
      <c r="CP219">
        <v>0</v>
      </c>
      <c r="CQ219">
        <v>44</v>
      </c>
      <c r="CR219">
        <v>410</v>
      </c>
      <c r="CS219">
        <v>20</v>
      </c>
      <c r="CT219">
        <v>98.248400000000004</v>
      </c>
      <c r="CU219">
        <v>98.812399999999997</v>
      </c>
    </row>
    <row r="220" spans="1:99" x14ac:dyDescent="0.25">
      <c r="A220">
        <v>204</v>
      </c>
      <c r="B220">
        <v>1589558243</v>
      </c>
      <c r="C220">
        <v>16258.5</v>
      </c>
      <c r="D220" t="s">
        <v>685</v>
      </c>
      <c r="E220" t="s">
        <v>686</v>
      </c>
      <c r="F220">
        <v>1589558234.37097</v>
      </c>
      <c r="G220">
        <f t="shared" si="87"/>
        <v>4.9809147256526295E-4</v>
      </c>
      <c r="H220">
        <f t="shared" si="88"/>
        <v>-4.6195856843538854</v>
      </c>
      <c r="I220">
        <f t="shared" si="89"/>
        <v>418.39687096774202</v>
      </c>
      <c r="J220">
        <f t="shared" si="90"/>
        <v>1149.261440679167</v>
      </c>
      <c r="K220">
        <f t="shared" si="91"/>
        <v>116.79912666062938</v>
      </c>
      <c r="L220">
        <f t="shared" si="92"/>
        <v>42.521559844288404</v>
      </c>
      <c r="M220">
        <f t="shared" si="93"/>
        <v>9.2788714580052667E-3</v>
      </c>
      <c r="N220">
        <f t="shared" si="94"/>
        <v>2</v>
      </c>
      <c r="O220">
        <f t="shared" si="95"/>
        <v>9.2550218781810491E-3</v>
      </c>
      <c r="P220">
        <f t="shared" si="96"/>
        <v>5.7865263157578437E-3</v>
      </c>
      <c r="Q220">
        <f t="shared" si="97"/>
        <v>0</v>
      </c>
      <c r="R220">
        <f t="shared" si="98"/>
        <v>39.800972471158623</v>
      </c>
      <c r="S220">
        <f t="shared" si="99"/>
        <v>39.800972471158623</v>
      </c>
      <c r="T220">
        <f t="shared" si="100"/>
        <v>7.3351885863867503</v>
      </c>
      <c r="U220">
        <f t="shared" si="101"/>
        <v>28.623542204506048</v>
      </c>
      <c r="V220">
        <f t="shared" si="102"/>
        <v>2.1200620041228362</v>
      </c>
      <c r="W220">
        <f t="shared" si="103"/>
        <v>7.4067073494107465</v>
      </c>
      <c r="X220">
        <f t="shared" si="104"/>
        <v>5.2151265822639141</v>
      </c>
      <c r="Y220">
        <f t="shared" si="105"/>
        <v>-21.965833940128096</v>
      </c>
      <c r="Z220">
        <f t="shared" si="106"/>
        <v>19.568154798827287</v>
      </c>
      <c r="AA220">
        <f t="shared" si="107"/>
        <v>2.3955945118145654</v>
      </c>
      <c r="AB220">
        <f t="shared" si="108"/>
        <v>-2.0846294862444381E-3</v>
      </c>
      <c r="AC220">
        <v>0</v>
      </c>
      <c r="AD220">
        <v>0</v>
      </c>
      <c r="AE220">
        <v>2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51435.119925894956</v>
      </c>
      <c r="AK220">
        <f t="shared" si="112"/>
        <v>0</v>
      </c>
      <c r="AL220">
        <f t="shared" si="113"/>
        <v>0</v>
      </c>
      <c r="AM220">
        <f t="shared" si="114"/>
        <v>0.49</v>
      </c>
      <c r="AN220">
        <f t="shared" si="115"/>
        <v>0.39</v>
      </c>
      <c r="AO220">
        <v>9.5299999999999994</v>
      </c>
      <c r="AP220">
        <v>0.5</v>
      </c>
      <c r="AQ220" t="s">
        <v>194</v>
      </c>
      <c r="AR220">
        <v>1589558234.37097</v>
      </c>
      <c r="AS220">
        <v>418.39687096774202</v>
      </c>
      <c r="AT220">
        <v>409.98935483871003</v>
      </c>
      <c r="AU220">
        <v>20.860648387096798</v>
      </c>
      <c r="AV220">
        <v>19.931112903225799</v>
      </c>
      <c r="AW220">
        <v>500.01212903225797</v>
      </c>
      <c r="AX220">
        <v>101.52970967741901</v>
      </c>
      <c r="AY220">
        <v>0.100017490322581</v>
      </c>
      <c r="AZ220">
        <v>39.9824548387097</v>
      </c>
      <c r="BA220">
        <v>999.9</v>
      </c>
      <c r="BB220">
        <v>999.9</v>
      </c>
      <c r="BC220">
        <v>0</v>
      </c>
      <c r="BD220">
        <v>0</v>
      </c>
      <c r="BE220">
        <v>9995.1312903225808</v>
      </c>
      <c r="BF220">
        <v>0</v>
      </c>
      <c r="BG220">
        <v>1.91117E-3</v>
      </c>
      <c r="BH220">
        <v>1589558191.5</v>
      </c>
      <c r="BI220" t="s">
        <v>676</v>
      </c>
      <c r="BJ220">
        <v>35</v>
      </c>
      <c r="BK220">
        <v>-1.974</v>
      </c>
      <c r="BL220">
        <v>0.11</v>
      </c>
      <c r="BM220">
        <v>410</v>
      </c>
      <c r="BN220">
        <v>20</v>
      </c>
      <c r="BO220">
        <v>0.17</v>
      </c>
      <c r="BP220">
        <v>0.09</v>
      </c>
      <c r="BQ220">
        <v>8.4205039024390196</v>
      </c>
      <c r="BR220">
        <v>-0.193641324041785</v>
      </c>
      <c r="BS220">
        <v>3.2312539126026101E-2</v>
      </c>
      <c r="BT220">
        <v>0</v>
      </c>
      <c r="BU220">
        <v>0.93014043902439003</v>
      </c>
      <c r="BV220">
        <v>-4.7331073170712099E-2</v>
      </c>
      <c r="BW220">
        <v>1.03060899709921E-2</v>
      </c>
      <c r="BX220">
        <v>1</v>
      </c>
      <c r="BY220">
        <v>1</v>
      </c>
      <c r="BZ220">
        <v>2</v>
      </c>
      <c r="CA220" t="s">
        <v>202</v>
      </c>
      <c r="CB220">
        <v>100</v>
      </c>
      <c r="CC220">
        <v>100</v>
      </c>
      <c r="CD220">
        <v>-1.974</v>
      </c>
      <c r="CE220">
        <v>0.11</v>
      </c>
      <c r="CF220">
        <v>2</v>
      </c>
      <c r="CG220">
        <v>519.01199999999994</v>
      </c>
      <c r="CH220">
        <v>428.077</v>
      </c>
      <c r="CI220">
        <v>43.997</v>
      </c>
      <c r="CJ220">
        <v>40.435400000000001</v>
      </c>
      <c r="CK220">
        <v>29.999700000000001</v>
      </c>
      <c r="CL220">
        <v>40.221200000000003</v>
      </c>
      <c r="CM220">
        <v>40.213700000000003</v>
      </c>
      <c r="CN220">
        <v>20.5809</v>
      </c>
      <c r="CO220">
        <v>27.520199999999999</v>
      </c>
      <c r="CP220">
        <v>0</v>
      </c>
      <c r="CQ220">
        <v>44</v>
      </c>
      <c r="CR220">
        <v>410</v>
      </c>
      <c r="CS220">
        <v>20</v>
      </c>
      <c r="CT220">
        <v>98.250900000000001</v>
      </c>
      <c r="CU220">
        <v>98.813000000000002</v>
      </c>
    </row>
    <row r="221" spans="1:99" x14ac:dyDescent="0.25">
      <c r="A221">
        <v>205</v>
      </c>
      <c r="B221">
        <v>1589558461</v>
      </c>
      <c r="C221">
        <v>16476.5</v>
      </c>
      <c r="D221" t="s">
        <v>689</v>
      </c>
      <c r="E221" t="s">
        <v>690</v>
      </c>
      <c r="F221">
        <v>1589558453</v>
      </c>
      <c r="G221">
        <f t="shared" si="87"/>
        <v>5.3947715337609645E-4</v>
      </c>
      <c r="H221">
        <f t="shared" si="88"/>
        <v>-5.2438969675561626</v>
      </c>
      <c r="I221">
        <f t="shared" si="89"/>
        <v>417.39335483871002</v>
      </c>
      <c r="J221">
        <f t="shared" si="90"/>
        <v>1161.3613434243823</v>
      </c>
      <c r="K221">
        <f t="shared" si="91"/>
        <v>118.02977459310534</v>
      </c>
      <c r="L221">
        <f t="shared" si="92"/>
        <v>42.41990993346738</v>
      </c>
      <c r="M221">
        <f t="shared" si="93"/>
        <v>1.0387430030484182E-2</v>
      </c>
      <c r="N221">
        <f t="shared" si="94"/>
        <v>2</v>
      </c>
      <c r="O221">
        <f t="shared" si="95"/>
        <v>1.0357551263422261E-2</v>
      </c>
      <c r="P221">
        <f t="shared" si="96"/>
        <v>6.4761468184491387E-3</v>
      </c>
      <c r="Q221">
        <f t="shared" si="97"/>
        <v>0</v>
      </c>
      <c r="R221">
        <f t="shared" si="98"/>
        <v>39.341485952359257</v>
      </c>
      <c r="S221">
        <f t="shared" si="99"/>
        <v>39.341485952359257</v>
      </c>
      <c r="T221">
        <f t="shared" si="100"/>
        <v>7.156784047154984</v>
      </c>
      <c r="U221">
        <f t="shared" si="101"/>
        <v>29.097218003899101</v>
      </c>
      <c r="V221">
        <f t="shared" si="102"/>
        <v>2.1045064341396951</v>
      </c>
      <c r="W221">
        <f t="shared" si="103"/>
        <v>7.2326723257793439</v>
      </c>
      <c r="X221">
        <f t="shared" si="104"/>
        <v>5.0522776130152884</v>
      </c>
      <c r="Y221">
        <f t="shared" si="105"/>
        <v>-23.790942463885852</v>
      </c>
      <c r="Z221">
        <f t="shared" si="106"/>
        <v>21.203886905071229</v>
      </c>
      <c r="AA221">
        <f t="shared" si="107"/>
        <v>2.5846148731616334</v>
      </c>
      <c r="AB221">
        <f t="shared" si="108"/>
        <v>-2.4406856529886056E-3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51547.913325695874</v>
      </c>
      <c r="AK221">
        <f t="shared" si="112"/>
        <v>0</v>
      </c>
      <c r="AL221">
        <f t="shared" si="113"/>
        <v>0</v>
      </c>
      <c r="AM221">
        <f t="shared" si="114"/>
        <v>0.49</v>
      </c>
      <c r="AN221">
        <f t="shared" si="115"/>
        <v>0.39</v>
      </c>
      <c r="AO221">
        <v>7.41</v>
      </c>
      <c r="AP221">
        <v>0.5</v>
      </c>
      <c r="AQ221" t="s">
        <v>194</v>
      </c>
      <c r="AR221">
        <v>1589558453</v>
      </c>
      <c r="AS221">
        <v>417.39335483871002</v>
      </c>
      <c r="AT221">
        <v>409.95632258064501</v>
      </c>
      <c r="AU221">
        <v>20.707422580645201</v>
      </c>
      <c r="AV221">
        <v>19.924548387096799</v>
      </c>
      <c r="AW221">
        <v>500.04806451612899</v>
      </c>
      <c r="AX221">
        <v>101.532096774194</v>
      </c>
      <c r="AY221">
        <v>9.8438167741935506E-2</v>
      </c>
      <c r="AZ221">
        <v>39.538138709677398</v>
      </c>
      <c r="BA221">
        <v>999.9</v>
      </c>
      <c r="BB221">
        <v>999.9</v>
      </c>
      <c r="BC221">
        <v>0</v>
      </c>
      <c r="BD221">
        <v>0</v>
      </c>
      <c r="BE221">
        <v>10002.9122580645</v>
      </c>
      <c r="BF221">
        <v>0</v>
      </c>
      <c r="BG221">
        <v>1.91117E-3</v>
      </c>
      <c r="BH221">
        <v>1589558445.5</v>
      </c>
      <c r="BI221" t="s">
        <v>691</v>
      </c>
      <c r="BJ221">
        <v>36</v>
      </c>
      <c r="BK221">
        <v>-2.0110000000000001</v>
      </c>
      <c r="BL221">
        <v>0.111</v>
      </c>
      <c r="BM221">
        <v>410</v>
      </c>
      <c r="BN221">
        <v>20</v>
      </c>
      <c r="BO221">
        <v>0.14000000000000001</v>
      </c>
      <c r="BP221">
        <v>0.1</v>
      </c>
      <c r="BQ221">
        <v>5.3826936073170701</v>
      </c>
      <c r="BR221">
        <v>44.318513645429199</v>
      </c>
      <c r="BS221">
        <v>4.7314519740204704</v>
      </c>
      <c r="BT221">
        <v>0</v>
      </c>
      <c r="BU221">
        <v>0.564658111439024</v>
      </c>
      <c r="BV221">
        <v>4.7263605472676202</v>
      </c>
      <c r="BW221">
        <v>0.50274871875108396</v>
      </c>
      <c r="BX221">
        <v>0</v>
      </c>
      <c r="BY221">
        <v>0</v>
      </c>
      <c r="BZ221">
        <v>2</v>
      </c>
      <c r="CA221" t="s">
        <v>196</v>
      </c>
      <c r="CB221">
        <v>100</v>
      </c>
      <c r="CC221">
        <v>100</v>
      </c>
      <c r="CD221">
        <v>-2.0110000000000001</v>
      </c>
      <c r="CE221">
        <v>0.111</v>
      </c>
      <c r="CF221">
        <v>2</v>
      </c>
      <c r="CG221">
        <v>518.93600000000004</v>
      </c>
      <c r="CH221">
        <v>429.476</v>
      </c>
      <c r="CI221">
        <v>43.998800000000003</v>
      </c>
      <c r="CJ221">
        <v>40.006500000000003</v>
      </c>
      <c r="CK221">
        <v>29.9986</v>
      </c>
      <c r="CL221">
        <v>39.841999999999999</v>
      </c>
      <c r="CM221">
        <v>39.820799999999998</v>
      </c>
      <c r="CN221">
        <v>20.598299999999998</v>
      </c>
      <c r="CO221">
        <v>25.581600000000002</v>
      </c>
      <c r="CP221">
        <v>0</v>
      </c>
      <c r="CQ221">
        <v>44</v>
      </c>
      <c r="CR221">
        <v>410</v>
      </c>
      <c r="CS221">
        <v>20</v>
      </c>
      <c r="CT221">
        <v>98.351100000000002</v>
      </c>
      <c r="CU221">
        <v>98.904700000000005</v>
      </c>
    </row>
    <row r="222" spans="1:99" x14ac:dyDescent="0.25">
      <c r="A222">
        <v>206</v>
      </c>
      <c r="B222">
        <v>1589558466</v>
      </c>
      <c r="C222">
        <v>16481.5</v>
      </c>
      <c r="D222" t="s">
        <v>692</v>
      </c>
      <c r="E222" t="s">
        <v>693</v>
      </c>
      <c r="F222">
        <v>1589558457.64516</v>
      </c>
      <c r="G222">
        <f t="shared" si="87"/>
        <v>7.2859113794601616E-4</v>
      </c>
      <c r="H222">
        <f t="shared" si="88"/>
        <v>-7.0337586258461489</v>
      </c>
      <c r="I222">
        <f t="shared" si="89"/>
        <v>419.95</v>
      </c>
      <c r="J222">
        <f t="shared" si="90"/>
        <v>1150.4415706000439</v>
      </c>
      <c r="K222">
        <f t="shared" si="91"/>
        <v>116.91964899600244</v>
      </c>
      <c r="L222">
        <f t="shared" si="92"/>
        <v>42.679617853396572</v>
      </c>
      <c r="M222">
        <f t="shared" si="93"/>
        <v>1.4200829002067912E-2</v>
      </c>
      <c r="N222">
        <f t="shared" si="94"/>
        <v>2</v>
      </c>
      <c r="O222">
        <f t="shared" si="95"/>
        <v>1.4145048937953262E-2</v>
      </c>
      <c r="P222">
        <f t="shared" si="96"/>
        <v>8.8456488687695782E-3</v>
      </c>
      <c r="Q222">
        <f t="shared" si="97"/>
        <v>0</v>
      </c>
      <c r="R222">
        <f t="shared" si="98"/>
        <v>39.264353410667887</v>
      </c>
      <c r="S222">
        <f t="shared" si="99"/>
        <v>39.264353410667887</v>
      </c>
      <c r="T222">
        <f t="shared" si="100"/>
        <v>7.1272076679461689</v>
      </c>
      <c r="U222">
        <f t="shared" si="101"/>
        <v>29.473891361212452</v>
      </c>
      <c r="V222">
        <f t="shared" si="102"/>
        <v>2.1308139633620842</v>
      </c>
      <c r="W222">
        <f t="shared" si="103"/>
        <v>7.2294965644279623</v>
      </c>
      <c r="X222">
        <f t="shared" si="104"/>
        <v>4.9963937045840847</v>
      </c>
      <c r="Y222">
        <f t="shared" si="105"/>
        <v>-32.130869183419314</v>
      </c>
      <c r="Z222">
        <f t="shared" si="106"/>
        <v>28.63716491911104</v>
      </c>
      <c r="AA222">
        <f t="shared" si="107"/>
        <v>3.4892532982600302</v>
      </c>
      <c r="AB222">
        <f t="shared" si="108"/>
        <v>-4.4509660482425772E-3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51563.811225211793</v>
      </c>
      <c r="AK222">
        <f t="shared" si="112"/>
        <v>0</v>
      </c>
      <c r="AL222">
        <f t="shared" si="113"/>
        <v>0</v>
      </c>
      <c r="AM222">
        <f t="shared" si="114"/>
        <v>0.49</v>
      </c>
      <c r="AN222">
        <f t="shared" si="115"/>
        <v>0.39</v>
      </c>
      <c r="AO222">
        <v>7.41</v>
      </c>
      <c r="AP222">
        <v>0.5</v>
      </c>
      <c r="AQ222" t="s">
        <v>194</v>
      </c>
      <c r="AR222">
        <v>1589558457.64516</v>
      </c>
      <c r="AS222">
        <v>419.95</v>
      </c>
      <c r="AT222">
        <v>409.97851612903202</v>
      </c>
      <c r="AU222">
        <v>20.966338709677402</v>
      </c>
      <c r="AV222">
        <v>19.909109677419401</v>
      </c>
      <c r="AW222">
        <v>499.95467741935499</v>
      </c>
      <c r="AX222">
        <v>101.53119354838699</v>
      </c>
      <c r="AY222">
        <v>9.9043035483871E-2</v>
      </c>
      <c r="AZ222">
        <v>39.5299451612903</v>
      </c>
      <c r="BA222">
        <v>999.9</v>
      </c>
      <c r="BB222">
        <v>999.9</v>
      </c>
      <c r="BC222">
        <v>0</v>
      </c>
      <c r="BD222">
        <v>0</v>
      </c>
      <c r="BE222">
        <v>10005.9483870968</v>
      </c>
      <c r="BF222">
        <v>0</v>
      </c>
      <c r="BG222">
        <v>1.91117E-3</v>
      </c>
      <c r="BH222">
        <v>1589558445.5</v>
      </c>
      <c r="BI222" t="s">
        <v>691</v>
      </c>
      <c r="BJ222">
        <v>36</v>
      </c>
      <c r="BK222">
        <v>-2.0110000000000001</v>
      </c>
      <c r="BL222">
        <v>0.111</v>
      </c>
      <c r="BM222">
        <v>410</v>
      </c>
      <c r="BN222">
        <v>20</v>
      </c>
      <c r="BO222">
        <v>0.14000000000000001</v>
      </c>
      <c r="BP222">
        <v>0.1</v>
      </c>
      <c r="BQ222">
        <v>7.8781272053658498</v>
      </c>
      <c r="BR222">
        <v>31.654187060068701</v>
      </c>
      <c r="BS222">
        <v>3.8737847061338702</v>
      </c>
      <c r="BT222">
        <v>0</v>
      </c>
      <c r="BU222">
        <v>0.83352044656097601</v>
      </c>
      <c r="BV222">
        <v>3.4421504163971002</v>
      </c>
      <c r="BW222">
        <v>0.41483057084818398</v>
      </c>
      <c r="BX222">
        <v>0</v>
      </c>
      <c r="BY222">
        <v>0</v>
      </c>
      <c r="BZ222">
        <v>2</v>
      </c>
      <c r="CA222" t="s">
        <v>196</v>
      </c>
      <c r="CB222">
        <v>100</v>
      </c>
      <c r="CC222">
        <v>100</v>
      </c>
      <c r="CD222">
        <v>-2.0110000000000001</v>
      </c>
      <c r="CE222">
        <v>0.111</v>
      </c>
      <c r="CF222">
        <v>2</v>
      </c>
      <c r="CG222">
        <v>518.89499999999998</v>
      </c>
      <c r="CH222">
        <v>429.67500000000001</v>
      </c>
      <c r="CI222">
        <v>43.998100000000001</v>
      </c>
      <c r="CJ222">
        <v>39.988999999999997</v>
      </c>
      <c r="CK222">
        <v>29.9985</v>
      </c>
      <c r="CL222">
        <v>39.822499999999998</v>
      </c>
      <c r="CM222">
        <v>39.801400000000001</v>
      </c>
      <c r="CN222">
        <v>20.600100000000001</v>
      </c>
      <c r="CO222">
        <v>25.302199999999999</v>
      </c>
      <c r="CP222">
        <v>0</v>
      </c>
      <c r="CQ222">
        <v>44</v>
      </c>
      <c r="CR222">
        <v>410</v>
      </c>
      <c r="CS222">
        <v>20</v>
      </c>
      <c r="CT222">
        <v>98.360200000000006</v>
      </c>
      <c r="CU222">
        <v>98.910300000000007</v>
      </c>
    </row>
    <row r="223" spans="1:99" x14ac:dyDescent="0.25">
      <c r="A223">
        <v>207</v>
      </c>
      <c r="B223">
        <v>1589558471</v>
      </c>
      <c r="C223">
        <v>16486.5</v>
      </c>
      <c r="D223" t="s">
        <v>694</v>
      </c>
      <c r="E223" t="s">
        <v>695</v>
      </c>
      <c r="F223">
        <v>1589558462.4354801</v>
      </c>
      <c r="G223">
        <f t="shared" si="87"/>
        <v>7.5025452274703457E-4</v>
      </c>
      <c r="H223">
        <f t="shared" si="88"/>
        <v>-7.2747516770303697</v>
      </c>
      <c r="I223">
        <f t="shared" si="89"/>
        <v>420.29783870967702</v>
      </c>
      <c r="J223">
        <f t="shared" si="90"/>
        <v>1152.6484580025799</v>
      </c>
      <c r="K223">
        <f t="shared" si="91"/>
        <v>117.14400254294937</v>
      </c>
      <c r="L223">
        <f t="shared" si="92"/>
        <v>42.714993235597881</v>
      </c>
      <c r="M223">
        <f t="shared" si="93"/>
        <v>1.4655255908024167E-2</v>
      </c>
      <c r="N223">
        <f t="shared" si="94"/>
        <v>2</v>
      </c>
      <c r="O223">
        <f t="shared" si="95"/>
        <v>1.4595856857937666E-2</v>
      </c>
      <c r="P223">
        <f t="shared" si="96"/>
        <v>9.1277271628598822E-3</v>
      </c>
      <c r="Q223">
        <f t="shared" si="97"/>
        <v>0</v>
      </c>
      <c r="R223">
        <f t="shared" si="98"/>
        <v>39.245434003635204</v>
      </c>
      <c r="S223">
        <f t="shared" si="99"/>
        <v>39.245434003635204</v>
      </c>
      <c r="T223">
        <f t="shared" si="100"/>
        <v>7.1199692519858511</v>
      </c>
      <c r="U223">
        <f t="shared" si="101"/>
        <v>29.532795380324618</v>
      </c>
      <c r="V223">
        <f t="shared" si="102"/>
        <v>2.1338116376267342</v>
      </c>
      <c r="W223">
        <f t="shared" si="103"/>
        <v>7.2252274468008038</v>
      </c>
      <c r="X223">
        <f t="shared" si="104"/>
        <v>4.9861576143591169</v>
      </c>
      <c r="Y223">
        <f t="shared" si="105"/>
        <v>-33.086224453144226</v>
      </c>
      <c r="Z223">
        <f t="shared" si="106"/>
        <v>29.488980146874937</v>
      </c>
      <c r="AA223">
        <f t="shared" si="107"/>
        <v>3.5925250257596577</v>
      </c>
      <c r="AB223">
        <f t="shared" si="108"/>
        <v>-4.7192805096329948E-3</v>
      </c>
      <c r="AC223">
        <v>0</v>
      </c>
      <c r="AD223">
        <v>0</v>
      </c>
      <c r="AE223">
        <v>2</v>
      </c>
      <c r="AF223">
        <v>0</v>
      </c>
      <c r="AG223">
        <v>0</v>
      </c>
      <c r="AH223">
        <f t="shared" si="109"/>
        <v>1</v>
      </c>
      <c r="AI223">
        <f t="shared" si="110"/>
        <v>0</v>
      </c>
      <c r="AJ223">
        <f t="shared" si="111"/>
        <v>51592.88066200116</v>
      </c>
      <c r="AK223">
        <f t="shared" si="112"/>
        <v>0</v>
      </c>
      <c r="AL223">
        <f t="shared" si="113"/>
        <v>0</v>
      </c>
      <c r="AM223">
        <f t="shared" si="114"/>
        <v>0.49</v>
      </c>
      <c r="AN223">
        <f t="shared" si="115"/>
        <v>0.39</v>
      </c>
      <c r="AO223">
        <v>7.41</v>
      </c>
      <c r="AP223">
        <v>0.5</v>
      </c>
      <c r="AQ223" t="s">
        <v>194</v>
      </c>
      <c r="AR223">
        <v>1589558462.4354801</v>
      </c>
      <c r="AS223">
        <v>420.29783870967702</v>
      </c>
      <c r="AT223">
        <v>409.98416129032302</v>
      </c>
      <c r="AU223">
        <v>20.9958225806452</v>
      </c>
      <c r="AV223">
        <v>19.907309677419299</v>
      </c>
      <c r="AW223">
        <v>500.00896774193501</v>
      </c>
      <c r="AX223">
        <v>101.530290322581</v>
      </c>
      <c r="AY223">
        <v>0.100004438709677</v>
      </c>
      <c r="AZ223">
        <v>39.518925806451598</v>
      </c>
      <c r="BA223">
        <v>999.9</v>
      </c>
      <c r="BB223">
        <v>999.9</v>
      </c>
      <c r="BC223">
        <v>0</v>
      </c>
      <c r="BD223">
        <v>0</v>
      </c>
      <c r="BE223">
        <v>10011.555806451601</v>
      </c>
      <c r="BF223">
        <v>0</v>
      </c>
      <c r="BG223">
        <v>1.91117E-3</v>
      </c>
      <c r="BH223">
        <v>1589558445.5</v>
      </c>
      <c r="BI223" t="s">
        <v>691</v>
      </c>
      <c r="BJ223">
        <v>36</v>
      </c>
      <c r="BK223">
        <v>-2.0110000000000001</v>
      </c>
      <c r="BL223">
        <v>0.111</v>
      </c>
      <c r="BM223">
        <v>410</v>
      </c>
      <c r="BN223">
        <v>20</v>
      </c>
      <c r="BO223">
        <v>0.14000000000000001</v>
      </c>
      <c r="BP223">
        <v>0.1</v>
      </c>
      <c r="BQ223">
        <v>10.0600317073171</v>
      </c>
      <c r="BR223">
        <v>4.1537793031360399</v>
      </c>
      <c r="BS223">
        <v>0.858578898858677</v>
      </c>
      <c r="BT223">
        <v>0</v>
      </c>
      <c r="BU223">
        <v>1.0606919756097599</v>
      </c>
      <c r="BV223">
        <v>0.41277242508712803</v>
      </c>
      <c r="BW223">
        <v>9.6795837221641007E-2</v>
      </c>
      <c r="BX223">
        <v>0</v>
      </c>
      <c r="BY223">
        <v>0</v>
      </c>
      <c r="BZ223">
        <v>2</v>
      </c>
      <c r="CA223" t="s">
        <v>196</v>
      </c>
      <c r="CB223">
        <v>100</v>
      </c>
      <c r="CC223">
        <v>100</v>
      </c>
      <c r="CD223">
        <v>-2.0110000000000001</v>
      </c>
      <c r="CE223">
        <v>0.111</v>
      </c>
      <c r="CF223">
        <v>2</v>
      </c>
      <c r="CG223">
        <v>519.08699999999999</v>
      </c>
      <c r="CH223">
        <v>429.74599999999998</v>
      </c>
      <c r="CI223">
        <v>43.996899999999997</v>
      </c>
      <c r="CJ223">
        <v>39.9726</v>
      </c>
      <c r="CK223">
        <v>29.9984</v>
      </c>
      <c r="CL223">
        <v>39.803100000000001</v>
      </c>
      <c r="CM223">
        <v>39.781500000000001</v>
      </c>
      <c r="CN223">
        <v>20.599</v>
      </c>
      <c r="CO223">
        <v>25.302199999999999</v>
      </c>
      <c r="CP223">
        <v>0</v>
      </c>
      <c r="CQ223">
        <v>44</v>
      </c>
      <c r="CR223">
        <v>410</v>
      </c>
      <c r="CS223">
        <v>20</v>
      </c>
      <c r="CT223">
        <v>98.37</v>
      </c>
      <c r="CU223">
        <v>98.914699999999996</v>
      </c>
    </row>
    <row r="224" spans="1:99" x14ac:dyDescent="0.25">
      <c r="A224">
        <v>208</v>
      </c>
      <c r="B224">
        <v>1589558476</v>
      </c>
      <c r="C224">
        <v>16491.5</v>
      </c>
      <c r="D224" t="s">
        <v>696</v>
      </c>
      <c r="E224" t="s">
        <v>697</v>
      </c>
      <c r="F224">
        <v>1589558467.37097</v>
      </c>
      <c r="G224">
        <f t="shared" si="87"/>
        <v>7.4333525142376443E-4</v>
      </c>
      <c r="H224">
        <f t="shared" si="88"/>
        <v>-7.2394546277202725</v>
      </c>
      <c r="I224">
        <f t="shared" si="89"/>
        <v>420.24983870967702</v>
      </c>
      <c r="J224">
        <f t="shared" si="90"/>
        <v>1155.5670401367956</v>
      </c>
      <c r="K224">
        <f t="shared" si="91"/>
        <v>117.43981984210866</v>
      </c>
      <c r="L224">
        <f t="shared" si="92"/>
        <v>42.709824382752537</v>
      </c>
      <c r="M224">
        <f t="shared" si="93"/>
        <v>1.4528174087917137E-2</v>
      </c>
      <c r="N224">
        <f t="shared" si="94"/>
        <v>2</v>
      </c>
      <c r="O224">
        <f t="shared" si="95"/>
        <v>1.4469798504304772E-2</v>
      </c>
      <c r="P224">
        <f t="shared" si="96"/>
        <v>9.0488492542931311E-3</v>
      </c>
      <c r="Q224">
        <f t="shared" si="97"/>
        <v>0</v>
      </c>
      <c r="R224">
        <f t="shared" si="98"/>
        <v>39.236130375591678</v>
      </c>
      <c r="S224">
        <f t="shared" si="99"/>
        <v>39.236130375591678</v>
      </c>
      <c r="T224">
        <f t="shared" si="100"/>
        <v>7.1164120959203707</v>
      </c>
      <c r="U224">
        <f t="shared" si="101"/>
        <v>29.542055863174248</v>
      </c>
      <c r="V224">
        <f t="shared" si="102"/>
        <v>2.1331283308615818</v>
      </c>
      <c r="W224">
        <f t="shared" si="103"/>
        <v>7.2206495740895278</v>
      </c>
      <c r="X224">
        <f t="shared" si="104"/>
        <v>4.9832837650587889</v>
      </c>
      <c r="Y224">
        <f t="shared" si="105"/>
        <v>-32.781084587788008</v>
      </c>
      <c r="Z224">
        <f t="shared" si="106"/>
        <v>29.217376601563316</v>
      </c>
      <c r="AA224">
        <f t="shared" si="107"/>
        <v>3.559075563449237</v>
      </c>
      <c r="AB224">
        <f t="shared" si="108"/>
        <v>-4.6324227754546143E-3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f t="shared" si="109"/>
        <v>1</v>
      </c>
      <c r="AI224">
        <f t="shared" si="110"/>
        <v>0</v>
      </c>
      <c r="AJ224">
        <f t="shared" si="111"/>
        <v>51552.435859635276</v>
      </c>
      <c r="AK224">
        <f t="shared" si="112"/>
        <v>0</v>
      </c>
      <c r="AL224">
        <f t="shared" si="113"/>
        <v>0</v>
      </c>
      <c r="AM224">
        <f t="shared" si="114"/>
        <v>0.49</v>
      </c>
      <c r="AN224">
        <f t="shared" si="115"/>
        <v>0.39</v>
      </c>
      <c r="AO224">
        <v>7.41</v>
      </c>
      <c r="AP224">
        <v>0.5</v>
      </c>
      <c r="AQ224" t="s">
        <v>194</v>
      </c>
      <c r="AR224">
        <v>1589558467.37097</v>
      </c>
      <c r="AS224">
        <v>420.24983870967702</v>
      </c>
      <c r="AT224">
        <v>409.984451612903</v>
      </c>
      <c r="AU224">
        <v>20.9892419354839</v>
      </c>
      <c r="AV224">
        <v>19.9107967741935</v>
      </c>
      <c r="AW224">
        <v>500.025709677419</v>
      </c>
      <c r="AX224">
        <v>101.529580645161</v>
      </c>
      <c r="AY224">
        <v>0.10002262580645201</v>
      </c>
      <c r="AZ224">
        <v>39.507103225806503</v>
      </c>
      <c r="BA224">
        <v>999.9</v>
      </c>
      <c r="BB224">
        <v>999.9</v>
      </c>
      <c r="BC224">
        <v>0</v>
      </c>
      <c r="BD224">
        <v>0</v>
      </c>
      <c r="BE224">
        <v>10003.049999999999</v>
      </c>
      <c r="BF224">
        <v>0</v>
      </c>
      <c r="BG224">
        <v>1.91117E-3</v>
      </c>
      <c r="BH224">
        <v>1589558445.5</v>
      </c>
      <c r="BI224" t="s">
        <v>691</v>
      </c>
      <c r="BJ224">
        <v>36</v>
      </c>
      <c r="BK224">
        <v>-2.0110000000000001</v>
      </c>
      <c r="BL224">
        <v>0.111</v>
      </c>
      <c r="BM224">
        <v>410</v>
      </c>
      <c r="BN224">
        <v>20</v>
      </c>
      <c r="BO224">
        <v>0.14000000000000001</v>
      </c>
      <c r="BP224">
        <v>0.1</v>
      </c>
      <c r="BQ224">
        <v>10.2853463414634</v>
      </c>
      <c r="BR224">
        <v>-0.33881184668984199</v>
      </c>
      <c r="BS224">
        <v>6.8618400780253594E-2</v>
      </c>
      <c r="BT224">
        <v>0</v>
      </c>
      <c r="BU224">
        <v>1.0823175609756099</v>
      </c>
      <c r="BV224">
        <v>-0.16082278745642201</v>
      </c>
      <c r="BW224">
        <v>1.9662027260747499E-2</v>
      </c>
      <c r="BX224">
        <v>0</v>
      </c>
      <c r="BY224">
        <v>0</v>
      </c>
      <c r="BZ224">
        <v>2</v>
      </c>
      <c r="CA224" t="s">
        <v>196</v>
      </c>
      <c r="CB224">
        <v>100</v>
      </c>
      <c r="CC224">
        <v>100</v>
      </c>
      <c r="CD224">
        <v>-2.0110000000000001</v>
      </c>
      <c r="CE224">
        <v>0.111</v>
      </c>
      <c r="CF224">
        <v>2</v>
      </c>
      <c r="CG224">
        <v>519.10400000000004</v>
      </c>
      <c r="CH224">
        <v>429.78100000000001</v>
      </c>
      <c r="CI224">
        <v>43.996000000000002</v>
      </c>
      <c r="CJ224">
        <v>39.9529</v>
      </c>
      <c r="CK224">
        <v>29.998100000000001</v>
      </c>
      <c r="CL224">
        <v>39.7836</v>
      </c>
      <c r="CM224">
        <v>39.758600000000001</v>
      </c>
      <c r="CN224">
        <v>20.598700000000001</v>
      </c>
      <c r="CO224">
        <v>25.015599999999999</v>
      </c>
      <c r="CP224">
        <v>0</v>
      </c>
      <c r="CQ224">
        <v>44</v>
      </c>
      <c r="CR224">
        <v>410</v>
      </c>
      <c r="CS224">
        <v>20</v>
      </c>
      <c r="CT224">
        <v>98.378799999999998</v>
      </c>
      <c r="CU224">
        <v>98.923900000000003</v>
      </c>
    </row>
    <row r="225" spans="1:99" x14ac:dyDescent="0.25">
      <c r="A225">
        <v>209</v>
      </c>
      <c r="B225">
        <v>1589558481</v>
      </c>
      <c r="C225">
        <v>16496.5</v>
      </c>
      <c r="D225" t="s">
        <v>698</v>
      </c>
      <c r="E225" t="s">
        <v>699</v>
      </c>
      <c r="F225">
        <v>1589558472.37097</v>
      </c>
      <c r="G225">
        <f t="shared" si="87"/>
        <v>7.3932867579933309E-4</v>
      </c>
      <c r="H225">
        <f t="shared" si="88"/>
        <v>-7.2191254667395803</v>
      </c>
      <c r="I225">
        <f t="shared" si="89"/>
        <v>420.21745161290301</v>
      </c>
      <c r="J225">
        <f t="shared" si="90"/>
        <v>1156.9719760024582</v>
      </c>
      <c r="K225">
        <f t="shared" si="91"/>
        <v>117.58246352029546</v>
      </c>
      <c r="L225">
        <f t="shared" si="92"/>
        <v>42.706482265531307</v>
      </c>
      <c r="M225">
        <f t="shared" si="93"/>
        <v>1.4461073955656054E-2</v>
      </c>
      <c r="N225">
        <f t="shared" si="94"/>
        <v>2</v>
      </c>
      <c r="O225">
        <f t="shared" si="95"/>
        <v>1.4403235197457563E-2</v>
      </c>
      <c r="P225">
        <f t="shared" si="96"/>
        <v>9.0071992251913088E-3</v>
      </c>
      <c r="Q225">
        <f t="shared" si="97"/>
        <v>0</v>
      </c>
      <c r="R225">
        <f t="shared" si="98"/>
        <v>39.225268098976578</v>
      </c>
      <c r="S225">
        <f t="shared" si="99"/>
        <v>39.225268098976578</v>
      </c>
      <c r="T225">
        <f t="shared" si="100"/>
        <v>7.1122609549858895</v>
      </c>
      <c r="U225">
        <f t="shared" si="101"/>
        <v>29.557345904596232</v>
      </c>
      <c r="V225">
        <f t="shared" si="102"/>
        <v>2.1328232084073977</v>
      </c>
      <c r="W225">
        <f t="shared" si="103"/>
        <v>7.2158820189458854</v>
      </c>
      <c r="X225">
        <f t="shared" si="104"/>
        <v>4.9794377465784923</v>
      </c>
      <c r="Y225">
        <f t="shared" si="105"/>
        <v>-32.604394602750588</v>
      </c>
      <c r="Z225">
        <f t="shared" si="106"/>
        <v>29.060268599181644</v>
      </c>
      <c r="AA225">
        <f t="shared" si="107"/>
        <v>3.5395436130438895</v>
      </c>
      <c r="AB225">
        <f t="shared" si="108"/>
        <v>-4.5823905250550467E-3</v>
      </c>
      <c r="AC225">
        <v>0</v>
      </c>
      <c r="AD225">
        <v>0</v>
      </c>
      <c r="AE225">
        <v>2</v>
      </c>
      <c r="AF225">
        <v>0</v>
      </c>
      <c r="AG225">
        <v>0</v>
      </c>
      <c r="AH225">
        <f t="shared" si="109"/>
        <v>1</v>
      </c>
      <c r="AI225">
        <f t="shared" si="110"/>
        <v>0</v>
      </c>
      <c r="AJ225">
        <f t="shared" si="111"/>
        <v>51540.94210325239</v>
      </c>
      <c r="AK225">
        <f t="shared" si="112"/>
        <v>0</v>
      </c>
      <c r="AL225">
        <f t="shared" si="113"/>
        <v>0</v>
      </c>
      <c r="AM225">
        <f t="shared" si="114"/>
        <v>0.49</v>
      </c>
      <c r="AN225">
        <f t="shared" si="115"/>
        <v>0.39</v>
      </c>
      <c r="AO225">
        <v>7.41</v>
      </c>
      <c r="AP225">
        <v>0.5</v>
      </c>
      <c r="AQ225" t="s">
        <v>194</v>
      </c>
      <c r="AR225">
        <v>1589558472.37097</v>
      </c>
      <c r="AS225">
        <v>420.21745161290301</v>
      </c>
      <c r="AT225">
        <v>409.97932258064498</v>
      </c>
      <c r="AU225">
        <v>20.986264516129001</v>
      </c>
      <c r="AV225">
        <v>19.913593548387102</v>
      </c>
      <c r="AW225">
        <v>500.00922580645198</v>
      </c>
      <c r="AX225">
        <v>101.52948387096799</v>
      </c>
      <c r="AY225">
        <v>9.9998916129032306E-2</v>
      </c>
      <c r="AZ225">
        <v>39.494783870967801</v>
      </c>
      <c r="BA225">
        <v>999.9</v>
      </c>
      <c r="BB225">
        <v>999.9</v>
      </c>
      <c r="BC225">
        <v>0</v>
      </c>
      <c r="BD225">
        <v>0</v>
      </c>
      <c r="BE225">
        <v>10000.323548387099</v>
      </c>
      <c r="BF225">
        <v>0</v>
      </c>
      <c r="BG225">
        <v>1.91117E-3</v>
      </c>
      <c r="BH225">
        <v>1589558445.5</v>
      </c>
      <c r="BI225" t="s">
        <v>691</v>
      </c>
      <c r="BJ225">
        <v>36</v>
      </c>
      <c r="BK225">
        <v>-2.0110000000000001</v>
      </c>
      <c r="BL225">
        <v>0.111</v>
      </c>
      <c r="BM225">
        <v>410</v>
      </c>
      <c r="BN225">
        <v>20</v>
      </c>
      <c r="BO225">
        <v>0.14000000000000001</v>
      </c>
      <c r="BP225">
        <v>0.1</v>
      </c>
      <c r="BQ225">
        <v>10.241563414634101</v>
      </c>
      <c r="BR225">
        <v>-0.53027038327540199</v>
      </c>
      <c r="BS225">
        <v>8.0122384302946395E-2</v>
      </c>
      <c r="BT225">
        <v>0</v>
      </c>
      <c r="BU225">
        <v>1.0777882926829301</v>
      </c>
      <c r="BV225">
        <v>-9.5275609756152096E-2</v>
      </c>
      <c r="BW225">
        <v>1.7859248052129999E-2</v>
      </c>
      <c r="BX225">
        <v>1</v>
      </c>
      <c r="BY225">
        <v>1</v>
      </c>
      <c r="BZ225">
        <v>2</v>
      </c>
      <c r="CA225" t="s">
        <v>202</v>
      </c>
      <c r="CB225">
        <v>100</v>
      </c>
      <c r="CC225">
        <v>100</v>
      </c>
      <c r="CD225">
        <v>-2.0110000000000001</v>
      </c>
      <c r="CE225">
        <v>0.111</v>
      </c>
      <c r="CF225">
        <v>2</v>
      </c>
      <c r="CG225">
        <v>519.11500000000001</v>
      </c>
      <c r="CH225">
        <v>429.96300000000002</v>
      </c>
      <c r="CI225">
        <v>43.995199999999997</v>
      </c>
      <c r="CJ225">
        <v>39.933300000000003</v>
      </c>
      <c r="CK225">
        <v>29.998000000000001</v>
      </c>
      <c r="CL225">
        <v>39.761099999999999</v>
      </c>
      <c r="CM225">
        <v>39.736400000000003</v>
      </c>
      <c r="CN225">
        <v>20.602599999999999</v>
      </c>
      <c r="CO225">
        <v>25.015599999999999</v>
      </c>
      <c r="CP225">
        <v>0</v>
      </c>
      <c r="CQ225">
        <v>44</v>
      </c>
      <c r="CR225">
        <v>410</v>
      </c>
      <c r="CS225">
        <v>20</v>
      </c>
      <c r="CT225">
        <v>98.389099999999999</v>
      </c>
      <c r="CU225">
        <v>98.928700000000006</v>
      </c>
    </row>
    <row r="226" spans="1:99" x14ac:dyDescent="0.25">
      <c r="A226">
        <v>210</v>
      </c>
      <c r="B226">
        <v>1589558486</v>
      </c>
      <c r="C226">
        <v>16501.5</v>
      </c>
      <c r="D226" t="s">
        <v>700</v>
      </c>
      <c r="E226" t="s">
        <v>701</v>
      </c>
      <c r="F226">
        <v>1589558477.37097</v>
      </c>
      <c r="G226">
        <f t="shared" si="87"/>
        <v>7.3631765626433552E-4</v>
      </c>
      <c r="H226">
        <f t="shared" si="88"/>
        <v>-7.1899036909929439</v>
      </c>
      <c r="I226">
        <f t="shared" si="89"/>
        <v>420.17277419354798</v>
      </c>
      <c r="J226">
        <f t="shared" si="90"/>
        <v>1156.4141909782218</v>
      </c>
      <c r="K226">
        <f t="shared" si="91"/>
        <v>117.5261254433897</v>
      </c>
      <c r="L226">
        <f t="shared" si="92"/>
        <v>42.702068647217033</v>
      </c>
      <c r="M226">
        <f t="shared" si="93"/>
        <v>1.4412926383281266E-2</v>
      </c>
      <c r="N226">
        <f t="shared" si="94"/>
        <v>2</v>
      </c>
      <c r="O226">
        <f t="shared" si="95"/>
        <v>1.4355471301665999E-2</v>
      </c>
      <c r="P226">
        <f t="shared" si="96"/>
        <v>8.9773125102250335E-3</v>
      </c>
      <c r="Q226">
        <f t="shared" si="97"/>
        <v>0</v>
      </c>
      <c r="R226">
        <f t="shared" si="98"/>
        <v>39.215104521791226</v>
      </c>
      <c r="S226">
        <f t="shared" si="99"/>
        <v>39.215104521791226</v>
      </c>
      <c r="T226">
        <f t="shared" si="100"/>
        <v>7.1083787314943452</v>
      </c>
      <c r="U226">
        <f t="shared" si="101"/>
        <v>29.572089765729242</v>
      </c>
      <c r="V226">
        <f t="shared" si="102"/>
        <v>2.1325994055969986</v>
      </c>
      <c r="W226">
        <f t="shared" si="103"/>
        <v>7.2115275670116619</v>
      </c>
      <c r="X226">
        <f t="shared" si="104"/>
        <v>4.9757793258973466</v>
      </c>
      <c r="Y226">
        <f t="shared" si="105"/>
        <v>-32.471608641257198</v>
      </c>
      <c r="Z226">
        <f t="shared" si="106"/>
        <v>28.942256597220499</v>
      </c>
      <c r="AA226">
        <f t="shared" si="107"/>
        <v>3.5248071125391185</v>
      </c>
      <c r="AB226">
        <f t="shared" si="108"/>
        <v>-4.5449314975805066E-3</v>
      </c>
      <c r="AC226">
        <v>0</v>
      </c>
      <c r="AD226">
        <v>0</v>
      </c>
      <c r="AE226">
        <v>2</v>
      </c>
      <c r="AF226">
        <v>0</v>
      </c>
      <c r="AG226">
        <v>0</v>
      </c>
      <c r="AH226">
        <f t="shared" si="109"/>
        <v>1</v>
      </c>
      <c r="AI226">
        <f t="shared" si="110"/>
        <v>0</v>
      </c>
      <c r="AJ226">
        <f t="shared" si="111"/>
        <v>51520.878144337577</v>
      </c>
      <c r="AK226">
        <f t="shared" si="112"/>
        <v>0</v>
      </c>
      <c r="AL226">
        <f t="shared" si="113"/>
        <v>0</v>
      </c>
      <c r="AM226">
        <f t="shared" si="114"/>
        <v>0.49</v>
      </c>
      <c r="AN226">
        <f t="shared" si="115"/>
        <v>0.39</v>
      </c>
      <c r="AO226">
        <v>7.41</v>
      </c>
      <c r="AP226">
        <v>0.5</v>
      </c>
      <c r="AQ226" t="s">
        <v>194</v>
      </c>
      <c r="AR226">
        <v>1589558477.37097</v>
      </c>
      <c r="AS226">
        <v>420.17277419354798</v>
      </c>
      <c r="AT226">
        <v>409.976258064516</v>
      </c>
      <c r="AU226">
        <v>20.984000000000002</v>
      </c>
      <c r="AV226">
        <v>19.9157193548387</v>
      </c>
      <c r="AW226">
        <v>500.02054838709699</v>
      </c>
      <c r="AX226">
        <v>101.52977419354799</v>
      </c>
      <c r="AY226">
        <v>0.10001067096774199</v>
      </c>
      <c r="AZ226">
        <v>39.483525806451603</v>
      </c>
      <c r="BA226">
        <v>999.9</v>
      </c>
      <c r="BB226">
        <v>999.9</v>
      </c>
      <c r="BC226">
        <v>0</v>
      </c>
      <c r="BD226">
        <v>0</v>
      </c>
      <c r="BE226">
        <v>9995.8596774193502</v>
      </c>
      <c r="BF226">
        <v>0</v>
      </c>
      <c r="BG226">
        <v>1.91117E-3</v>
      </c>
      <c r="BH226">
        <v>1589558445.5</v>
      </c>
      <c r="BI226" t="s">
        <v>691</v>
      </c>
      <c r="BJ226">
        <v>36</v>
      </c>
      <c r="BK226">
        <v>-2.0110000000000001</v>
      </c>
      <c r="BL226">
        <v>0.111</v>
      </c>
      <c r="BM226">
        <v>410</v>
      </c>
      <c r="BN226">
        <v>20</v>
      </c>
      <c r="BO226">
        <v>0.14000000000000001</v>
      </c>
      <c r="BP226">
        <v>0.1</v>
      </c>
      <c r="BQ226">
        <v>10.230641463414599</v>
      </c>
      <c r="BR226">
        <v>-0.54186898954710305</v>
      </c>
      <c r="BS226">
        <v>7.9266927793127107E-2</v>
      </c>
      <c r="BT226">
        <v>0</v>
      </c>
      <c r="BU226">
        <v>1.0707656097561</v>
      </c>
      <c r="BV226">
        <v>-2.0477351916459901E-3</v>
      </c>
      <c r="BW226">
        <v>1.2885822810602601E-2</v>
      </c>
      <c r="BX226">
        <v>1</v>
      </c>
      <c r="BY226">
        <v>1</v>
      </c>
      <c r="BZ226">
        <v>2</v>
      </c>
      <c r="CA226" t="s">
        <v>202</v>
      </c>
      <c r="CB226">
        <v>100</v>
      </c>
      <c r="CC226">
        <v>100</v>
      </c>
      <c r="CD226">
        <v>-2.0110000000000001</v>
      </c>
      <c r="CE226">
        <v>0.111</v>
      </c>
      <c r="CF226">
        <v>2</v>
      </c>
      <c r="CG226">
        <v>519.21600000000001</v>
      </c>
      <c r="CH226">
        <v>430.13600000000002</v>
      </c>
      <c r="CI226">
        <v>43.995899999999999</v>
      </c>
      <c r="CJ226">
        <v>39.912999999999997</v>
      </c>
      <c r="CK226">
        <v>29.997699999999998</v>
      </c>
      <c r="CL226">
        <v>39.7395</v>
      </c>
      <c r="CM226">
        <v>39.712699999999998</v>
      </c>
      <c r="CN226">
        <v>20.604500000000002</v>
      </c>
      <c r="CO226">
        <v>24.736999999999998</v>
      </c>
      <c r="CP226">
        <v>0</v>
      </c>
      <c r="CQ226">
        <v>44</v>
      </c>
      <c r="CR226">
        <v>410</v>
      </c>
      <c r="CS226">
        <v>20</v>
      </c>
      <c r="CT226">
        <v>98.401600000000002</v>
      </c>
      <c r="CU226">
        <v>98.936800000000005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209</v>
      </c>
      <c r="B14" t="s">
        <v>210</v>
      </c>
    </row>
    <row r="15" spans="1:2" x14ac:dyDescent="0.25">
      <c r="A15" t="s">
        <v>224</v>
      </c>
      <c r="B15" t="s">
        <v>225</v>
      </c>
    </row>
    <row r="16" spans="1:2" x14ac:dyDescent="0.25">
      <c r="A16" t="s">
        <v>239</v>
      </c>
      <c r="B16" t="s">
        <v>240</v>
      </c>
    </row>
    <row r="17" spans="1:2" x14ac:dyDescent="0.25">
      <c r="A17" t="s">
        <v>254</v>
      </c>
      <c r="B17" t="s">
        <v>255</v>
      </c>
    </row>
    <row r="18" spans="1:2" x14ac:dyDescent="0.25">
      <c r="A18" t="s">
        <v>269</v>
      </c>
      <c r="B18" t="s">
        <v>270</v>
      </c>
    </row>
    <row r="19" spans="1:2" x14ac:dyDescent="0.25">
      <c r="A19" t="s">
        <v>284</v>
      </c>
      <c r="B19" t="s">
        <v>285</v>
      </c>
    </row>
    <row r="20" spans="1:2" x14ac:dyDescent="0.25">
      <c r="A20" t="s">
        <v>299</v>
      </c>
      <c r="B20" t="s">
        <v>300</v>
      </c>
    </row>
    <row r="21" spans="1:2" x14ac:dyDescent="0.25">
      <c r="A21" t="s">
        <v>314</v>
      </c>
      <c r="B21" t="s">
        <v>285</v>
      </c>
    </row>
    <row r="22" spans="1:2" x14ac:dyDescent="0.25">
      <c r="A22" t="s">
        <v>328</v>
      </c>
      <c r="B22" t="s">
        <v>329</v>
      </c>
    </row>
    <row r="23" spans="1:2" x14ac:dyDescent="0.25">
      <c r="A23" t="s">
        <v>343</v>
      </c>
      <c r="B23" t="s">
        <v>225</v>
      </c>
    </row>
    <row r="24" spans="1:2" x14ac:dyDescent="0.25">
      <c r="A24" t="s">
        <v>357</v>
      </c>
      <c r="B24" t="s">
        <v>210</v>
      </c>
    </row>
    <row r="25" spans="1:2" x14ac:dyDescent="0.25">
      <c r="A25" t="s">
        <v>371</v>
      </c>
      <c r="B25" t="s">
        <v>23</v>
      </c>
    </row>
    <row r="26" spans="1:2" x14ac:dyDescent="0.25">
      <c r="A26" t="s">
        <v>385</v>
      </c>
      <c r="B26" t="s">
        <v>270</v>
      </c>
    </row>
    <row r="27" spans="1:2" x14ac:dyDescent="0.25">
      <c r="A27" t="s">
        <v>399</v>
      </c>
      <c r="B27" t="s">
        <v>285</v>
      </c>
    </row>
    <row r="28" spans="1:2" x14ac:dyDescent="0.25">
      <c r="A28" t="s">
        <v>413</v>
      </c>
      <c r="B28" t="s">
        <v>414</v>
      </c>
    </row>
    <row r="29" spans="1:2" x14ac:dyDescent="0.25">
      <c r="A29" t="s">
        <v>428</v>
      </c>
      <c r="B29" t="s">
        <v>429</v>
      </c>
    </row>
    <row r="30" spans="1:2" x14ac:dyDescent="0.25">
      <c r="A30" t="s">
        <v>443</v>
      </c>
      <c r="B30" t="s">
        <v>444</v>
      </c>
    </row>
    <row r="31" spans="1:2" x14ac:dyDescent="0.25">
      <c r="A31" t="s">
        <v>458</v>
      </c>
      <c r="B31" t="s">
        <v>459</v>
      </c>
    </row>
    <row r="32" spans="1:2" x14ac:dyDescent="0.25">
      <c r="A32" t="s">
        <v>473</v>
      </c>
      <c r="B32" t="s">
        <v>270</v>
      </c>
    </row>
    <row r="33" spans="1:2" x14ac:dyDescent="0.25">
      <c r="A33" t="s">
        <v>487</v>
      </c>
      <c r="B33" t="s">
        <v>255</v>
      </c>
    </row>
    <row r="34" spans="1:2" x14ac:dyDescent="0.25">
      <c r="A34" t="s">
        <v>501</v>
      </c>
      <c r="B34" t="s">
        <v>240</v>
      </c>
    </row>
    <row r="35" spans="1:2" x14ac:dyDescent="0.25">
      <c r="A35" t="s">
        <v>515</v>
      </c>
      <c r="B35" t="s">
        <v>23</v>
      </c>
    </row>
    <row r="36" spans="1:2" x14ac:dyDescent="0.25">
      <c r="A36" t="s">
        <v>529</v>
      </c>
      <c r="B36" t="s">
        <v>530</v>
      </c>
    </row>
    <row r="37" spans="1:2" x14ac:dyDescent="0.25">
      <c r="A37" t="s">
        <v>544</v>
      </c>
      <c r="B37" t="s">
        <v>414</v>
      </c>
    </row>
    <row r="38" spans="1:2" x14ac:dyDescent="0.25">
      <c r="A38" t="s">
        <v>558</v>
      </c>
      <c r="B38" t="s">
        <v>559</v>
      </c>
    </row>
    <row r="39" spans="1:2" x14ac:dyDescent="0.25">
      <c r="A39" t="s">
        <v>573</v>
      </c>
      <c r="B39" t="s">
        <v>574</v>
      </c>
    </row>
    <row r="40" spans="1:2" x14ac:dyDescent="0.25">
      <c r="A40" t="s">
        <v>588</v>
      </c>
      <c r="B40" t="s">
        <v>210</v>
      </c>
    </row>
    <row r="41" spans="1:2" x14ac:dyDescent="0.25">
      <c r="A41" t="s">
        <v>602</v>
      </c>
      <c r="B41" t="s">
        <v>329</v>
      </c>
    </row>
    <row r="42" spans="1:2" x14ac:dyDescent="0.25">
      <c r="A42" t="s">
        <v>616</v>
      </c>
      <c r="B42" t="s">
        <v>285</v>
      </c>
    </row>
    <row r="43" spans="1:2" x14ac:dyDescent="0.25">
      <c r="A43" t="s">
        <v>630</v>
      </c>
      <c r="B43" t="s">
        <v>530</v>
      </c>
    </row>
    <row r="44" spans="1:2" x14ac:dyDescent="0.25">
      <c r="A44" t="s">
        <v>644</v>
      </c>
      <c r="B44" t="s">
        <v>645</v>
      </c>
    </row>
    <row r="45" spans="1:2" x14ac:dyDescent="0.25">
      <c r="A45" t="s">
        <v>659</v>
      </c>
      <c r="B45" t="s">
        <v>240</v>
      </c>
    </row>
    <row r="46" spans="1:2" x14ac:dyDescent="0.25">
      <c r="A46" t="s">
        <v>673</v>
      </c>
      <c r="B46" t="s">
        <v>210</v>
      </c>
    </row>
    <row r="47" spans="1:2" x14ac:dyDescent="0.25">
      <c r="A47" t="s">
        <v>687</v>
      </c>
      <c r="B47" t="s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Chieppa, Jeff</cp:lastModifiedBy>
  <dcterms:created xsi:type="dcterms:W3CDTF">2020-05-16T11:11:12Z</dcterms:created>
  <dcterms:modified xsi:type="dcterms:W3CDTF">2020-05-18T19:07:32Z</dcterms:modified>
</cp:coreProperties>
</file>