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Last UNF Onedrive Backup August 17\Other Projects\Belize Florida Mangroves Exp\Physiology Data\"/>
    </mc:Choice>
  </mc:AlternateContent>
  <bookViews>
    <workbookView xWindow="240" yWindow="15" windowWidth="16095" windowHeight="9660"/>
  </bookViews>
  <sheets>
    <sheet name="Measurements" sheetId="1" r:id="rId1"/>
    <sheet name="Remarks" sheetId="2" r:id="rId2"/>
  </sheets>
  <calcPr calcId="152511"/>
</workbook>
</file>

<file path=xl/calcChain.xml><?xml version="1.0" encoding="utf-8"?>
<calcChain xmlns="http://schemas.openxmlformats.org/spreadsheetml/2006/main">
  <c r="AN283" i="1" l="1"/>
  <c r="AM283" i="1"/>
  <c r="AK283" i="1"/>
  <c r="AL283" i="1" s="1"/>
  <c r="Q283" i="1" s="1"/>
  <c r="AJ283" i="1"/>
  <c r="AH283" i="1" s="1"/>
  <c r="W283" i="1"/>
  <c r="V283" i="1"/>
  <c r="U283" i="1" s="1"/>
  <c r="N283" i="1"/>
  <c r="AN282" i="1"/>
  <c r="AM282" i="1"/>
  <c r="AL282" i="1"/>
  <c r="Q282" i="1" s="1"/>
  <c r="AK282" i="1"/>
  <c r="AJ282" i="1"/>
  <c r="AH282" i="1" s="1"/>
  <c r="W282" i="1"/>
  <c r="V282" i="1"/>
  <c r="U282" i="1"/>
  <c r="N282" i="1"/>
  <c r="AN281" i="1"/>
  <c r="AM281" i="1"/>
  <c r="AK281" i="1"/>
  <c r="AJ281" i="1"/>
  <c r="AI281" i="1"/>
  <c r="AH281" i="1"/>
  <c r="W281" i="1"/>
  <c r="V281" i="1"/>
  <c r="U281" i="1" s="1"/>
  <c r="N281" i="1"/>
  <c r="L281" i="1"/>
  <c r="I281" i="1"/>
  <c r="H281" i="1"/>
  <c r="G281" i="1"/>
  <c r="Y281" i="1" s="1"/>
  <c r="AN280" i="1"/>
  <c r="AM280" i="1"/>
  <c r="AL280" i="1"/>
  <c r="Q280" i="1" s="1"/>
  <c r="AK280" i="1"/>
  <c r="AJ280" i="1"/>
  <c r="AH280" i="1"/>
  <c r="G280" i="1" s="1"/>
  <c r="Y280" i="1"/>
  <c r="W280" i="1"/>
  <c r="V280" i="1"/>
  <c r="U280" i="1"/>
  <c r="N280" i="1"/>
  <c r="I280" i="1"/>
  <c r="AN279" i="1"/>
  <c r="AM279" i="1"/>
  <c r="AK279" i="1"/>
  <c r="AL279" i="1" s="1"/>
  <c r="Q279" i="1" s="1"/>
  <c r="AJ279" i="1"/>
  <c r="AH279" i="1" s="1"/>
  <c r="AI279" i="1"/>
  <c r="W279" i="1"/>
  <c r="V279" i="1"/>
  <c r="U279" i="1" s="1"/>
  <c r="N279" i="1"/>
  <c r="L279" i="1"/>
  <c r="H279" i="1"/>
  <c r="AN278" i="1"/>
  <c r="AM278" i="1"/>
  <c r="AL278" i="1"/>
  <c r="Q278" i="1" s="1"/>
  <c r="AK278" i="1"/>
  <c r="AJ278" i="1"/>
  <c r="AH278" i="1"/>
  <c r="G278" i="1" s="1"/>
  <c r="Y278" i="1"/>
  <c r="W278" i="1"/>
  <c r="V278" i="1"/>
  <c r="U278" i="1"/>
  <c r="N278" i="1"/>
  <c r="I278" i="1"/>
  <c r="AN277" i="1"/>
  <c r="AM277" i="1"/>
  <c r="AK277" i="1"/>
  <c r="AL277" i="1" s="1"/>
  <c r="Q277" i="1" s="1"/>
  <c r="AJ277" i="1"/>
  <c r="AH277" i="1" s="1"/>
  <c r="AI277" i="1"/>
  <c r="W277" i="1"/>
  <c r="V277" i="1"/>
  <c r="U277" i="1" s="1"/>
  <c r="N277" i="1"/>
  <c r="L277" i="1"/>
  <c r="H277" i="1"/>
  <c r="AN276" i="1"/>
  <c r="AM276" i="1"/>
  <c r="AL276" i="1"/>
  <c r="Q276" i="1" s="1"/>
  <c r="AK276" i="1"/>
  <c r="AJ276" i="1"/>
  <c r="AH276" i="1"/>
  <c r="G276" i="1" s="1"/>
  <c r="W276" i="1"/>
  <c r="V276" i="1"/>
  <c r="U276" i="1"/>
  <c r="N276" i="1"/>
  <c r="I276" i="1"/>
  <c r="AN275" i="1"/>
  <c r="AM275" i="1"/>
  <c r="AK275" i="1"/>
  <c r="AL275" i="1" s="1"/>
  <c r="Q275" i="1" s="1"/>
  <c r="AJ275" i="1"/>
  <c r="AI275" i="1"/>
  <c r="AH275" i="1"/>
  <c r="G275" i="1" s="1"/>
  <c r="W275" i="1"/>
  <c r="V275" i="1"/>
  <c r="U275" i="1" s="1"/>
  <c r="R275" i="1"/>
  <c r="S275" i="1" s="1"/>
  <c r="N275" i="1"/>
  <c r="Z275" i="1" s="1"/>
  <c r="L275" i="1"/>
  <c r="I275" i="1"/>
  <c r="H275" i="1"/>
  <c r="AN274" i="1"/>
  <c r="AM274" i="1"/>
  <c r="AL274" i="1"/>
  <c r="AK274" i="1"/>
  <c r="AJ274" i="1"/>
  <c r="AH274" i="1"/>
  <c r="W274" i="1"/>
  <c r="U274" i="1" s="1"/>
  <c r="V274" i="1"/>
  <c r="Q274" i="1"/>
  <c r="N274" i="1"/>
  <c r="I274" i="1"/>
  <c r="AN273" i="1"/>
  <c r="AM273" i="1"/>
  <c r="AK273" i="1"/>
  <c r="AL273" i="1" s="1"/>
  <c r="Q273" i="1" s="1"/>
  <c r="AJ273" i="1"/>
  <c r="AH273" i="1" s="1"/>
  <c r="I273" i="1" s="1"/>
  <c r="AI273" i="1"/>
  <c r="W273" i="1"/>
  <c r="V273" i="1"/>
  <c r="U273" i="1" s="1"/>
  <c r="N273" i="1"/>
  <c r="L273" i="1"/>
  <c r="H273" i="1"/>
  <c r="G273" i="1"/>
  <c r="Y273" i="1" s="1"/>
  <c r="AN272" i="1"/>
  <c r="AM272" i="1"/>
  <c r="AL272" i="1"/>
  <c r="Q272" i="1" s="1"/>
  <c r="AK272" i="1"/>
  <c r="AJ272" i="1"/>
  <c r="AH272" i="1" s="1"/>
  <c r="W272" i="1"/>
  <c r="V272" i="1"/>
  <c r="U272" i="1"/>
  <c r="N272" i="1"/>
  <c r="G272" i="1"/>
  <c r="Y272" i="1" s="1"/>
  <c r="AN271" i="1"/>
  <c r="AM271" i="1"/>
  <c r="AK271" i="1"/>
  <c r="AL271" i="1" s="1"/>
  <c r="Q271" i="1" s="1"/>
  <c r="AJ271" i="1"/>
  <c r="AI271" i="1"/>
  <c r="AH271" i="1"/>
  <c r="G271" i="1" s="1"/>
  <c r="Y271" i="1"/>
  <c r="W271" i="1"/>
  <c r="V271" i="1"/>
  <c r="U271" i="1"/>
  <c r="R271" i="1"/>
  <c r="S271" i="1" s="1"/>
  <c r="N271" i="1"/>
  <c r="I271" i="1"/>
  <c r="H271" i="1"/>
  <c r="AN270" i="1"/>
  <c r="AM270" i="1"/>
  <c r="AL270" i="1" s="1"/>
  <c r="Q270" i="1" s="1"/>
  <c r="AK270" i="1"/>
  <c r="AJ270" i="1"/>
  <c r="AI270" i="1"/>
  <c r="AH270" i="1"/>
  <c r="Y270" i="1"/>
  <c r="W270" i="1"/>
  <c r="V270" i="1"/>
  <c r="U270" i="1" s="1"/>
  <c r="N270" i="1"/>
  <c r="I270" i="1"/>
  <c r="G270" i="1"/>
  <c r="AN269" i="1"/>
  <c r="AM269" i="1"/>
  <c r="AK269" i="1"/>
  <c r="AL269" i="1" s="1"/>
  <c r="AJ269" i="1"/>
  <c r="AH269" i="1" s="1"/>
  <c r="I269" i="1" s="1"/>
  <c r="AI269" i="1"/>
  <c r="W269" i="1"/>
  <c r="V269" i="1"/>
  <c r="U269" i="1" s="1"/>
  <c r="N269" i="1"/>
  <c r="H269" i="1"/>
  <c r="AN268" i="1"/>
  <c r="AM268" i="1"/>
  <c r="AL268" i="1"/>
  <c r="Q268" i="1" s="1"/>
  <c r="AK268" i="1"/>
  <c r="AJ268" i="1"/>
  <c r="AH268" i="1" s="1"/>
  <c r="W268" i="1"/>
  <c r="U268" i="1" s="1"/>
  <c r="V268" i="1"/>
  <c r="N268" i="1"/>
  <c r="AN267" i="1"/>
  <c r="Q267" i="1" s="1"/>
  <c r="AM267" i="1"/>
  <c r="AL267" i="1"/>
  <c r="AK267" i="1"/>
  <c r="AJ267" i="1"/>
  <c r="AH267" i="1" s="1"/>
  <c r="W267" i="1"/>
  <c r="U267" i="1" s="1"/>
  <c r="V267" i="1"/>
  <c r="N267" i="1"/>
  <c r="G267" i="1"/>
  <c r="AN266" i="1"/>
  <c r="AM266" i="1"/>
  <c r="AK266" i="1"/>
  <c r="AL266" i="1" s="1"/>
  <c r="Q266" i="1" s="1"/>
  <c r="R266" i="1" s="1"/>
  <c r="S266" i="1" s="1"/>
  <c r="AA266" i="1" s="1"/>
  <c r="AJ266" i="1"/>
  <c r="AI266" i="1"/>
  <c r="AH266" i="1"/>
  <c r="G266" i="1" s="1"/>
  <c r="Z266" i="1"/>
  <c r="W266" i="1"/>
  <c r="V266" i="1"/>
  <c r="U266" i="1" s="1"/>
  <c r="N266" i="1"/>
  <c r="L266" i="1"/>
  <c r="I266" i="1"/>
  <c r="H266" i="1"/>
  <c r="AN265" i="1"/>
  <c r="Q265" i="1" s="1"/>
  <c r="AM265" i="1"/>
  <c r="AL265" i="1"/>
  <c r="AK265" i="1"/>
  <c r="AJ265" i="1"/>
  <c r="AH265" i="1" s="1"/>
  <c r="W265" i="1"/>
  <c r="U265" i="1" s="1"/>
  <c r="V265" i="1"/>
  <c r="N265" i="1"/>
  <c r="AN264" i="1"/>
  <c r="AM264" i="1"/>
  <c r="AK264" i="1"/>
  <c r="AJ264" i="1"/>
  <c r="AH264" i="1" s="1"/>
  <c r="AI264" i="1" s="1"/>
  <c r="W264" i="1"/>
  <c r="V264" i="1"/>
  <c r="U264" i="1" s="1"/>
  <c r="N264" i="1"/>
  <c r="AN263" i="1"/>
  <c r="AM263" i="1"/>
  <c r="AL263" i="1"/>
  <c r="AK263" i="1"/>
  <c r="AJ263" i="1"/>
  <c r="AH263" i="1" s="1"/>
  <c r="W263" i="1"/>
  <c r="U263" i="1" s="1"/>
  <c r="V263" i="1"/>
  <c r="Q263" i="1"/>
  <c r="N263" i="1"/>
  <c r="AN262" i="1"/>
  <c r="AM262" i="1"/>
  <c r="AK262" i="1"/>
  <c r="AJ262" i="1"/>
  <c r="AI262" i="1"/>
  <c r="AH262" i="1"/>
  <c r="G262" i="1" s="1"/>
  <c r="W262" i="1"/>
  <c r="V262" i="1"/>
  <c r="U262" i="1" s="1"/>
  <c r="N262" i="1"/>
  <c r="L262" i="1"/>
  <c r="I262" i="1"/>
  <c r="H262" i="1"/>
  <c r="AN261" i="1"/>
  <c r="AM261" i="1"/>
  <c r="AL261" i="1"/>
  <c r="Q261" i="1" s="1"/>
  <c r="AK261" i="1"/>
  <c r="AJ261" i="1"/>
  <c r="AH261" i="1" s="1"/>
  <c r="W261" i="1"/>
  <c r="V261" i="1"/>
  <c r="U261" i="1"/>
  <c r="N261" i="1"/>
  <c r="AN260" i="1"/>
  <c r="AM260" i="1"/>
  <c r="AK260" i="1"/>
  <c r="AJ260" i="1"/>
  <c r="AH260" i="1" s="1"/>
  <c r="W260" i="1"/>
  <c r="V260" i="1"/>
  <c r="N260" i="1"/>
  <c r="AN259" i="1"/>
  <c r="AM259" i="1"/>
  <c r="AK259" i="1"/>
  <c r="AL259" i="1" s="1"/>
  <c r="Q259" i="1" s="1"/>
  <c r="AJ259" i="1"/>
  <c r="AH259" i="1"/>
  <c r="W259" i="1"/>
  <c r="V259" i="1"/>
  <c r="U259" i="1"/>
  <c r="N259" i="1"/>
  <c r="G259" i="1"/>
  <c r="Y259" i="1" s="1"/>
  <c r="AN258" i="1"/>
  <c r="AM258" i="1"/>
  <c r="AK258" i="1"/>
  <c r="AL258" i="1" s="1"/>
  <c r="Q258" i="1" s="1"/>
  <c r="R258" i="1" s="1"/>
  <c r="S258" i="1" s="1"/>
  <c r="AA258" i="1" s="1"/>
  <c r="AJ258" i="1"/>
  <c r="AI258" i="1"/>
  <c r="AH258" i="1"/>
  <c r="G258" i="1" s="1"/>
  <c r="X258" i="1"/>
  <c r="W258" i="1"/>
  <c r="V258" i="1"/>
  <c r="U258" i="1" s="1"/>
  <c r="T258" i="1"/>
  <c r="N258" i="1"/>
  <c r="Z258" i="1" s="1"/>
  <c r="L258" i="1"/>
  <c r="I258" i="1"/>
  <c r="H258" i="1"/>
  <c r="AN257" i="1"/>
  <c r="AM257" i="1"/>
  <c r="AL257" i="1"/>
  <c r="AK257" i="1"/>
  <c r="AJ257" i="1"/>
  <c r="AH257" i="1"/>
  <c r="W257" i="1"/>
  <c r="V257" i="1"/>
  <c r="U257" i="1"/>
  <c r="Q257" i="1"/>
  <c r="N257" i="1"/>
  <c r="I257" i="1"/>
  <c r="AN256" i="1"/>
  <c r="AM256" i="1"/>
  <c r="AK256" i="1"/>
  <c r="AL256" i="1" s="1"/>
  <c r="Q256" i="1" s="1"/>
  <c r="AJ256" i="1"/>
  <c r="AH256" i="1" s="1"/>
  <c r="AI256" i="1"/>
  <c r="W256" i="1"/>
  <c r="V256" i="1"/>
  <c r="U256" i="1" s="1"/>
  <c r="N256" i="1"/>
  <c r="AN255" i="1"/>
  <c r="Q255" i="1" s="1"/>
  <c r="AM255" i="1"/>
  <c r="AL255" i="1"/>
  <c r="AK255" i="1"/>
  <c r="AJ255" i="1"/>
  <c r="AH255" i="1" s="1"/>
  <c r="W255" i="1"/>
  <c r="U255" i="1" s="1"/>
  <c r="V255" i="1"/>
  <c r="N255" i="1"/>
  <c r="G255" i="1"/>
  <c r="Y255" i="1" s="1"/>
  <c r="AN254" i="1"/>
  <c r="AM254" i="1"/>
  <c r="AK254" i="1"/>
  <c r="AL254" i="1" s="1"/>
  <c r="Q254" i="1" s="1"/>
  <c r="R254" i="1" s="1"/>
  <c r="S254" i="1" s="1"/>
  <c r="AJ254" i="1"/>
  <c r="AI254" i="1"/>
  <c r="AH254" i="1"/>
  <c r="G254" i="1" s="1"/>
  <c r="W254" i="1"/>
  <c r="V254" i="1"/>
  <c r="U254" i="1" s="1"/>
  <c r="N254" i="1"/>
  <c r="L254" i="1"/>
  <c r="I254" i="1"/>
  <c r="H254" i="1"/>
  <c r="AN253" i="1"/>
  <c r="AM253" i="1"/>
  <c r="AL253" i="1"/>
  <c r="AK253" i="1"/>
  <c r="AJ253" i="1"/>
  <c r="AH253" i="1"/>
  <c r="W253" i="1"/>
  <c r="V253" i="1"/>
  <c r="U253" i="1"/>
  <c r="Q253" i="1"/>
  <c r="N253" i="1"/>
  <c r="I253" i="1"/>
  <c r="AN252" i="1"/>
  <c r="AM252" i="1"/>
  <c r="AK252" i="1"/>
  <c r="AL252" i="1" s="1"/>
  <c r="Q252" i="1" s="1"/>
  <c r="AJ252" i="1"/>
  <c r="AH252" i="1" s="1"/>
  <c r="AI252" i="1"/>
  <c r="W252" i="1"/>
  <c r="V252" i="1"/>
  <c r="U252" i="1" s="1"/>
  <c r="N252" i="1"/>
  <c r="AN251" i="1"/>
  <c r="Q251" i="1" s="1"/>
  <c r="AM251" i="1"/>
  <c r="AL251" i="1"/>
  <c r="AK251" i="1"/>
  <c r="AJ251" i="1"/>
  <c r="AH251" i="1" s="1"/>
  <c r="W251" i="1"/>
  <c r="U251" i="1" s="1"/>
  <c r="V251" i="1"/>
  <c r="N251" i="1"/>
  <c r="G251" i="1"/>
  <c r="Y251" i="1" s="1"/>
  <c r="AN250" i="1"/>
  <c r="AM250" i="1"/>
  <c r="AK250" i="1"/>
  <c r="AL250" i="1" s="1"/>
  <c r="Q250" i="1" s="1"/>
  <c r="R250" i="1" s="1"/>
  <c r="S250" i="1" s="1"/>
  <c r="AA250" i="1" s="1"/>
  <c r="AJ250" i="1"/>
  <c r="AI250" i="1"/>
  <c r="AH250" i="1"/>
  <c r="G250" i="1" s="1"/>
  <c r="X250" i="1"/>
  <c r="W250" i="1"/>
  <c r="V250" i="1"/>
  <c r="U250" i="1" s="1"/>
  <c r="T250" i="1"/>
  <c r="N250" i="1"/>
  <c r="Z250" i="1" s="1"/>
  <c r="L250" i="1"/>
  <c r="I250" i="1"/>
  <c r="H250" i="1"/>
  <c r="AN249" i="1"/>
  <c r="AM249" i="1"/>
  <c r="AL249" i="1"/>
  <c r="AK249" i="1"/>
  <c r="AJ249" i="1"/>
  <c r="AH249" i="1"/>
  <c r="W249" i="1"/>
  <c r="V249" i="1"/>
  <c r="U249" i="1"/>
  <c r="Q249" i="1"/>
  <c r="N249" i="1"/>
  <c r="I249" i="1"/>
  <c r="AN248" i="1"/>
  <c r="AM248" i="1"/>
  <c r="AK248" i="1"/>
  <c r="AL248" i="1" s="1"/>
  <c r="Q248" i="1" s="1"/>
  <c r="AJ248" i="1"/>
  <c r="AH248" i="1" s="1"/>
  <c r="AI248" i="1"/>
  <c r="W248" i="1"/>
  <c r="V248" i="1"/>
  <c r="U248" i="1" s="1"/>
  <c r="N248" i="1"/>
  <c r="L248" i="1"/>
  <c r="H248" i="1"/>
  <c r="AN247" i="1"/>
  <c r="AM247" i="1"/>
  <c r="AL247" i="1"/>
  <c r="AK247" i="1"/>
  <c r="AJ247" i="1"/>
  <c r="AH247" i="1"/>
  <c r="W247" i="1"/>
  <c r="U247" i="1" s="1"/>
  <c r="V247" i="1"/>
  <c r="Q247" i="1"/>
  <c r="N247" i="1"/>
  <c r="I247" i="1"/>
  <c r="AN246" i="1"/>
  <c r="AM246" i="1"/>
  <c r="AK246" i="1"/>
  <c r="AL246" i="1" s="1"/>
  <c r="Q246" i="1" s="1"/>
  <c r="AJ246" i="1"/>
  <c r="AI246" i="1"/>
  <c r="AH246" i="1"/>
  <c r="G246" i="1" s="1"/>
  <c r="W246" i="1"/>
  <c r="V246" i="1"/>
  <c r="U246" i="1"/>
  <c r="R246" i="1"/>
  <c r="S246" i="1" s="1"/>
  <c r="N246" i="1"/>
  <c r="L246" i="1"/>
  <c r="I246" i="1"/>
  <c r="H246" i="1"/>
  <c r="AN245" i="1"/>
  <c r="AM245" i="1"/>
  <c r="AL245" i="1"/>
  <c r="AK245" i="1"/>
  <c r="AJ245" i="1"/>
  <c r="AH245" i="1"/>
  <c r="W245" i="1"/>
  <c r="V245" i="1"/>
  <c r="U245" i="1" s="1"/>
  <c r="Q245" i="1"/>
  <c r="N245" i="1"/>
  <c r="G245" i="1"/>
  <c r="AN244" i="1"/>
  <c r="AM244" i="1"/>
  <c r="AK244" i="1"/>
  <c r="AL244" i="1" s="1"/>
  <c r="AJ244" i="1"/>
  <c r="AH244" i="1" s="1"/>
  <c r="I244" i="1" s="1"/>
  <c r="AI244" i="1"/>
  <c r="W244" i="1"/>
  <c r="V244" i="1"/>
  <c r="U244" i="1" s="1"/>
  <c r="N244" i="1"/>
  <c r="H244" i="1"/>
  <c r="AN243" i="1"/>
  <c r="AM243" i="1"/>
  <c r="AL243" i="1"/>
  <c r="Q243" i="1" s="1"/>
  <c r="AK243" i="1"/>
  <c r="AJ243" i="1"/>
  <c r="AH243" i="1"/>
  <c r="AI243" i="1" s="1"/>
  <c r="W243" i="1"/>
  <c r="U243" i="1" s="1"/>
  <c r="V243" i="1"/>
  <c r="N243" i="1"/>
  <c r="I243" i="1"/>
  <c r="AN242" i="1"/>
  <c r="AM242" i="1"/>
  <c r="AK242" i="1"/>
  <c r="AL242" i="1" s="1"/>
  <c r="Q242" i="1" s="1"/>
  <c r="AJ242" i="1"/>
  <c r="AI242" i="1"/>
  <c r="AH242" i="1"/>
  <c r="G242" i="1" s="1"/>
  <c r="Y242" i="1"/>
  <c r="W242" i="1"/>
  <c r="V242" i="1"/>
  <c r="U242" i="1"/>
  <c r="N242" i="1"/>
  <c r="L242" i="1"/>
  <c r="I242" i="1"/>
  <c r="H242" i="1"/>
  <c r="AN241" i="1"/>
  <c r="AM241" i="1"/>
  <c r="AL241" i="1" s="1"/>
  <c r="Q241" i="1" s="1"/>
  <c r="AK241" i="1"/>
  <c r="AJ241" i="1"/>
  <c r="AH241" i="1" s="1"/>
  <c r="AI241" i="1"/>
  <c r="W241" i="1"/>
  <c r="V241" i="1"/>
  <c r="U241" i="1"/>
  <c r="N241" i="1"/>
  <c r="I241" i="1"/>
  <c r="AN240" i="1"/>
  <c r="AM240" i="1"/>
  <c r="AK240" i="1"/>
  <c r="AL240" i="1" s="1"/>
  <c r="Q240" i="1" s="1"/>
  <c r="AJ240" i="1"/>
  <c r="AH240" i="1" s="1"/>
  <c r="I240" i="1" s="1"/>
  <c r="AI240" i="1"/>
  <c r="W240" i="1"/>
  <c r="V240" i="1"/>
  <c r="U240" i="1" s="1"/>
  <c r="N240" i="1"/>
  <c r="L240" i="1"/>
  <c r="H240" i="1"/>
  <c r="G240" i="1"/>
  <c r="Y240" i="1" s="1"/>
  <c r="AN239" i="1"/>
  <c r="AM239" i="1"/>
  <c r="AK239" i="1"/>
  <c r="AL239" i="1" s="1"/>
  <c r="Q239" i="1" s="1"/>
  <c r="AJ239" i="1"/>
  <c r="AH239" i="1" s="1"/>
  <c r="W239" i="1"/>
  <c r="V239" i="1"/>
  <c r="U239" i="1" s="1"/>
  <c r="N239" i="1"/>
  <c r="AN238" i="1"/>
  <c r="AM238" i="1"/>
  <c r="AK238" i="1"/>
  <c r="AL238" i="1" s="1"/>
  <c r="AJ238" i="1"/>
  <c r="AH238" i="1" s="1"/>
  <c r="W238" i="1"/>
  <c r="U238" i="1" s="1"/>
  <c r="V238" i="1"/>
  <c r="N238" i="1"/>
  <c r="G238" i="1"/>
  <c r="Y238" i="1" s="1"/>
  <c r="AN237" i="1"/>
  <c r="AM237" i="1"/>
  <c r="AK237" i="1"/>
  <c r="AL237" i="1" s="1"/>
  <c r="Q237" i="1" s="1"/>
  <c r="AJ237" i="1"/>
  <c r="AH237" i="1"/>
  <c r="G237" i="1" s="1"/>
  <c r="W237" i="1"/>
  <c r="V237" i="1"/>
  <c r="U237" i="1"/>
  <c r="N237" i="1"/>
  <c r="L237" i="1"/>
  <c r="I237" i="1"/>
  <c r="H237" i="1"/>
  <c r="AN236" i="1"/>
  <c r="AM236" i="1"/>
  <c r="AL236" i="1"/>
  <c r="AK236" i="1"/>
  <c r="AJ236" i="1"/>
  <c r="AH236" i="1"/>
  <c r="W236" i="1"/>
  <c r="V236" i="1"/>
  <c r="U236" i="1"/>
  <c r="Q236" i="1"/>
  <c r="N236" i="1"/>
  <c r="I236" i="1"/>
  <c r="AN235" i="1"/>
  <c r="AM235" i="1"/>
  <c r="AK235" i="1"/>
  <c r="AL235" i="1" s="1"/>
  <c r="Q235" i="1" s="1"/>
  <c r="AJ235" i="1"/>
  <c r="AH235" i="1" s="1"/>
  <c r="AI235" i="1"/>
  <c r="W235" i="1"/>
  <c r="V235" i="1"/>
  <c r="U235" i="1" s="1"/>
  <c r="N235" i="1"/>
  <c r="AN234" i="1"/>
  <c r="AM234" i="1"/>
  <c r="AK234" i="1"/>
  <c r="AL234" i="1" s="1"/>
  <c r="Q234" i="1" s="1"/>
  <c r="AJ234" i="1"/>
  <c r="AH234" i="1" s="1"/>
  <c r="G234" i="1" s="1"/>
  <c r="W234" i="1"/>
  <c r="U234" i="1" s="1"/>
  <c r="V234" i="1"/>
  <c r="N234" i="1"/>
  <c r="AN233" i="1"/>
  <c r="AM233" i="1"/>
  <c r="AK233" i="1"/>
  <c r="AL233" i="1" s="1"/>
  <c r="Q233" i="1" s="1"/>
  <c r="R233" i="1" s="1"/>
  <c r="S233" i="1" s="1"/>
  <c r="AA233" i="1" s="1"/>
  <c r="AJ233" i="1"/>
  <c r="AH233" i="1"/>
  <c r="G233" i="1" s="1"/>
  <c r="W233" i="1"/>
  <c r="V233" i="1"/>
  <c r="U233" i="1"/>
  <c r="T233" i="1"/>
  <c r="X233" i="1" s="1"/>
  <c r="N233" i="1"/>
  <c r="L233" i="1"/>
  <c r="I233" i="1"/>
  <c r="H233" i="1"/>
  <c r="AN232" i="1"/>
  <c r="AM232" i="1"/>
  <c r="AL232" i="1"/>
  <c r="AK232" i="1"/>
  <c r="AJ232" i="1"/>
  <c r="AH232" i="1"/>
  <c r="W232" i="1"/>
  <c r="V232" i="1"/>
  <c r="U232" i="1"/>
  <c r="Q232" i="1"/>
  <c r="N232" i="1"/>
  <c r="I232" i="1"/>
  <c r="AN231" i="1"/>
  <c r="AM231" i="1"/>
  <c r="AK231" i="1"/>
  <c r="AJ231" i="1"/>
  <c r="AH231" i="1" s="1"/>
  <c r="AI231" i="1" s="1"/>
  <c r="W231" i="1"/>
  <c r="V231" i="1"/>
  <c r="U231" i="1" s="1"/>
  <c r="N231" i="1"/>
  <c r="AN230" i="1"/>
  <c r="AM230" i="1"/>
  <c r="AK230" i="1"/>
  <c r="AL230" i="1" s="1"/>
  <c r="Q230" i="1" s="1"/>
  <c r="AJ230" i="1"/>
  <c r="AH230" i="1" s="1"/>
  <c r="W230" i="1"/>
  <c r="U230" i="1" s="1"/>
  <c r="V230" i="1"/>
  <c r="N230" i="1"/>
  <c r="G230" i="1"/>
  <c r="Y230" i="1" s="1"/>
  <c r="AN229" i="1"/>
  <c r="AM229" i="1"/>
  <c r="AK229" i="1"/>
  <c r="AL229" i="1" s="1"/>
  <c r="Q229" i="1" s="1"/>
  <c r="AJ229" i="1"/>
  <c r="AH229" i="1"/>
  <c r="G229" i="1" s="1"/>
  <c r="W229" i="1"/>
  <c r="V229" i="1"/>
  <c r="U229" i="1"/>
  <c r="N229" i="1"/>
  <c r="L229" i="1"/>
  <c r="I229" i="1"/>
  <c r="H229" i="1"/>
  <c r="AN228" i="1"/>
  <c r="AM228" i="1"/>
  <c r="AL228" i="1"/>
  <c r="AK228" i="1"/>
  <c r="AJ228" i="1"/>
  <c r="AH228" i="1"/>
  <c r="W228" i="1"/>
  <c r="V228" i="1"/>
  <c r="U228" i="1"/>
  <c r="Q228" i="1"/>
  <c r="N228" i="1"/>
  <c r="I228" i="1"/>
  <c r="AN227" i="1"/>
  <c r="AM227" i="1"/>
  <c r="AK227" i="1"/>
  <c r="AL227" i="1" s="1"/>
  <c r="Q227" i="1" s="1"/>
  <c r="AJ227" i="1"/>
  <c r="AH227" i="1" s="1"/>
  <c r="AI227" i="1"/>
  <c r="W227" i="1"/>
  <c r="V227" i="1"/>
  <c r="U227" i="1" s="1"/>
  <c r="N227" i="1"/>
  <c r="AN226" i="1"/>
  <c r="AM226" i="1"/>
  <c r="AK226" i="1"/>
  <c r="AL226" i="1" s="1"/>
  <c r="AJ226" i="1"/>
  <c r="AH226" i="1" s="1"/>
  <c r="W226" i="1"/>
  <c r="U226" i="1" s="1"/>
  <c r="V226" i="1"/>
  <c r="N226" i="1"/>
  <c r="G226" i="1"/>
  <c r="Y226" i="1" s="1"/>
  <c r="AN225" i="1"/>
  <c r="AM225" i="1"/>
  <c r="AK225" i="1"/>
  <c r="AL225" i="1" s="1"/>
  <c r="Q225" i="1" s="1"/>
  <c r="AJ225" i="1"/>
  <c r="AH225" i="1"/>
  <c r="G225" i="1" s="1"/>
  <c r="W225" i="1"/>
  <c r="V225" i="1"/>
  <c r="U225" i="1"/>
  <c r="N225" i="1"/>
  <c r="L225" i="1"/>
  <c r="I225" i="1"/>
  <c r="H225" i="1"/>
  <c r="AN224" i="1"/>
  <c r="AM224" i="1"/>
  <c r="AL224" i="1"/>
  <c r="AK224" i="1"/>
  <c r="AJ224" i="1"/>
  <c r="AH224" i="1"/>
  <c r="W224" i="1"/>
  <c r="V224" i="1"/>
  <c r="U224" i="1"/>
  <c r="Q224" i="1"/>
  <c r="N224" i="1"/>
  <c r="AN223" i="1"/>
  <c r="AM223" i="1"/>
  <c r="AK223" i="1"/>
  <c r="AJ223" i="1"/>
  <c r="AH223" i="1" s="1"/>
  <c r="W223" i="1"/>
  <c r="V223" i="1"/>
  <c r="U223" i="1" s="1"/>
  <c r="N223" i="1"/>
  <c r="AN222" i="1"/>
  <c r="AM222" i="1"/>
  <c r="AK222" i="1"/>
  <c r="AL222" i="1" s="1"/>
  <c r="AJ222" i="1"/>
  <c r="AH222" i="1" s="1"/>
  <c r="H222" i="1" s="1"/>
  <c r="W222" i="1"/>
  <c r="U222" i="1" s="1"/>
  <c r="V222" i="1"/>
  <c r="N222" i="1"/>
  <c r="G222" i="1"/>
  <c r="AN221" i="1"/>
  <c r="AM221" i="1"/>
  <c r="AK221" i="1"/>
  <c r="AL221" i="1" s="1"/>
  <c r="Q221" i="1" s="1"/>
  <c r="AJ221" i="1"/>
  <c r="AH221" i="1"/>
  <c r="I221" i="1" s="1"/>
  <c r="W221" i="1"/>
  <c r="V221" i="1"/>
  <c r="U221" i="1"/>
  <c r="N221" i="1"/>
  <c r="L221" i="1"/>
  <c r="H221" i="1"/>
  <c r="AN220" i="1"/>
  <c r="AM220" i="1"/>
  <c r="AL220" i="1" s="1"/>
  <c r="Q220" i="1" s="1"/>
  <c r="AK220" i="1"/>
  <c r="AJ220" i="1"/>
  <c r="AI220" i="1"/>
  <c r="AH220" i="1"/>
  <c r="W220" i="1"/>
  <c r="V220" i="1"/>
  <c r="U220" i="1"/>
  <c r="N220" i="1"/>
  <c r="I220" i="1"/>
  <c r="AN219" i="1"/>
  <c r="AM219" i="1"/>
  <c r="AK219" i="1"/>
  <c r="AJ219" i="1"/>
  <c r="AH219" i="1" s="1"/>
  <c r="AI219" i="1" s="1"/>
  <c r="W219" i="1"/>
  <c r="V219" i="1"/>
  <c r="N219" i="1"/>
  <c r="G219" i="1"/>
  <c r="Y219" i="1" s="1"/>
  <c r="AN218" i="1"/>
  <c r="AM218" i="1"/>
  <c r="AK218" i="1"/>
  <c r="AL218" i="1" s="1"/>
  <c r="AJ218" i="1"/>
  <c r="AH218" i="1" s="1"/>
  <c r="AI218" i="1" s="1"/>
  <c r="W218" i="1"/>
  <c r="V218" i="1"/>
  <c r="U218" i="1"/>
  <c r="Q218" i="1"/>
  <c r="N218" i="1"/>
  <c r="L218" i="1"/>
  <c r="I218" i="1"/>
  <c r="G218" i="1"/>
  <c r="AN217" i="1"/>
  <c r="AM217" i="1"/>
  <c r="AK217" i="1"/>
  <c r="AL217" i="1" s="1"/>
  <c r="Q217" i="1" s="1"/>
  <c r="AJ217" i="1"/>
  <c r="AI217" i="1"/>
  <c r="AH217" i="1"/>
  <c r="G217" i="1" s="1"/>
  <c r="W217" i="1"/>
  <c r="V217" i="1"/>
  <c r="U217" i="1" s="1"/>
  <c r="N217" i="1"/>
  <c r="L217" i="1"/>
  <c r="I217" i="1"/>
  <c r="H217" i="1"/>
  <c r="AN216" i="1"/>
  <c r="AM216" i="1"/>
  <c r="AL216" i="1"/>
  <c r="AK216" i="1"/>
  <c r="AJ216" i="1"/>
  <c r="AH216" i="1"/>
  <c r="I216" i="1" s="1"/>
  <c r="W216" i="1"/>
  <c r="V216" i="1"/>
  <c r="U216" i="1"/>
  <c r="Q216" i="1"/>
  <c r="N216" i="1"/>
  <c r="AN215" i="1"/>
  <c r="AM215" i="1"/>
  <c r="AK215" i="1"/>
  <c r="AJ215" i="1"/>
  <c r="AH215" i="1" s="1"/>
  <c r="W215" i="1"/>
  <c r="V215" i="1"/>
  <c r="U215" i="1" s="1"/>
  <c r="N215" i="1"/>
  <c r="AN214" i="1"/>
  <c r="Q214" i="1" s="1"/>
  <c r="AM214" i="1"/>
  <c r="AL214" i="1"/>
  <c r="AK214" i="1"/>
  <c r="AJ214" i="1"/>
  <c r="AH214" i="1" s="1"/>
  <c r="W214" i="1"/>
  <c r="U214" i="1" s="1"/>
  <c r="V214" i="1"/>
  <c r="N214" i="1"/>
  <c r="G214" i="1"/>
  <c r="AN213" i="1"/>
  <c r="AM213" i="1"/>
  <c r="AK213" i="1"/>
  <c r="AL213" i="1" s="1"/>
  <c r="Q213" i="1" s="1"/>
  <c r="AJ213" i="1"/>
  <c r="AI213" i="1"/>
  <c r="AH213" i="1"/>
  <c r="G213" i="1" s="1"/>
  <c r="W213" i="1"/>
  <c r="V213" i="1"/>
  <c r="U213" i="1" s="1"/>
  <c r="N213" i="1"/>
  <c r="L213" i="1"/>
  <c r="I213" i="1"/>
  <c r="H213" i="1"/>
  <c r="AN212" i="1"/>
  <c r="AM212" i="1"/>
  <c r="AL212" i="1"/>
  <c r="AK212" i="1"/>
  <c r="AJ212" i="1"/>
  <c r="AH212" i="1"/>
  <c r="W212" i="1"/>
  <c r="V212" i="1"/>
  <c r="U212" i="1"/>
  <c r="Q212" i="1"/>
  <c r="N212" i="1"/>
  <c r="I212" i="1"/>
  <c r="AN211" i="1"/>
  <c r="AM211" i="1"/>
  <c r="AK211" i="1"/>
  <c r="AJ211" i="1"/>
  <c r="AH211" i="1" s="1"/>
  <c r="AI211" i="1" s="1"/>
  <c r="W211" i="1"/>
  <c r="V211" i="1"/>
  <c r="U211" i="1" s="1"/>
  <c r="N211" i="1"/>
  <c r="AN210" i="1"/>
  <c r="Q210" i="1" s="1"/>
  <c r="AM210" i="1"/>
  <c r="AL210" i="1"/>
  <c r="AK210" i="1"/>
  <c r="AJ210" i="1"/>
  <c r="AH210" i="1" s="1"/>
  <c r="W210" i="1"/>
  <c r="U210" i="1" s="1"/>
  <c r="V210" i="1"/>
  <c r="N210" i="1"/>
  <c r="G210" i="1"/>
  <c r="Y210" i="1" s="1"/>
  <c r="AN209" i="1"/>
  <c r="AM209" i="1"/>
  <c r="AK209" i="1"/>
  <c r="AL209" i="1" s="1"/>
  <c r="Q209" i="1" s="1"/>
  <c r="AJ209" i="1"/>
  <c r="AI209" i="1"/>
  <c r="AH209" i="1"/>
  <c r="G209" i="1" s="1"/>
  <c r="W209" i="1"/>
  <c r="V209" i="1"/>
  <c r="U209" i="1" s="1"/>
  <c r="N209" i="1"/>
  <c r="L209" i="1"/>
  <c r="I209" i="1"/>
  <c r="H209" i="1"/>
  <c r="AN208" i="1"/>
  <c r="AM208" i="1"/>
  <c r="AL208" i="1"/>
  <c r="AK208" i="1"/>
  <c r="AJ208" i="1"/>
  <c r="AH208" i="1"/>
  <c r="W208" i="1"/>
  <c r="V208" i="1"/>
  <c r="U208" i="1"/>
  <c r="Q208" i="1"/>
  <c r="N208" i="1"/>
  <c r="I208" i="1"/>
  <c r="AN207" i="1"/>
  <c r="AM207" i="1"/>
  <c r="AK207" i="1"/>
  <c r="AJ207" i="1"/>
  <c r="AH207" i="1" s="1"/>
  <c r="W207" i="1"/>
  <c r="V207" i="1"/>
  <c r="U207" i="1" s="1"/>
  <c r="N207" i="1"/>
  <c r="AN206" i="1"/>
  <c r="Q206" i="1" s="1"/>
  <c r="AM206" i="1"/>
  <c r="AL206" i="1"/>
  <c r="AK206" i="1"/>
  <c r="AJ206" i="1"/>
  <c r="AH206" i="1" s="1"/>
  <c r="W206" i="1"/>
  <c r="U206" i="1" s="1"/>
  <c r="V206" i="1"/>
  <c r="N206" i="1"/>
  <c r="G206" i="1"/>
  <c r="AN205" i="1"/>
  <c r="AM205" i="1"/>
  <c r="AK205" i="1"/>
  <c r="AL205" i="1" s="1"/>
  <c r="Q205" i="1" s="1"/>
  <c r="AJ205" i="1"/>
  <c r="AI205" i="1"/>
  <c r="AH205" i="1"/>
  <c r="G205" i="1" s="1"/>
  <c r="W205" i="1"/>
  <c r="V205" i="1"/>
  <c r="U205" i="1" s="1"/>
  <c r="N205" i="1"/>
  <c r="L205" i="1"/>
  <c r="I205" i="1"/>
  <c r="H205" i="1"/>
  <c r="AN204" i="1"/>
  <c r="AM204" i="1"/>
  <c r="AL204" i="1"/>
  <c r="Q204" i="1" s="1"/>
  <c r="AK204" i="1"/>
  <c r="AJ204" i="1"/>
  <c r="AH204" i="1" s="1"/>
  <c r="W204" i="1"/>
  <c r="V204" i="1"/>
  <c r="U204" i="1"/>
  <c r="N204" i="1"/>
  <c r="AN203" i="1"/>
  <c r="AM203" i="1"/>
  <c r="AK203" i="1"/>
  <c r="AJ203" i="1"/>
  <c r="AH203" i="1" s="1"/>
  <c r="W203" i="1"/>
  <c r="V203" i="1"/>
  <c r="U203" i="1" s="1"/>
  <c r="N203" i="1"/>
  <c r="AN202" i="1"/>
  <c r="AM202" i="1"/>
  <c r="AL202" i="1"/>
  <c r="Q202" i="1" s="1"/>
  <c r="AK202" i="1"/>
  <c r="AJ202" i="1"/>
  <c r="AH202" i="1" s="1"/>
  <c r="W202" i="1"/>
  <c r="V202" i="1"/>
  <c r="U202" i="1"/>
  <c r="N202" i="1"/>
  <c r="AN201" i="1"/>
  <c r="AM201" i="1"/>
  <c r="AK201" i="1"/>
  <c r="AJ201" i="1"/>
  <c r="AI201" i="1"/>
  <c r="AH201" i="1"/>
  <c r="G201" i="1" s="1"/>
  <c r="W201" i="1"/>
  <c r="V201" i="1"/>
  <c r="U201" i="1" s="1"/>
  <c r="N201" i="1"/>
  <c r="L201" i="1"/>
  <c r="I201" i="1"/>
  <c r="H201" i="1"/>
  <c r="AN200" i="1"/>
  <c r="AM200" i="1"/>
  <c r="AL200" i="1"/>
  <c r="AK200" i="1"/>
  <c r="AJ200" i="1"/>
  <c r="AH200" i="1" s="1"/>
  <c r="W200" i="1"/>
  <c r="U200" i="1" s="1"/>
  <c r="V200" i="1"/>
  <c r="Q200" i="1"/>
  <c r="N200" i="1"/>
  <c r="AN199" i="1"/>
  <c r="AM199" i="1"/>
  <c r="AK199" i="1"/>
  <c r="AJ199" i="1"/>
  <c r="AH199" i="1" s="1"/>
  <c r="AI199" i="1" s="1"/>
  <c r="W199" i="1"/>
  <c r="V199" i="1"/>
  <c r="U199" i="1" s="1"/>
  <c r="N199" i="1"/>
  <c r="AN198" i="1"/>
  <c r="AM198" i="1"/>
  <c r="AL198" i="1"/>
  <c r="AK198" i="1"/>
  <c r="AJ198" i="1"/>
  <c r="AH198" i="1" s="1"/>
  <c r="Y198" i="1"/>
  <c r="W198" i="1"/>
  <c r="V198" i="1"/>
  <c r="U198" i="1"/>
  <c r="N198" i="1"/>
  <c r="G198" i="1"/>
  <c r="AN197" i="1"/>
  <c r="AM197" i="1"/>
  <c r="AK197" i="1"/>
  <c r="AL197" i="1" s="1"/>
  <c r="Q197" i="1" s="1"/>
  <c r="AJ197" i="1"/>
  <c r="AI197" i="1"/>
  <c r="AH197" i="1"/>
  <c r="G197" i="1" s="1"/>
  <c r="Y197" i="1"/>
  <c r="W197" i="1"/>
  <c r="V197" i="1"/>
  <c r="U197" i="1"/>
  <c r="R197" i="1"/>
  <c r="S197" i="1" s="1"/>
  <c r="N197" i="1"/>
  <c r="Z197" i="1" s="1"/>
  <c r="L197" i="1"/>
  <c r="I197" i="1"/>
  <c r="H197" i="1"/>
  <c r="AN196" i="1"/>
  <c r="AM196" i="1"/>
  <c r="AK196" i="1"/>
  <c r="AL196" i="1" s="1"/>
  <c r="Q196" i="1" s="1"/>
  <c r="AJ196" i="1"/>
  <c r="AH196" i="1" s="1"/>
  <c r="W196" i="1"/>
  <c r="V196" i="1"/>
  <c r="U196" i="1" s="1"/>
  <c r="N196" i="1"/>
  <c r="L196" i="1"/>
  <c r="AN195" i="1"/>
  <c r="AM195" i="1"/>
  <c r="AL195" i="1"/>
  <c r="AK195" i="1"/>
  <c r="AJ195" i="1"/>
  <c r="AH195" i="1"/>
  <c r="W195" i="1"/>
  <c r="V195" i="1"/>
  <c r="U195" i="1"/>
  <c r="Q195" i="1"/>
  <c r="N195" i="1"/>
  <c r="I195" i="1"/>
  <c r="AN194" i="1"/>
  <c r="AM194" i="1"/>
  <c r="AK194" i="1"/>
  <c r="AJ194" i="1"/>
  <c r="AH194" i="1" s="1"/>
  <c r="AI194" i="1"/>
  <c r="W194" i="1"/>
  <c r="V194" i="1"/>
  <c r="U194" i="1" s="1"/>
  <c r="N194" i="1"/>
  <c r="AN193" i="1"/>
  <c r="Q193" i="1" s="1"/>
  <c r="AM193" i="1"/>
  <c r="AL193" i="1"/>
  <c r="AK193" i="1"/>
  <c r="AJ193" i="1"/>
  <c r="AH193" i="1" s="1"/>
  <c r="W193" i="1"/>
  <c r="U193" i="1" s="1"/>
  <c r="V193" i="1"/>
  <c r="N193" i="1"/>
  <c r="G193" i="1"/>
  <c r="Y193" i="1" s="1"/>
  <c r="AN192" i="1"/>
  <c r="AM192" i="1"/>
  <c r="AK192" i="1"/>
  <c r="AL192" i="1" s="1"/>
  <c r="Q192" i="1" s="1"/>
  <c r="AJ192" i="1"/>
  <c r="AH192" i="1" s="1"/>
  <c r="W192" i="1"/>
  <c r="V192" i="1"/>
  <c r="U192" i="1" s="1"/>
  <c r="N192" i="1"/>
  <c r="L192" i="1"/>
  <c r="H192" i="1"/>
  <c r="AN191" i="1"/>
  <c r="AM191" i="1"/>
  <c r="AL191" i="1"/>
  <c r="AK191" i="1"/>
  <c r="AJ191" i="1"/>
  <c r="AH191" i="1"/>
  <c r="W191" i="1"/>
  <c r="V191" i="1"/>
  <c r="U191" i="1"/>
  <c r="Q191" i="1"/>
  <c r="N191" i="1"/>
  <c r="I191" i="1"/>
  <c r="AN190" i="1"/>
  <c r="AM190" i="1"/>
  <c r="AK190" i="1"/>
  <c r="AJ190" i="1"/>
  <c r="AH190" i="1" s="1"/>
  <c r="AI190" i="1"/>
  <c r="W190" i="1"/>
  <c r="V190" i="1"/>
  <c r="U190" i="1" s="1"/>
  <c r="N190" i="1"/>
  <c r="AN189" i="1"/>
  <c r="Q189" i="1" s="1"/>
  <c r="AM189" i="1"/>
  <c r="AL189" i="1"/>
  <c r="AK189" i="1"/>
  <c r="AJ189" i="1"/>
  <c r="AH189" i="1" s="1"/>
  <c r="W189" i="1"/>
  <c r="U189" i="1" s="1"/>
  <c r="V189" i="1"/>
  <c r="N189" i="1"/>
  <c r="G189" i="1"/>
  <c r="Y189" i="1" s="1"/>
  <c r="AN188" i="1"/>
  <c r="AM188" i="1"/>
  <c r="AK188" i="1"/>
  <c r="AL188" i="1" s="1"/>
  <c r="Q188" i="1" s="1"/>
  <c r="AJ188" i="1"/>
  <c r="AH188" i="1" s="1"/>
  <c r="W188" i="1"/>
  <c r="V188" i="1"/>
  <c r="U188" i="1" s="1"/>
  <c r="N188" i="1"/>
  <c r="L188" i="1"/>
  <c r="H188" i="1"/>
  <c r="AN187" i="1"/>
  <c r="AM187" i="1"/>
  <c r="AL187" i="1"/>
  <c r="AK187" i="1"/>
  <c r="AJ187" i="1"/>
  <c r="AH187" i="1"/>
  <c r="W187" i="1"/>
  <c r="V187" i="1"/>
  <c r="U187" i="1"/>
  <c r="Q187" i="1"/>
  <c r="N187" i="1"/>
  <c r="I187" i="1"/>
  <c r="AN186" i="1"/>
  <c r="AM186" i="1"/>
  <c r="AK186" i="1"/>
  <c r="AL186" i="1" s="1"/>
  <c r="Q186" i="1" s="1"/>
  <c r="AJ186" i="1"/>
  <c r="AI186" i="1"/>
  <c r="AH186" i="1"/>
  <c r="W186" i="1"/>
  <c r="V186" i="1"/>
  <c r="U186" i="1" s="1"/>
  <c r="N186" i="1"/>
  <c r="L186" i="1"/>
  <c r="I186" i="1"/>
  <c r="H186" i="1"/>
  <c r="G186" i="1"/>
  <c r="Y186" i="1" s="1"/>
  <c r="AN185" i="1"/>
  <c r="AM185" i="1"/>
  <c r="AL185" i="1"/>
  <c r="Q185" i="1" s="1"/>
  <c r="AK185" i="1"/>
  <c r="AJ185" i="1"/>
  <c r="AH185" i="1"/>
  <c r="W185" i="1"/>
  <c r="V185" i="1"/>
  <c r="U185" i="1"/>
  <c r="N185" i="1"/>
  <c r="I185" i="1"/>
  <c r="G185" i="1"/>
  <c r="AN184" i="1"/>
  <c r="AM184" i="1"/>
  <c r="AK184" i="1"/>
  <c r="AL184" i="1" s="1"/>
  <c r="Q184" i="1" s="1"/>
  <c r="AJ184" i="1"/>
  <c r="AH184" i="1" s="1"/>
  <c r="W184" i="1"/>
  <c r="V184" i="1"/>
  <c r="U184" i="1" s="1"/>
  <c r="N184" i="1"/>
  <c r="AN183" i="1"/>
  <c r="AM183" i="1"/>
  <c r="AL183" i="1"/>
  <c r="Q183" i="1" s="1"/>
  <c r="AK183" i="1"/>
  <c r="AJ183" i="1"/>
  <c r="AH183" i="1"/>
  <c r="W183" i="1"/>
  <c r="V183" i="1"/>
  <c r="U183" i="1"/>
  <c r="N183" i="1"/>
  <c r="I183" i="1"/>
  <c r="G183" i="1"/>
  <c r="AN182" i="1"/>
  <c r="AM182" i="1"/>
  <c r="AK182" i="1"/>
  <c r="AL182" i="1" s="1"/>
  <c r="Q182" i="1" s="1"/>
  <c r="AJ182" i="1"/>
  <c r="AH182" i="1" s="1"/>
  <c r="W182" i="1"/>
  <c r="V182" i="1"/>
  <c r="U182" i="1" s="1"/>
  <c r="N182" i="1"/>
  <c r="AN181" i="1"/>
  <c r="AM181" i="1"/>
  <c r="AL181" i="1"/>
  <c r="Q181" i="1" s="1"/>
  <c r="AK181" i="1"/>
  <c r="AJ181" i="1"/>
  <c r="AH181" i="1"/>
  <c r="W181" i="1"/>
  <c r="V181" i="1"/>
  <c r="U181" i="1"/>
  <c r="N181" i="1"/>
  <c r="I181" i="1"/>
  <c r="G181" i="1"/>
  <c r="AN180" i="1"/>
  <c r="AM180" i="1"/>
  <c r="AK180" i="1"/>
  <c r="AL180" i="1" s="1"/>
  <c r="Q180" i="1" s="1"/>
  <c r="AJ180" i="1"/>
  <c r="AH180" i="1" s="1"/>
  <c r="W180" i="1"/>
  <c r="V180" i="1"/>
  <c r="U180" i="1" s="1"/>
  <c r="N180" i="1"/>
  <c r="AN179" i="1"/>
  <c r="AM179" i="1"/>
  <c r="AL179" i="1"/>
  <c r="Q179" i="1" s="1"/>
  <c r="AK179" i="1"/>
  <c r="AJ179" i="1"/>
  <c r="AH179" i="1"/>
  <c r="W179" i="1"/>
  <c r="V179" i="1"/>
  <c r="U179" i="1"/>
  <c r="N179" i="1"/>
  <c r="I179" i="1"/>
  <c r="G179" i="1"/>
  <c r="AN178" i="1"/>
  <c r="AM178" i="1"/>
  <c r="AK178" i="1"/>
  <c r="AL178" i="1" s="1"/>
  <c r="Q178" i="1" s="1"/>
  <c r="AJ178" i="1"/>
  <c r="AH178" i="1" s="1"/>
  <c r="W178" i="1"/>
  <c r="V178" i="1"/>
  <c r="U178" i="1" s="1"/>
  <c r="N178" i="1"/>
  <c r="AN177" i="1"/>
  <c r="AM177" i="1"/>
  <c r="AL177" i="1"/>
  <c r="Q177" i="1" s="1"/>
  <c r="AK177" i="1"/>
  <c r="AJ177" i="1"/>
  <c r="AH177" i="1"/>
  <c r="W177" i="1"/>
  <c r="V177" i="1"/>
  <c r="U177" i="1"/>
  <c r="N177" i="1"/>
  <c r="I177" i="1"/>
  <c r="G177" i="1"/>
  <c r="AN176" i="1"/>
  <c r="AM176" i="1"/>
  <c r="AK176" i="1"/>
  <c r="AL176" i="1" s="1"/>
  <c r="Q176" i="1" s="1"/>
  <c r="AJ176" i="1"/>
  <c r="AH176" i="1"/>
  <c r="G176" i="1" s="1"/>
  <c r="W176" i="1"/>
  <c r="V176" i="1"/>
  <c r="U176" i="1"/>
  <c r="N176" i="1"/>
  <c r="L176" i="1"/>
  <c r="I176" i="1"/>
  <c r="H176" i="1"/>
  <c r="AN175" i="1"/>
  <c r="AM175" i="1"/>
  <c r="AL175" i="1"/>
  <c r="AK175" i="1"/>
  <c r="AJ175" i="1"/>
  <c r="AH175" i="1"/>
  <c r="W175" i="1"/>
  <c r="V175" i="1"/>
  <c r="U175" i="1"/>
  <c r="Q175" i="1"/>
  <c r="N175" i="1"/>
  <c r="I175" i="1"/>
  <c r="AN174" i="1"/>
  <c r="AM174" i="1"/>
  <c r="AK174" i="1"/>
  <c r="AJ174" i="1"/>
  <c r="AH174" i="1" s="1"/>
  <c r="AI174" i="1"/>
  <c r="W174" i="1"/>
  <c r="V174" i="1"/>
  <c r="U174" i="1" s="1"/>
  <c r="N174" i="1"/>
  <c r="AN173" i="1"/>
  <c r="AM173" i="1"/>
  <c r="AK173" i="1"/>
  <c r="AL173" i="1" s="1"/>
  <c r="AJ173" i="1"/>
  <c r="AH173" i="1" s="1"/>
  <c r="W173" i="1"/>
  <c r="U173" i="1" s="1"/>
  <c r="V173" i="1"/>
  <c r="N173" i="1"/>
  <c r="G173" i="1"/>
  <c r="Y173" i="1" s="1"/>
  <c r="AN172" i="1"/>
  <c r="AM172" i="1"/>
  <c r="AK172" i="1"/>
  <c r="AL172" i="1" s="1"/>
  <c r="Q172" i="1" s="1"/>
  <c r="AJ172" i="1"/>
  <c r="AH172" i="1"/>
  <c r="G172" i="1" s="1"/>
  <c r="W172" i="1"/>
  <c r="V172" i="1"/>
  <c r="U172" i="1"/>
  <c r="N172" i="1"/>
  <c r="L172" i="1"/>
  <c r="I172" i="1"/>
  <c r="H172" i="1"/>
  <c r="AN171" i="1"/>
  <c r="AM171" i="1"/>
  <c r="AL171" i="1"/>
  <c r="AK171" i="1"/>
  <c r="AJ171" i="1"/>
  <c r="AH171" i="1"/>
  <c r="W171" i="1"/>
  <c r="V171" i="1"/>
  <c r="U171" i="1"/>
  <c r="Q171" i="1"/>
  <c r="N171" i="1"/>
  <c r="I171" i="1"/>
  <c r="AN170" i="1"/>
  <c r="AM170" i="1"/>
  <c r="AK170" i="1"/>
  <c r="AL170" i="1" s="1"/>
  <c r="Q170" i="1" s="1"/>
  <c r="AJ170" i="1"/>
  <c r="AH170" i="1" s="1"/>
  <c r="W170" i="1"/>
  <c r="V170" i="1"/>
  <c r="U170" i="1" s="1"/>
  <c r="N170" i="1"/>
  <c r="AN169" i="1"/>
  <c r="AM169" i="1"/>
  <c r="AK169" i="1"/>
  <c r="AL169" i="1" s="1"/>
  <c r="AJ169" i="1"/>
  <c r="AH169" i="1" s="1"/>
  <c r="W169" i="1"/>
  <c r="U169" i="1" s="1"/>
  <c r="V169" i="1"/>
  <c r="N169" i="1"/>
  <c r="G169" i="1"/>
  <c r="Y169" i="1" s="1"/>
  <c r="AN168" i="1"/>
  <c r="AM168" i="1"/>
  <c r="AK168" i="1"/>
  <c r="AL168" i="1" s="1"/>
  <c r="Q168" i="1" s="1"/>
  <c r="AJ168" i="1"/>
  <c r="AH168" i="1"/>
  <c r="G168" i="1" s="1"/>
  <c r="W168" i="1"/>
  <c r="V168" i="1"/>
  <c r="U168" i="1"/>
  <c r="N168" i="1"/>
  <c r="L168" i="1"/>
  <c r="I168" i="1"/>
  <c r="H168" i="1"/>
  <c r="AN167" i="1"/>
  <c r="AM167" i="1"/>
  <c r="AL167" i="1"/>
  <c r="AK167" i="1"/>
  <c r="AJ167" i="1"/>
  <c r="AH167" i="1"/>
  <c r="W167" i="1"/>
  <c r="V167" i="1"/>
  <c r="U167" i="1"/>
  <c r="Q167" i="1"/>
  <c r="N167" i="1"/>
  <c r="I167" i="1"/>
  <c r="AN166" i="1"/>
  <c r="AM166" i="1"/>
  <c r="AK166" i="1"/>
  <c r="AL166" i="1" s="1"/>
  <c r="Q166" i="1" s="1"/>
  <c r="AJ166" i="1"/>
  <c r="AH166" i="1" s="1"/>
  <c r="AI166" i="1" s="1"/>
  <c r="W166" i="1"/>
  <c r="V166" i="1"/>
  <c r="U166" i="1" s="1"/>
  <c r="N166" i="1"/>
  <c r="AN165" i="1"/>
  <c r="AM165" i="1"/>
  <c r="AK165" i="1"/>
  <c r="AL165" i="1" s="1"/>
  <c r="Q165" i="1" s="1"/>
  <c r="AJ165" i="1"/>
  <c r="AH165" i="1" s="1"/>
  <c r="G165" i="1" s="1"/>
  <c r="W165" i="1"/>
  <c r="U165" i="1" s="1"/>
  <c r="V165" i="1"/>
  <c r="N165" i="1"/>
  <c r="AN164" i="1"/>
  <c r="AM164" i="1"/>
  <c r="AK164" i="1"/>
  <c r="AL164" i="1" s="1"/>
  <c r="Q164" i="1" s="1"/>
  <c r="R164" i="1" s="1"/>
  <c r="S164" i="1" s="1"/>
  <c r="AA164" i="1" s="1"/>
  <c r="AJ164" i="1"/>
  <c r="AH164" i="1"/>
  <c r="G164" i="1" s="1"/>
  <c r="W164" i="1"/>
  <c r="V164" i="1"/>
  <c r="U164" i="1"/>
  <c r="T164" i="1"/>
  <c r="X164" i="1" s="1"/>
  <c r="N164" i="1"/>
  <c r="L164" i="1"/>
  <c r="I164" i="1"/>
  <c r="H164" i="1"/>
  <c r="AN163" i="1"/>
  <c r="AM163" i="1"/>
  <c r="AL163" i="1"/>
  <c r="AK163" i="1"/>
  <c r="AJ163" i="1"/>
  <c r="AH163" i="1"/>
  <c r="W163" i="1"/>
  <c r="V163" i="1"/>
  <c r="U163" i="1"/>
  <c r="Q163" i="1"/>
  <c r="N163" i="1"/>
  <c r="I163" i="1"/>
  <c r="AN162" i="1"/>
  <c r="AM162" i="1"/>
  <c r="AK162" i="1"/>
  <c r="AJ162" i="1"/>
  <c r="AH162" i="1" s="1"/>
  <c r="AI162" i="1"/>
  <c r="W162" i="1"/>
  <c r="V162" i="1"/>
  <c r="U162" i="1"/>
  <c r="N162" i="1"/>
  <c r="I162" i="1"/>
  <c r="AN161" i="1"/>
  <c r="AM161" i="1"/>
  <c r="AK161" i="1"/>
  <c r="AL161" i="1" s="1"/>
  <c r="Q161" i="1" s="1"/>
  <c r="AJ161" i="1"/>
  <c r="AH161" i="1" s="1"/>
  <c r="AI161" i="1" s="1"/>
  <c r="W161" i="1"/>
  <c r="V161" i="1"/>
  <c r="R161" i="1"/>
  <c r="S161" i="1" s="1"/>
  <c r="Z161" i="1" s="1"/>
  <c r="N161" i="1"/>
  <c r="G161" i="1"/>
  <c r="Y161" i="1" s="1"/>
  <c r="AN160" i="1"/>
  <c r="AM160" i="1"/>
  <c r="AK160" i="1"/>
  <c r="AL160" i="1" s="1"/>
  <c r="Q160" i="1" s="1"/>
  <c r="AJ160" i="1"/>
  <c r="AH160" i="1" s="1"/>
  <c r="H160" i="1" s="1"/>
  <c r="W160" i="1"/>
  <c r="U160" i="1" s="1"/>
  <c r="V160" i="1"/>
  <c r="N160" i="1"/>
  <c r="L160" i="1"/>
  <c r="G160" i="1"/>
  <c r="Y160" i="1" s="1"/>
  <c r="AN159" i="1"/>
  <c r="AM159" i="1"/>
  <c r="AK159" i="1"/>
  <c r="AL159" i="1" s="1"/>
  <c r="Q159" i="1" s="1"/>
  <c r="AJ159" i="1"/>
  <c r="AH159" i="1"/>
  <c r="I159" i="1" s="1"/>
  <c r="W159" i="1"/>
  <c r="V159" i="1"/>
  <c r="U159" i="1"/>
  <c r="N159" i="1"/>
  <c r="L159" i="1"/>
  <c r="H159" i="1"/>
  <c r="AN158" i="1"/>
  <c r="AM158" i="1"/>
  <c r="AL158" i="1" s="1"/>
  <c r="Q158" i="1" s="1"/>
  <c r="AK158" i="1"/>
  <c r="AJ158" i="1"/>
  <c r="AI158" i="1"/>
  <c r="AH158" i="1"/>
  <c r="W158" i="1"/>
  <c r="V158" i="1"/>
  <c r="U158" i="1"/>
  <c r="N158" i="1"/>
  <c r="I158" i="1"/>
  <c r="AN157" i="1"/>
  <c r="AM157" i="1"/>
  <c r="AK157" i="1"/>
  <c r="AL157" i="1" s="1"/>
  <c r="Q157" i="1" s="1"/>
  <c r="AJ157" i="1"/>
  <c r="AH157" i="1" s="1"/>
  <c r="AI157" i="1" s="1"/>
  <c r="W157" i="1"/>
  <c r="V157" i="1"/>
  <c r="R157" i="1"/>
  <c r="S157" i="1" s="1"/>
  <c r="N157" i="1"/>
  <c r="G157" i="1"/>
  <c r="Y157" i="1" s="1"/>
  <c r="AN156" i="1"/>
  <c r="AM156" i="1"/>
  <c r="AK156" i="1"/>
  <c r="AL156" i="1" s="1"/>
  <c r="Q156" i="1" s="1"/>
  <c r="AJ156" i="1"/>
  <c r="AH156" i="1" s="1"/>
  <c r="H156" i="1" s="1"/>
  <c r="W156" i="1"/>
  <c r="U156" i="1" s="1"/>
  <c r="V156" i="1"/>
  <c r="N156" i="1"/>
  <c r="L156" i="1"/>
  <c r="G156" i="1"/>
  <c r="Y156" i="1" s="1"/>
  <c r="AN155" i="1"/>
  <c r="AM155" i="1"/>
  <c r="AK155" i="1"/>
  <c r="AL155" i="1" s="1"/>
  <c r="Q155" i="1" s="1"/>
  <c r="AJ155" i="1"/>
  <c r="AH155" i="1"/>
  <c r="I155" i="1" s="1"/>
  <c r="W155" i="1"/>
  <c r="V155" i="1"/>
  <c r="U155" i="1"/>
  <c r="N155" i="1"/>
  <c r="L155" i="1"/>
  <c r="H155" i="1"/>
  <c r="AN154" i="1"/>
  <c r="AM154" i="1"/>
  <c r="AL154" i="1" s="1"/>
  <c r="Q154" i="1" s="1"/>
  <c r="AK154" i="1"/>
  <c r="AJ154" i="1"/>
  <c r="AI154" i="1"/>
  <c r="AH154" i="1"/>
  <c r="W154" i="1"/>
  <c r="V154" i="1"/>
  <c r="U154" i="1"/>
  <c r="N154" i="1"/>
  <c r="I154" i="1"/>
  <c r="AN153" i="1"/>
  <c r="AM153" i="1"/>
  <c r="AK153" i="1"/>
  <c r="AL153" i="1" s="1"/>
  <c r="Q153" i="1" s="1"/>
  <c r="AJ153" i="1"/>
  <c r="AH153" i="1" s="1"/>
  <c r="AI153" i="1" s="1"/>
  <c r="W153" i="1"/>
  <c r="V153" i="1"/>
  <c r="R153" i="1"/>
  <c r="S153" i="1" s="1"/>
  <c r="Z153" i="1" s="1"/>
  <c r="N153" i="1"/>
  <c r="G153" i="1"/>
  <c r="Y153" i="1" s="1"/>
  <c r="AN152" i="1"/>
  <c r="AM152" i="1"/>
  <c r="AK152" i="1"/>
  <c r="AL152" i="1" s="1"/>
  <c r="Q152" i="1" s="1"/>
  <c r="AJ152" i="1"/>
  <c r="AH152" i="1" s="1"/>
  <c r="H152" i="1" s="1"/>
  <c r="W152" i="1"/>
  <c r="U152" i="1" s="1"/>
  <c r="V152" i="1"/>
  <c r="N152" i="1"/>
  <c r="L152" i="1"/>
  <c r="G152" i="1"/>
  <c r="Y152" i="1" s="1"/>
  <c r="AN151" i="1"/>
  <c r="AM151" i="1"/>
  <c r="AK151" i="1"/>
  <c r="AL151" i="1" s="1"/>
  <c r="Q151" i="1" s="1"/>
  <c r="AJ151" i="1"/>
  <c r="AH151" i="1"/>
  <c r="I151" i="1" s="1"/>
  <c r="W151" i="1"/>
  <c r="V151" i="1"/>
  <c r="U151" i="1"/>
  <c r="N151" i="1"/>
  <c r="L151" i="1"/>
  <c r="H151" i="1"/>
  <c r="AN150" i="1"/>
  <c r="AM150" i="1"/>
  <c r="AL150" i="1" s="1"/>
  <c r="Q150" i="1" s="1"/>
  <c r="AK150" i="1"/>
  <c r="AJ150" i="1"/>
  <c r="AI150" i="1"/>
  <c r="AH150" i="1"/>
  <c r="W150" i="1"/>
  <c r="V150" i="1"/>
  <c r="U150" i="1"/>
  <c r="N150" i="1"/>
  <c r="I150" i="1"/>
  <c r="AN149" i="1"/>
  <c r="AM149" i="1"/>
  <c r="AK149" i="1"/>
  <c r="AL149" i="1" s="1"/>
  <c r="Q149" i="1" s="1"/>
  <c r="AJ149" i="1"/>
  <c r="AH149" i="1" s="1"/>
  <c r="AI149" i="1" s="1"/>
  <c r="W149" i="1"/>
  <c r="V149" i="1"/>
  <c r="R149" i="1"/>
  <c r="S149" i="1" s="1"/>
  <c r="N149" i="1"/>
  <c r="G149" i="1"/>
  <c r="Y149" i="1" s="1"/>
  <c r="AN148" i="1"/>
  <c r="AM148" i="1"/>
  <c r="AK148" i="1"/>
  <c r="AL148" i="1" s="1"/>
  <c r="Q148" i="1" s="1"/>
  <c r="AJ148" i="1"/>
  <c r="AH148" i="1" s="1"/>
  <c r="H148" i="1" s="1"/>
  <c r="W148" i="1"/>
  <c r="U148" i="1" s="1"/>
  <c r="V148" i="1"/>
  <c r="N148" i="1"/>
  <c r="L148" i="1"/>
  <c r="AN147" i="1"/>
  <c r="AM147" i="1"/>
  <c r="AK147" i="1"/>
  <c r="AL147" i="1" s="1"/>
  <c r="AJ147" i="1"/>
  <c r="AI147" i="1"/>
  <c r="AH147" i="1"/>
  <c r="G147" i="1" s="1"/>
  <c r="Y147" i="1"/>
  <c r="W147" i="1"/>
  <c r="V147" i="1"/>
  <c r="U147" i="1" s="1"/>
  <c r="Q147" i="1"/>
  <c r="N147" i="1"/>
  <c r="L147" i="1"/>
  <c r="I147" i="1"/>
  <c r="H147" i="1"/>
  <c r="AN146" i="1"/>
  <c r="AM146" i="1"/>
  <c r="AL146" i="1" s="1"/>
  <c r="Q146" i="1" s="1"/>
  <c r="AK146" i="1"/>
  <c r="AJ146" i="1"/>
  <c r="AH146" i="1" s="1"/>
  <c r="W146" i="1"/>
  <c r="V146" i="1"/>
  <c r="U146" i="1"/>
  <c r="N146" i="1"/>
  <c r="AN145" i="1"/>
  <c r="AM145" i="1"/>
  <c r="AK145" i="1"/>
  <c r="AJ145" i="1"/>
  <c r="AH145" i="1" s="1"/>
  <c r="I145" i="1" s="1"/>
  <c r="AI145" i="1"/>
  <c r="W145" i="1"/>
  <c r="V145" i="1"/>
  <c r="N145" i="1"/>
  <c r="L145" i="1"/>
  <c r="H145" i="1"/>
  <c r="G145" i="1"/>
  <c r="AN144" i="1"/>
  <c r="AM144" i="1"/>
  <c r="AK144" i="1"/>
  <c r="AL144" i="1" s="1"/>
  <c r="AJ144" i="1"/>
  <c r="AH144" i="1" s="1"/>
  <c r="W144" i="1"/>
  <c r="V144" i="1"/>
  <c r="U144" i="1"/>
  <c r="Q144" i="1"/>
  <c r="N144" i="1"/>
  <c r="H144" i="1"/>
  <c r="AN143" i="1"/>
  <c r="AM143" i="1"/>
  <c r="AL143" i="1"/>
  <c r="Q143" i="1" s="1"/>
  <c r="AK143" i="1"/>
  <c r="AJ143" i="1"/>
  <c r="AH143" i="1"/>
  <c r="W143" i="1"/>
  <c r="V143" i="1"/>
  <c r="U143" i="1"/>
  <c r="N143" i="1"/>
  <c r="AN142" i="1"/>
  <c r="AM142" i="1"/>
  <c r="AL142" i="1"/>
  <c r="Q142" i="1" s="1"/>
  <c r="AK142" i="1"/>
  <c r="AJ142" i="1"/>
  <c r="AH142" i="1"/>
  <c r="W142" i="1"/>
  <c r="V142" i="1"/>
  <c r="N142" i="1"/>
  <c r="G142" i="1"/>
  <c r="AN141" i="1"/>
  <c r="AM141" i="1"/>
  <c r="AK141" i="1"/>
  <c r="AL141" i="1" s="1"/>
  <c r="Q141" i="1" s="1"/>
  <c r="AJ141" i="1"/>
  <c r="AH141" i="1" s="1"/>
  <c r="W141" i="1"/>
  <c r="V141" i="1"/>
  <c r="U141" i="1" s="1"/>
  <c r="N141" i="1"/>
  <c r="AN140" i="1"/>
  <c r="AM140" i="1"/>
  <c r="AL140" i="1"/>
  <c r="Q140" i="1" s="1"/>
  <c r="AK140" i="1"/>
  <c r="AJ140" i="1"/>
  <c r="AH140" i="1"/>
  <c r="W140" i="1"/>
  <c r="V140" i="1"/>
  <c r="U140" i="1"/>
  <c r="N140" i="1"/>
  <c r="AN139" i="1"/>
  <c r="AM139" i="1"/>
  <c r="AK139" i="1"/>
  <c r="AL139" i="1" s="1"/>
  <c r="AJ139" i="1"/>
  <c r="AI139" i="1"/>
  <c r="AH139" i="1"/>
  <c r="G139" i="1" s="1"/>
  <c r="Y139" i="1"/>
  <c r="W139" i="1"/>
  <c r="V139" i="1"/>
  <c r="U139" i="1" s="1"/>
  <c r="Q139" i="1"/>
  <c r="N139" i="1"/>
  <c r="L139" i="1"/>
  <c r="I139" i="1"/>
  <c r="H139" i="1"/>
  <c r="AN138" i="1"/>
  <c r="AM138" i="1"/>
  <c r="AL138" i="1" s="1"/>
  <c r="AK138" i="1"/>
  <c r="AJ138" i="1"/>
  <c r="AH138" i="1" s="1"/>
  <c r="W138" i="1"/>
  <c r="V138" i="1"/>
  <c r="U138" i="1"/>
  <c r="N138" i="1"/>
  <c r="AN137" i="1"/>
  <c r="AM137" i="1"/>
  <c r="AK137" i="1"/>
  <c r="AJ137" i="1"/>
  <c r="AH137" i="1" s="1"/>
  <c r="I137" i="1" s="1"/>
  <c r="AI137" i="1"/>
  <c r="W137" i="1"/>
  <c r="V137" i="1"/>
  <c r="N137" i="1"/>
  <c r="L137" i="1"/>
  <c r="H137" i="1"/>
  <c r="G137" i="1"/>
  <c r="AN136" i="1"/>
  <c r="AM136" i="1"/>
  <c r="AK136" i="1"/>
  <c r="AL136" i="1" s="1"/>
  <c r="Q136" i="1" s="1"/>
  <c r="AJ136" i="1"/>
  <c r="AH136" i="1" s="1"/>
  <c r="W136" i="1"/>
  <c r="U136" i="1" s="1"/>
  <c r="V136" i="1"/>
  <c r="N136" i="1"/>
  <c r="H136" i="1"/>
  <c r="AN135" i="1"/>
  <c r="AM135" i="1"/>
  <c r="AL135" i="1"/>
  <c r="Q135" i="1" s="1"/>
  <c r="AK135" i="1"/>
  <c r="AJ135" i="1"/>
  <c r="AH135" i="1"/>
  <c r="W135" i="1"/>
  <c r="V135" i="1"/>
  <c r="U135" i="1"/>
  <c r="N135" i="1"/>
  <c r="AN134" i="1"/>
  <c r="AM134" i="1"/>
  <c r="AL134" i="1"/>
  <c r="Q134" i="1" s="1"/>
  <c r="AK134" i="1"/>
  <c r="AJ134" i="1"/>
  <c r="AH134" i="1"/>
  <c r="W134" i="1"/>
  <c r="V134" i="1"/>
  <c r="N134" i="1"/>
  <c r="G134" i="1"/>
  <c r="AN133" i="1"/>
  <c r="AM133" i="1"/>
  <c r="AK133" i="1"/>
  <c r="AL133" i="1" s="1"/>
  <c r="Q133" i="1" s="1"/>
  <c r="AJ133" i="1"/>
  <c r="AH133" i="1" s="1"/>
  <c r="W133" i="1"/>
  <c r="V133" i="1"/>
  <c r="U133" i="1" s="1"/>
  <c r="N133" i="1"/>
  <c r="AN132" i="1"/>
  <c r="AM132" i="1"/>
  <c r="AL132" i="1"/>
  <c r="Q132" i="1" s="1"/>
  <c r="AK132" i="1"/>
  <c r="AJ132" i="1"/>
  <c r="AH132" i="1"/>
  <c r="W132" i="1"/>
  <c r="V132" i="1"/>
  <c r="U132" i="1"/>
  <c r="N132" i="1"/>
  <c r="AN131" i="1"/>
  <c r="AM131" i="1"/>
  <c r="AK131" i="1"/>
  <c r="AL131" i="1" s="1"/>
  <c r="AJ131" i="1"/>
  <c r="AI131" i="1"/>
  <c r="AH131" i="1"/>
  <c r="G131" i="1" s="1"/>
  <c r="Y131" i="1"/>
  <c r="W131" i="1"/>
  <c r="V131" i="1"/>
  <c r="U131" i="1" s="1"/>
  <c r="Q131" i="1"/>
  <c r="N131" i="1"/>
  <c r="L131" i="1"/>
  <c r="I131" i="1"/>
  <c r="H131" i="1"/>
  <c r="AN130" i="1"/>
  <c r="AM130" i="1"/>
  <c r="AL130" i="1" s="1"/>
  <c r="AK130" i="1"/>
  <c r="AJ130" i="1"/>
  <c r="AH130" i="1" s="1"/>
  <c r="W130" i="1"/>
  <c r="V130" i="1"/>
  <c r="U130" i="1"/>
  <c r="N130" i="1"/>
  <c r="AN129" i="1"/>
  <c r="AM129" i="1"/>
  <c r="AK129" i="1"/>
  <c r="AJ129" i="1"/>
  <c r="AH129" i="1" s="1"/>
  <c r="I129" i="1" s="1"/>
  <c r="AI129" i="1"/>
  <c r="W129" i="1"/>
  <c r="V129" i="1"/>
  <c r="N129" i="1"/>
  <c r="L129" i="1"/>
  <c r="H129" i="1"/>
  <c r="G129" i="1"/>
  <c r="AN128" i="1"/>
  <c r="AM128" i="1"/>
  <c r="AK128" i="1"/>
  <c r="AL128" i="1" s="1"/>
  <c r="Q128" i="1" s="1"/>
  <c r="AJ128" i="1"/>
  <c r="AH128" i="1" s="1"/>
  <c r="W128" i="1"/>
  <c r="U128" i="1" s="1"/>
  <c r="V128" i="1"/>
  <c r="N128" i="1"/>
  <c r="H128" i="1"/>
  <c r="AN127" i="1"/>
  <c r="AM127" i="1"/>
  <c r="AL127" i="1"/>
  <c r="Q127" i="1" s="1"/>
  <c r="AK127" i="1"/>
  <c r="AJ127" i="1"/>
  <c r="AH127" i="1"/>
  <c r="W127" i="1"/>
  <c r="V127" i="1"/>
  <c r="U127" i="1"/>
  <c r="N127" i="1"/>
  <c r="AN126" i="1"/>
  <c r="AM126" i="1"/>
  <c r="AL126" i="1"/>
  <c r="Q126" i="1" s="1"/>
  <c r="AK126" i="1"/>
  <c r="AJ126" i="1"/>
  <c r="AH126" i="1"/>
  <c r="W126" i="1"/>
  <c r="V126" i="1"/>
  <c r="N126" i="1"/>
  <c r="G126" i="1"/>
  <c r="AN125" i="1"/>
  <c r="AM125" i="1"/>
  <c r="AK125" i="1"/>
  <c r="AL125" i="1" s="1"/>
  <c r="Q125" i="1" s="1"/>
  <c r="AJ125" i="1"/>
  <c r="AH125" i="1" s="1"/>
  <c r="W125" i="1"/>
  <c r="V125" i="1"/>
  <c r="U125" i="1" s="1"/>
  <c r="N125" i="1"/>
  <c r="AN124" i="1"/>
  <c r="AM124" i="1"/>
  <c r="AL124" i="1"/>
  <c r="Q124" i="1" s="1"/>
  <c r="AK124" i="1"/>
  <c r="AJ124" i="1"/>
  <c r="AH124" i="1"/>
  <c r="W124" i="1"/>
  <c r="V124" i="1"/>
  <c r="U124" i="1"/>
  <c r="N124" i="1"/>
  <c r="AN123" i="1"/>
  <c r="AM123" i="1"/>
  <c r="AK123" i="1"/>
  <c r="AL123" i="1" s="1"/>
  <c r="AJ123" i="1"/>
  <c r="AI123" i="1"/>
  <c r="AH123" i="1"/>
  <c r="G123" i="1" s="1"/>
  <c r="Y123" i="1"/>
  <c r="W123" i="1"/>
  <c r="V123" i="1"/>
  <c r="U123" i="1" s="1"/>
  <c r="Q123" i="1"/>
  <c r="N123" i="1"/>
  <c r="L123" i="1"/>
  <c r="I123" i="1"/>
  <c r="H123" i="1"/>
  <c r="AN122" i="1"/>
  <c r="AM122" i="1"/>
  <c r="AL122" i="1" s="1"/>
  <c r="AK122" i="1"/>
  <c r="AJ122" i="1"/>
  <c r="AH122" i="1" s="1"/>
  <c r="W122" i="1"/>
  <c r="V122" i="1"/>
  <c r="U122" i="1"/>
  <c r="N122" i="1"/>
  <c r="L122" i="1"/>
  <c r="H122" i="1"/>
  <c r="AN121" i="1"/>
  <c r="AM121" i="1"/>
  <c r="AL121" i="1"/>
  <c r="AK121" i="1"/>
  <c r="AJ121" i="1"/>
  <c r="AH121" i="1"/>
  <c r="W121" i="1"/>
  <c r="V121" i="1"/>
  <c r="U121" i="1"/>
  <c r="Q121" i="1"/>
  <c r="N121" i="1"/>
  <c r="I121" i="1"/>
  <c r="AN120" i="1"/>
  <c r="AM120" i="1"/>
  <c r="AL120" i="1" s="1"/>
  <c r="Q120" i="1" s="1"/>
  <c r="AK120" i="1"/>
  <c r="AJ120" i="1"/>
  <c r="AH120" i="1" s="1"/>
  <c r="AI120" i="1"/>
  <c r="W120" i="1"/>
  <c r="V120" i="1"/>
  <c r="U120" i="1" s="1"/>
  <c r="N120" i="1"/>
  <c r="AN119" i="1"/>
  <c r="AM119" i="1"/>
  <c r="AK119" i="1"/>
  <c r="AL119" i="1" s="1"/>
  <c r="Q119" i="1" s="1"/>
  <c r="AJ119" i="1"/>
  <c r="AH119" i="1" s="1"/>
  <c r="W119" i="1"/>
  <c r="V119" i="1"/>
  <c r="N119" i="1"/>
  <c r="G119" i="1"/>
  <c r="Y119" i="1" s="1"/>
  <c r="AN118" i="1"/>
  <c r="AM118" i="1"/>
  <c r="AK118" i="1"/>
  <c r="AL118" i="1" s="1"/>
  <c r="Q118" i="1" s="1"/>
  <c r="R118" i="1" s="1"/>
  <c r="S118" i="1" s="1"/>
  <c r="AA118" i="1" s="1"/>
  <c r="AJ118" i="1"/>
  <c r="AH118" i="1"/>
  <c r="G118" i="1" s="1"/>
  <c r="W118" i="1"/>
  <c r="V118" i="1"/>
  <c r="U118" i="1"/>
  <c r="T118" i="1"/>
  <c r="X118" i="1" s="1"/>
  <c r="N118" i="1"/>
  <c r="L118" i="1"/>
  <c r="I118" i="1"/>
  <c r="H118" i="1"/>
  <c r="AN117" i="1"/>
  <c r="AM117" i="1"/>
  <c r="AL117" i="1"/>
  <c r="AK117" i="1"/>
  <c r="AJ117" i="1"/>
  <c r="AH117" i="1"/>
  <c r="W117" i="1"/>
  <c r="V117" i="1"/>
  <c r="U117" i="1"/>
  <c r="Q117" i="1"/>
  <c r="N117" i="1"/>
  <c r="I117" i="1"/>
  <c r="AN116" i="1"/>
  <c r="AM116" i="1"/>
  <c r="AL116" i="1" s="1"/>
  <c r="Q116" i="1" s="1"/>
  <c r="AK116" i="1"/>
  <c r="AJ116" i="1"/>
  <c r="AH116" i="1" s="1"/>
  <c r="W116" i="1"/>
  <c r="V116" i="1"/>
  <c r="U116" i="1" s="1"/>
  <c r="N116" i="1"/>
  <c r="AN115" i="1"/>
  <c r="AM115" i="1"/>
  <c r="AK115" i="1"/>
  <c r="AL115" i="1" s="1"/>
  <c r="AJ115" i="1"/>
  <c r="AH115" i="1" s="1"/>
  <c r="W115" i="1"/>
  <c r="V115" i="1"/>
  <c r="N115" i="1"/>
  <c r="G115" i="1"/>
  <c r="Y115" i="1" s="1"/>
  <c r="AN114" i="1"/>
  <c r="AM114" i="1"/>
  <c r="AK114" i="1"/>
  <c r="AL114" i="1" s="1"/>
  <c r="Q114" i="1" s="1"/>
  <c r="AJ114" i="1"/>
  <c r="AH114" i="1"/>
  <c r="G114" i="1" s="1"/>
  <c r="W114" i="1"/>
  <c r="V114" i="1"/>
  <c r="U114" i="1"/>
  <c r="N114" i="1"/>
  <c r="L114" i="1"/>
  <c r="I114" i="1"/>
  <c r="H114" i="1"/>
  <c r="AN113" i="1"/>
  <c r="AM113" i="1"/>
  <c r="AL113" i="1"/>
  <c r="AK113" i="1"/>
  <c r="AJ113" i="1"/>
  <c r="AH113" i="1"/>
  <c r="W113" i="1"/>
  <c r="V113" i="1"/>
  <c r="U113" i="1"/>
  <c r="Q113" i="1"/>
  <c r="N113" i="1"/>
  <c r="I113" i="1"/>
  <c r="AN112" i="1"/>
  <c r="AM112" i="1"/>
  <c r="AL112" i="1" s="1"/>
  <c r="Q112" i="1" s="1"/>
  <c r="AK112" i="1"/>
  <c r="AJ112" i="1"/>
  <c r="AH112" i="1" s="1"/>
  <c r="AI112" i="1" s="1"/>
  <c r="W112" i="1"/>
  <c r="V112" i="1"/>
  <c r="U112" i="1" s="1"/>
  <c r="N112" i="1"/>
  <c r="AN111" i="1"/>
  <c r="AM111" i="1"/>
  <c r="AK111" i="1"/>
  <c r="AL111" i="1" s="1"/>
  <c r="AJ111" i="1"/>
  <c r="AH111" i="1" s="1"/>
  <c r="W111" i="1"/>
  <c r="V111" i="1"/>
  <c r="N111" i="1"/>
  <c r="G111" i="1"/>
  <c r="Y111" i="1" s="1"/>
  <c r="AN110" i="1"/>
  <c r="AM110" i="1"/>
  <c r="AK110" i="1"/>
  <c r="AL110" i="1" s="1"/>
  <c r="Q110" i="1" s="1"/>
  <c r="AJ110" i="1"/>
  <c r="AH110" i="1"/>
  <c r="G110" i="1" s="1"/>
  <c r="W110" i="1"/>
  <c r="V110" i="1"/>
  <c r="U110" i="1"/>
  <c r="N110" i="1"/>
  <c r="L110" i="1"/>
  <c r="I110" i="1"/>
  <c r="H110" i="1"/>
  <c r="AN109" i="1"/>
  <c r="AM109" i="1"/>
  <c r="AL109" i="1"/>
  <c r="AK109" i="1"/>
  <c r="AJ109" i="1"/>
  <c r="AH109" i="1"/>
  <c r="W109" i="1"/>
  <c r="V109" i="1"/>
  <c r="U109" i="1"/>
  <c r="Q109" i="1"/>
  <c r="N109" i="1"/>
  <c r="I109" i="1"/>
  <c r="AN108" i="1"/>
  <c r="AM108" i="1"/>
  <c r="AL108" i="1" s="1"/>
  <c r="Q108" i="1" s="1"/>
  <c r="AK108" i="1"/>
  <c r="AJ108" i="1"/>
  <c r="AH108" i="1" s="1"/>
  <c r="AI108" i="1" s="1"/>
  <c r="W108" i="1"/>
  <c r="V108" i="1"/>
  <c r="U108" i="1" s="1"/>
  <c r="N108" i="1"/>
  <c r="AN107" i="1"/>
  <c r="AM107" i="1"/>
  <c r="AK107" i="1"/>
  <c r="AL107" i="1" s="1"/>
  <c r="Q107" i="1" s="1"/>
  <c r="AJ107" i="1"/>
  <c r="AH107" i="1" s="1"/>
  <c r="W107" i="1"/>
  <c r="V107" i="1"/>
  <c r="U107" i="1" s="1"/>
  <c r="N107" i="1"/>
  <c r="G107" i="1"/>
  <c r="Y107" i="1" s="1"/>
  <c r="AN106" i="1"/>
  <c r="AM106" i="1"/>
  <c r="AK106" i="1"/>
  <c r="AL106" i="1" s="1"/>
  <c r="Q106" i="1" s="1"/>
  <c r="R106" i="1" s="1"/>
  <c r="S106" i="1" s="1"/>
  <c r="AA106" i="1" s="1"/>
  <c r="AJ106" i="1"/>
  <c r="AH106" i="1"/>
  <c r="G106" i="1" s="1"/>
  <c r="W106" i="1"/>
  <c r="V106" i="1"/>
  <c r="U106" i="1"/>
  <c r="T106" i="1"/>
  <c r="X106" i="1" s="1"/>
  <c r="N106" i="1"/>
  <c r="L106" i="1"/>
  <c r="I106" i="1"/>
  <c r="H106" i="1"/>
  <c r="AN105" i="1"/>
  <c r="AM105" i="1"/>
  <c r="AL105" i="1"/>
  <c r="AK105" i="1"/>
  <c r="AJ105" i="1"/>
  <c r="AH105" i="1"/>
  <c r="W105" i="1"/>
  <c r="V105" i="1"/>
  <c r="U105" i="1"/>
  <c r="Q105" i="1"/>
  <c r="N105" i="1"/>
  <c r="I105" i="1"/>
  <c r="AN104" i="1"/>
  <c r="AM104" i="1"/>
  <c r="AL104" i="1" s="1"/>
  <c r="Q104" i="1" s="1"/>
  <c r="AK104" i="1"/>
  <c r="AJ104" i="1"/>
  <c r="AH104" i="1" s="1"/>
  <c r="AI104" i="1"/>
  <c r="W104" i="1"/>
  <c r="V104" i="1"/>
  <c r="U104" i="1" s="1"/>
  <c r="N104" i="1"/>
  <c r="AN103" i="1"/>
  <c r="AM103" i="1"/>
  <c r="AK103" i="1"/>
  <c r="AL103" i="1" s="1"/>
  <c r="Q103" i="1" s="1"/>
  <c r="AJ103" i="1"/>
  <c r="AH103" i="1" s="1"/>
  <c r="W103" i="1"/>
  <c r="V103" i="1"/>
  <c r="N103" i="1"/>
  <c r="G103" i="1"/>
  <c r="Y103" i="1" s="1"/>
  <c r="AN102" i="1"/>
  <c r="AM102" i="1"/>
  <c r="AK102" i="1"/>
  <c r="AL102" i="1" s="1"/>
  <c r="Q102" i="1" s="1"/>
  <c r="R102" i="1" s="1"/>
  <c r="S102" i="1" s="1"/>
  <c r="AA102" i="1" s="1"/>
  <c r="AJ102" i="1"/>
  <c r="AH102" i="1"/>
  <c r="G102" i="1" s="1"/>
  <c r="W102" i="1"/>
  <c r="V102" i="1"/>
  <c r="U102" i="1"/>
  <c r="T102" i="1"/>
  <c r="X102" i="1" s="1"/>
  <c r="N102" i="1"/>
  <c r="L102" i="1"/>
  <c r="I102" i="1"/>
  <c r="H102" i="1"/>
  <c r="AN101" i="1"/>
  <c r="AM101" i="1"/>
  <c r="AL101" i="1"/>
  <c r="AK101" i="1"/>
  <c r="AJ101" i="1"/>
  <c r="AH101" i="1"/>
  <c r="W101" i="1"/>
  <c r="V101" i="1"/>
  <c r="U101" i="1"/>
  <c r="Q101" i="1"/>
  <c r="N101" i="1"/>
  <c r="I101" i="1"/>
  <c r="AN100" i="1"/>
  <c r="AM100" i="1"/>
  <c r="AL100" i="1" s="1"/>
  <c r="Q100" i="1" s="1"/>
  <c r="AK100" i="1"/>
  <c r="AJ100" i="1"/>
  <c r="AH100" i="1" s="1"/>
  <c r="W100" i="1"/>
  <c r="V100" i="1"/>
  <c r="U100" i="1" s="1"/>
  <c r="N100" i="1"/>
  <c r="AN99" i="1"/>
  <c r="AM99" i="1"/>
  <c r="AK99" i="1"/>
  <c r="AL99" i="1" s="1"/>
  <c r="AJ99" i="1"/>
  <c r="AH99" i="1" s="1"/>
  <c r="W99" i="1"/>
  <c r="V99" i="1"/>
  <c r="N99" i="1"/>
  <c r="G99" i="1"/>
  <c r="Y99" i="1" s="1"/>
  <c r="AN98" i="1"/>
  <c r="AM98" i="1"/>
  <c r="AK98" i="1"/>
  <c r="AL98" i="1" s="1"/>
  <c r="Q98" i="1" s="1"/>
  <c r="AJ98" i="1"/>
  <c r="AH98" i="1"/>
  <c r="G98" i="1" s="1"/>
  <c r="W98" i="1"/>
  <c r="V98" i="1"/>
  <c r="U98" i="1"/>
  <c r="N98" i="1"/>
  <c r="L98" i="1"/>
  <c r="I98" i="1"/>
  <c r="H98" i="1"/>
  <c r="AN97" i="1"/>
  <c r="AM97" i="1"/>
  <c r="AL97" i="1"/>
  <c r="AK97" i="1"/>
  <c r="AJ97" i="1"/>
  <c r="AH97" i="1"/>
  <c r="W97" i="1"/>
  <c r="V97" i="1"/>
  <c r="U97" i="1"/>
  <c r="Q97" i="1"/>
  <c r="N97" i="1"/>
  <c r="I97" i="1"/>
  <c r="AN96" i="1"/>
  <c r="AM96" i="1"/>
  <c r="AL96" i="1" s="1"/>
  <c r="Q96" i="1" s="1"/>
  <c r="AK96" i="1"/>
  <c r="AJ96" i="1"/>
  <c r="AH96" i="1" s="1"/>
  <c r="AI96" i="1" s="1"/>
  <c r="W96" i="1"/>
  <c r="V96" i="1"/>
  <c r="U96" i="1" s="1"/>
  <c r="N96" i="1"/>
  <c r="AN95" i="1"/>
  <c r="AM95" i="1"/>
  <c r="AK95" i="1"/>
  <c r="AL95" i="1" s="1"/>
  <c r="AJ95" i="1"/>
  <c r="AH95" i="1" s="1"/>
  <c r="W95" i="1"/>
  <c r="V95" i="1"/>
  <c r="N95" i="1"/>
  <c r="G95" i="1"/>
  <c r="AN94" i="1"/>
  <c r="AM94" i="1"/>
  <c r="AK94" i="1"/>
  <c r="AL94" i="1" s="1"/>
  <c r="Q94" i="1" s="1"/>
  <c r="AJ94" i="1"/>
  <c r="AH94" i="1"/>
  <c r="G94" i="1" s="1"/>
  <c r="W94" i="1"/>
  <c r="V94" i="1"/>
  <c r="U94" i="1"/>
  <c r="N94" i="1"/>
  <c r="L94" i="1"/>
  <c r="I94" i="1"/>
  <c r="H94" i="1"/>
  <c r="AN93" i="1"/>
  <c r="AM93" i="1"/>
  <c r="AL93" i="1" s="1"/>
  <c r="Q93" i="1" s="1"/>
  <c r="AK93" i="1"/>
  <c r="AJ93" i="1"/>
  <c r="AI93" i="1"/>
  <c r="AH93" i="1"/>
  <c r="W93" i="1"/>
  <c r="V93" i="1"/>
  <c r="U93" i="1"/>
  <c r="N93" i="1"/>
  <c r="I93" i="1"/>
  <c r="AN92" i="1"/>
  <c r="AM92" i="1"/>
  <c r="AL92" i="1" s="1"/>
  <c r="Q92" i="1" s="1"/>
  <c r="AK92" i="1"/>
  <c r="AJ92" i="1"/>
  <c r="AH92" i="1" s="1"/>
  <c r="AI92" i="1" s="1"/>
  <c r="W92" i="1"/>
  <c r="V92" i="1"/>
  <c r="N92" i="1"/>
  <c r="G92" i="1"/>
  <c r="Y92" i="1" s="1"/>
  <c r="AN91" i="1"/>
  <c r="AM91" i="1"/>
  <c r="AK91" i="1"/>
  <c r="AL91" i="1" s="1"/>
  <c r="Q91" i="1" s="1"/>
  <c r="AJ91" i="1"/>
  <c r="AH91" i="1" s="1"/>
  <c r="H91" i="1" s="1"/>
  <c r="W91" i="1"/>
  <c r="V91" i="1"/>
  <c r="N91" i="1"/>
  <c r="G91" i="1"/>
  <c r="AN90" i="1"/>
  <c r="AM90" i="1"/>
  <c r="AK90" i="1"/>
  <c r="AL90" i="1" s="1"/>
  <c r="Q90" i="1" s="1"/>
  <c r="AJ90" i="1"/>
  <c r="AH90" i="1"/>
  <c r="I90" i="1" s="1"/>
  <c r="W90" i="1"/>
  <c r="V90" i="1"/>
  <c r="U90" i="1"/>
  <c r="N90" i="1"/>
  <c r="L90" i="1"/>
  <c r="H90" i="1"/>
  <c r="AN89" i="1"/>
  <c r="AM89" i="1"/>
  <c r="AL89" i="1" s="1"/>
  <c r="Q89" i="1" s="1"/>
  <c r="AK89" i="1"/>
  <c r="AJ89" i="1"/>
  <c r="AI89" i="1"/>
  <c r="AH89" i="1"/>
  <c r="G89" i="1" s="1"/>
  <c r="Y89" i="1"/>
  <c r="W89" i="1"/>
  <c r="V89" i="1"/>
  <c r="U89" i="1"/>
  <c r="N89" i="1"/>
  <c r="L89" i="1"/>
  <c r="I89" i="1"/>
  <c r="H89" i="1"/>
  <c r="AN88" i="1"/>
  <c r="AM88" i="1"/>
  <c r="AL88" i="1" s="1"/>
  <c r="AK88" i="1"/>
  <c r="AJ88" i="1"/>
  <c r="AH88" i="1" s="1"/>
  <c r="W88" i="1"/>
  <c r="V88" i="1"/>
  <c r="U88" i="1" s="1"/>
  <c r="Q88" i="1"/>
  <c r="N88" i="1"/>
  <c r="AN87" i="1"/>
  <c r="AM87" i="1"/>
  <c r="AK87" i="1"/>
  <c r="AL87" i="1" s="1"/>
  <c r="AJ87" i="1"/>
  <c r="AH87" i="1" s="1"/>
  <c r="I87" i="1" s="1"/>
  <c r="AI87" i="1"/>
  <c r="W87" i="1"/>
  <c r="V87" i="1"/>
  <c r="U87" i="1" s="1"/>
  <c r="N87" i="1"/>
  <c r="L87" i="1"/>
  <c r="H87" i="1"/>
  <c r="G87" i="1"/>
  <c r="Y87" i="1" s="1"/>
  <c r="AN86" i="1"/>
  <c r="AM86" i="1"/>
  <c r="AL86" i="1"/>
  <c r="Q86" i="1" s="1"/>
  <c r="AK86" i="1"/>
  <c r="AJ86" i="1"/>
  <c r="AH86" i="1" s="1"/>
  <c r="W86" i="1"/>
  <c r="U86" i="1" s="1"/>
  <c r="V86" i="1"/>
  <c r="N86" i="1"/>
  <c r="I86" i="1"/>
  <c r="AN85" i="1"/>
  <c r="AM85" i="1"/>
  <c r="AK85" i="1"/>
  <c r="AJ85" i="1"/>
  <c r="AI85" i="1"/>
  <c r="AH85" i="1"/>
  <c r="G85" i="1" s="1"/>
  <c r="Y85" i="1"/>
  <c r="W85" i="1"/>
  <c r="V85" i="1"/>
  <c r="U85" i="1"/>
  <c r="N85" i="1"/>
  <c r="I85" i="1"/>
  <c r="H85" i="1"/>
  <c r="AN84" i="1"/>
  <c r="AM84" i="1"/>
  <c r="AL84" i="1" s="1"/>
  <c r="Q84" i="1" s="1"/>
  <c r="AK84" i="1"/>
  <c r="AJ84" i="1"/>
  <c r="AI84" i="1"/>
  <c r="AH84" i="1"/>
  <c r="Y84" i="1"/>
  <c r="W84" i="1"/>
  <c r="V84" i="1"/>
  <c r="U84" i="1" s="1"/>
  <c r="N84" i="1"/>
  <c r="I84" i="1"/>
  <c r="G84" i="1"/>
  <c r="AN83" i="1"/>
  <c r="AM83" i="1"/>
  <c r="AK83" i="1"/>
  <c r="AL83" i="1" s="1"/>
  <c r="Q83" i="1" s="1"/>
  <c r="AJ83" i="1"/>
  <c r="AH83" i="1" s="1"/>
  <c r="I83" i="1" s="1"/>
  <c r="AI83" i="1"/>
  <c r="W83" i="1"/>
  <c r="V83" i="1"/>
  <c r="U83" i="1" s="1"/>
  <c r="N83" i="1"/>
  <c r="H83" i="1"/>
  <c r="AN82" i="1"/>
  <c r="AM82" i="1"/>
  <c r="AL82" i="1"/>
  <c r="Q82" i="1" s="1"/>
  <c r="AK82" i="1"/>
  <c r="AJ82" i="1"/>
  <c r="AH82" i="1" s="1"/>
  <c r="Y82" i="1"/>
  <c r="W82" i="1"/>
  <c r="V82" i="1"/>
  <c r="U82" i="1"/>
  <c r="N82" i="1"/>
  <c r="L82" i="1"/>
  <c r="G82" i="1"/>
  <c r="AN81" i="1"/>
  <c r="AM81" i="1"/>
  <c r="AK81" i="1"/>
  <c r="AL81" i="1" s="1"/>
  <c r="Q81" i="1" s="1"/>
  <c r="R81" i="1" s="1"/>
  <c r="S81" i="1" s="1"/>
  <c r="AJ81" i="1"/>
  <c r="AI81" i="1"/>
  <c r="AH81" i="1"/>
  <c r="G81" i="1" s="1"/>
  <c r="Y81" i="1"/>
  <c r="W81" i="1"/>
  <c r="V81" i="1"/>
  <c r="U81" i="1"/>
  <c r="N81" i="1"/>
  <c r="L81" i="1"/>
  <c r="I81" i="1"/>
  <c r="H81" i="1"/>
  <c r="AN80" i="1"/>
  <c r="AM80" i="1"/>
  <c r="AL80" i="1" s="1"/>
  <c r="Q80" i="1" s="1"/>
  <c r="AK80" i="1"/>
  <c r="AJ80" i="1"/>
  <c r="AH80" i="1" s="1"/>
  <c r="W80" i="1"/>
  <c r="V80" i="1"/>
  <c r="U80" i="1" s="1"/>
  <c r="N80" i="1"/>
  <c r="AN79" i="1"/>
  <c r="AM79" i="1"/>
  <c r="AK79" i="1"/>
  <c r="AL79" i="1" s="1"/>
  <c r="AJ79" i="1"/>
  <c r="AH79" i="1" s="1"/>
  <c r="I79" i="1" s="1"/>
  <c r="AI79" i="1"/>
  <c r="W79" i="1"/>
  <c r="V79" i="1"/>
  <c r="U79" i="1" s="1"/>
  <c r="N79" i="1"/>
  <c r="L79" i="1"/>
  <c r="H79" i="1"/>
  <c r="G79" i="1"/>
  <c r="Y79" i="1" s="1"/>
  <c r="AN78" i="1"/>
  <c r="AM78" i="1"/>
  <c r="AL78" i="1"/>
  <c r="Q78" i="1" s="1"/>
  <c r="AK78" i="1"/>
  <c r="AJ78" i="1"/>
  <c r="AH78" i="1" s="1"/>
  <c r="W78" i="1"/>
  <c r="U78" i="1" s="1"/>
  <c r="V78" i="1"/>
  <c r="N78" i="1"/>
  <c r="I78" i="1"/>
  <c r="AN77" i="1"/>
  <c r="AM77" i="1"/>
  <c r="AK77" i="1"/>
  <c r="AJ77" i="1"/>
  <c r="AI77" i="1"/>
  <c r="AH77" i="1"/>
  <c r="G77" i="1" s="1"/>
  <c r="Y77" i="1"/>
  <c r="W77" i="1"/>
  <c r="V77" i="1"/>
  <c r="U77" i="1"/>
  <c r="N77" i="1"/>
  <c r="I77" i="1"/>
  <c r="H77" i="1"/>
  <c r="AN76" i="1"/>
  <c r="AM76" i="1"/>
  <c r="AL76" i="1" s="1"/>
  <c r="Q76" i="1" s="1"/>
  <c r="AK76" i="1"/>
  <c r="AJ76" i="1"/>
  <c r="AI76" i="1"/>
  <c r="AH76" i="1"/>
  <c r="Y76" i="1"/>
  <c r="W76" i="1"/>
  <c r="V76" i="1"/>
  <c r="U76" i="1" s="1"/>
  <c r="N76" i="1"/>
  <c r="I76" i="1"/>
  <c r="G76" i="1"/>
  <c r="AN75" i="1"/>
  <c r="AM75" i="1"/>
  <c r="AK75" i="1"/>
  <c r="AL75" i="1" s="1"/>
  <c r="Q75" i="1" s="1"/>
  <c r="AJ75" i="1"/>
  <c r="AH75" i="1" s="1"/>
  <c r="I75" i="1" s="1"/>
  <c r="AI75" i="1"/>
  <c r="W75" i="1"/>
  <c r="V75" i="1"/>
  <c r="U75" i="1" s="1"/>
  <c r="N75" i="1"/>
  <c r="H75" i="1"/>
  <c r="AN74" i="1"/>
  <c r="AM74" i="1"/>
  <c r="AL74" i="1"/>
  <c r="Q74" i="1" s="1"/>
  <c r="AK74" i="1"/>
  <c r="AJ74" i="1"/>
  <c r="AH74" i="1" s="1"/>
  <c r="Y74" i="1"/>
  <c r="W74" i="1"/>
  <c r="V74" i="1"/>
  <c r="U74" i="1"/>
  <c r="N74" i="1"/>
  <c r="L74" i="1"/>
  <c r="G74" i="1"/>
  <c r="AN73" i="1"/>
  <c r="AM73" i="1"/>
  <c r="AK73" i="1"/>
  <c r="AL73" i="1" s="1"/>
  <c r="Q73" i="1" s="1"/>
  <c r="R73" i="1" s="1"/>
  <c r="S73" i="1" s="1"/>
  <c r="AJ73" i="1"/>
  <c r="AI73" i="1"/>
  <c r="AH73" i="1"/>
  <c r="G73" i="1" s="1"/>
  <c r="Y73" i="1"/>
  <c r="W73" i="1"/>
  <c r="V73" i="1"/>
  <c r="U73" i="1"/>
  <c r="N73" i="1"/>
  <c r="L73" i="1"/>
  <c r="I73" i="1"/>
  <c r="H73" i="1"/>
  <c r="AN72" i="1"/>
  <c r="AM72" i="1"/>
  <c r="AL72" i="1" s="1"/>
  <c r="Q72" i="1" s="1"/>
  <c r="AK72" i="1"/>
  <c r="AJ72" i="1"/>
  <c r="AH72" i="1" s="1"/>
  <c r="W72" i="1"/>
  <c r="V72" i="1"/>
  <c r="U72" i="1" s="1"/>
  <c r="N72" i="1"/>
  <c r="AN71" i="1"/>
  <c r="AM71" i="1"/>
  <c r="AK71" i="1"/>
  <c r="AL71" i="1" s="1"/>
  <c r="AJ71" i="1"/>
  <c r="AH71" i="1" s="1"/>
  <c r="I71" i="1" s="1"/>
  <c r="AI71" i="1"/>
  <c r="W71" i="1"/>
  <c r="V71" i="1"/>
  <c r="U71" i="1" s="1"/>
  <c r="N71" i="1"/>
  <c r="L71" i="1"/>
  <c r="H71" i="1"/>
  <c r="G71" i="1"/>
  <c r="Y71" i="1" s="1"/>
  <c r="AN70" i="1"/>
  <c r="AM70" i="1"/>
  <c r="AL70" i="1"/>
  <c r="Q70" i="1" s="1"/>
  <c r="AK70" i="1"/>
  <c r="AJ70" i="1"/>
  <c r="AH70" i="1" s="1"/>
  <c r="W70" i="1"/>
  <c r="U70" i="1" s="1"/>
  <c r="V70" i="1"/>
  <c r="N70" i="1"/>
  <c r="I70" i="1"/>
  <c r="AN69" i="1"/>
  <c r="AM69" i="1"/>
  <c r="AK69" i="1"/>
  <c r="AJ69" i="1"/>
  <c r="AI69" i="1"/>
  <c r="AH69" i="1"/>
  <c r="G69" i="1" s="1"/>
  <c r="Y69" i="1"/>
  <c r="W69" i="1"/>
  <c r="V69" i="1"/>
  <c r="U69" i="1"/>
  <c r="N69" i="1"/>
  <c r="I69" i="1"/>
  <c r="H69" i="1"/>
  <c r="AN68" i="1"/>
  <c r="AM68" i="1"/>
  <c r="AL68" i="1" s="1"/>
  <c r="Q68" i="1" s="1"/>
  <c r="AK68" i="1"/>
  <c r="AJ68" i="1"/>
  <c r="AI68" i="1"/>
  <c r="AH68" i="1"/>
  <c r="Y68" i="1"/>
  <c r="W68" i="1"/>
  <c r="V68" i="1"/>
  <c r="U68" i="1" s="1"/>
  <c r="N68" i="1"/>
  <c r="I68" i="1"/>
  <c r="G68" i="1"/>
  <c r="AN67" i="1"/>
  <c r="AM67" i="1"/>
  <c r="AK67" i="1"/>
  <c r="AL67" i="1" s="1"/>
  <c r="Q67" i="1" s="1"/>
  <c r="AJ67" i="1"/>
  <c r="AH67" i="1" s="1"/>
  <c r="I67" i="1" s="1"/>
  <c r="AI67" i="1"/>
  <c r="W67" i="1"/>
  <c r="V67" i="1"/>
  <c r="U67" i="1" s="1"/>
  <c r="N67" i="1"/>
  <c r="H67" i="1"/>
  <c r="AN66" i="1"/>
  <c r="Q66" i="1" s="1"/>
  <c r="AM66" i="1"/>
  <c r="AL66" i="1"/>
  <c r="AK66" i="1"/>
  <c r="AJ66" i="1"/>
  <c r="AH66" i="1" s="1"/>
  <c r="W66" i="1"/>
  <c r="U66" i="1" s="1"/>
  <c r="V66" i="1"/>
  <c r="N66" i="1"/>
  <c r="G66" i="1"/>
  <c r="Y66" i="1" s="1"/>
  <c r="AN65" i="1"/>
  <c r="AM65" i="1"/>
  <c r="AK65" i="1"/>
  <c r="AL65" i="1" s="1"/>
  <c r="Q65" i="1" s="1"/>
  <c r="AJ65" i="1"/>
  <c r="AH65" i="1" s="1"/>
  <c r="W65" i="1"/>
  <c r="V65" i="1"/>
  <c r="U65" i="1" s="1"/>
  <c r="N65" i="1"/>
  <c r="L65" i="1"/>
  <c r="H65" i="1"/>
  <c r="AN64" i="1"/>
  <c r="AM64" i="1"/>
  <c r="AL64" i="1"/>
  <c r="AK64" i="1"/>
  <c r="AJ64" i="1"/>
  <c r="AH64" i="1"/>
  <c r="W64" i="1"/>
  <c r="V64" i="1"/>
  <c r="U64" i="1"/>
  <c r="Q64" i="1"/>
  <c r="N64" i="1"/>
  <c r="I64" i="1"/>
  <c r="AN63" i="1"/>
  <c r="AM63" i="1"/>
  <c r="AK63" i="1"/>
  <c r="AJ63" i="1"/>
  <c r="AI63" i="1"/>
  <c r="AH63" i="1"/>
  <c r="G63" i="1" s="1"/>
  <c r="W63" i="1"/>
  <c r="V63" i="1"/>
  <c r="U63" i="1" s="1"/>
  <c r="N63" i="1"/>
  <c r="L63" i="1"/>
  <c r="I63" i="1"/>
  <c r="H63" i="1"/>
  <c r="AN62" i="1"/>
  <c r="Q62" i="1" s="1"/>
  <c r="AM62" i="1"/>
  <c r="AL62" i="1"/>
  <c r="AK62" i="1"/>
  <c r="AJ62" i="1"/>
  <c r="AH62" i="1" s="1"/>
  <c r="W62" i="1"/>
  <c r="U62" i="1" s="1"/>
  <c r="V62" i="1"/>
  <c r="N62" i="1"/>
  <c r="G62" i="1"/>
  <c r="Y62" i="1" s="1"/>
  <c r="AN61" i="1"/>
  <c r="AM61" i="1"/>
  <c r="AK61" i="1"/>
  <c r="AL61" i="1" s="1"/>
  <c r="Q61" i="1" s="1"/>
  <c r="AJ61" i="1"/>
  <c r="AH61" i="1" s="1"/>
  <c r="H61" i="1" s="1"/>
  <c r="W61" i="1"/>
  <c r="V61" i="1"/>
  <c r="U61" i="1" s="1"/>
  <c r="N61" i="1"/>
  <c r="L61" i="1"/>
  <c r="AN60" i="1"/>
  <c r="AM60" i="1"/>
  <c r="AL60" i="1"/>
  <c r="AK60" i="1"/>
  <c r="AJ60" i="1"/>
  <c r="AH60" i="1"/>
  <c r="W60" i="1"/>
  <c r="V60" i="1"/>
  <c r="U60" i="1"/>
  <c r="Q60" i="1"/>
  <c r="N60" i="1"/>
  <c r="I60" i="1"/>
  <c r="AN59" i="1"/>
  <c r="AM59" i="1"/>
  <c r="AK59" i="1"/>
  <c r="AL59" i="1" s="1"/>
  <c r="Q59" i="1" s="1"/>
  <c r="AJ59" i="1"/>
  <c r="AI59" i="1"/>
  <c r="AH59" i="1"/>
  <c r="G59" i="1" s="1"/>
  <c r="W59" i="1"/>
  <c r="V59" i="1"/>
  <c r="U59" i="1" s="1"/>
  <c r="N59" i="1"/>
  <c r="L59" i="1"/>
  <c r="I59" i="1"/>
  <c r="H59" i="1"/>
  <c r="AN58" i="1"/>
  <c r="Q58" i="1" s="1"/>
  <c r="AM58" i="1"/>
  <c r="AL58" i="1"/>
  <c r="AK58" i="1"/>
  <c r="AJ58" i="1"/>
  <c r="AH58" i="1" s="1"/>
  <c r="W58" i="1"/>
  <c r="U58" i="1" s="1"/>
  <c r="V58" i="1"/>
  <c r="N58" i="1"/>
  <c r="G58" i="1"/>
  <c r="Y58" i="1" s="1"/>
  <c r="AN57" i="1"/>
  <c r="AM57" i="1"/>
  <c r="AK57" i="1"/>
  <c r="AL57" i="1" s="1"/>
  <c r="Q57" i="1" s="1"/>
  <c r="AJ57" i="1"/>
  <c r="AH57" i="1" s="1"/>
  <c r="W57" i="1"/>
  <c r="V57" i="1"/>
  <c r="U57" i="1" s="1"/>
  <c r="N57" i="1"/>
  <c r="L57" i="1"/>
  <c r="H57" i="1"/>
  <c r="AN56" i="1"/>
  <c r="AM56" i="1"/>
  <c r="AL56" i="1"/>
  <c r="AK56" i="1"/>
  <c r="AJ56" i="1"/>
  <c r="AH56" i="1"/>
  <c r="W56" i="1"/>
  <c r="V56" i="1"/>
  <c r="U56" i="1"/>
  <c r="Q56" i="1"/>
  <c r="N56" i="1"/>
  <c r="I56" i="1"/>
  <c r="AN55" i="1"/>
  <c r="AM55" i="1"/>
  <c r="AK55" i="1"/>
  <c r="AJ55" i="1"/>
  <c r="AI55" i="1"/>
  <c r="AH55" i="1"/>
  <c r="G55" i="1" s="1"/>
  <c r="W55" i="1"/>
  <c r="V55" i="1"/>
  <c r="U55" i="1" s="1"/>
  <c r="N55" i="1"/>
  <c r="L55" i="1"/>
  <c r="I55" i="1"/>
  <c r="H55" i="1"/>
  <c r="AN54" i="1"/>
  <c r="Q54" i="1" s="1"/>
  <c r="AM54" i="1"/>
  <c r="AL54" i="1"/>
  <c r="AK54" i="1"/>
  <c r="AJ54" i="1"/>
  <c r="AH54" i="1" s="1"/>
  <c r="W54" i="1"/>
  <c r="U54" i="1" s="1"/>
  <c r="V54" i="1"/>
  <c r="N54" i="1"/>
  <c r="G54" i="1"/>
  <c r="Y54" i="1" s="1"/>
  <c r="AN53" i="1"/>
  <c r="AM53" i="1"/>
  <c r="AK53" i="1"/>
  <c r="AL53" i="1" s="1"/>
  <c r="Q53" i="1" s="1"/>
  <c r="AJ53" i="1"/>
  <c r="AH53" i="1" s="1"/>
  <c r="H53" i="1" s="1"/>
  <c r="W53" i="1"/>
  <c r="V53" i="1"/>
  <c r="U53" i="1" s="1"/>
  <c r="N53" i="1"/>
  <c r="L53" i="1"/>
  <c r="AN52" i="1"/>
  <c r="AM52" i="1"/>
  <c r="AL52" i="1"/>
  <c r="AK52" i="1"/>
  <c r="AJ52" i="1"/>
  <c r="AH52" i="1"/>
  <c r="G52" i="1" s="1"/>
  <c r="W52" i="1"/>
  <c r="V52" i="1"/>
  <c r="U52" i="1"/>
  <c r="Q52" i="1"/>
  <c r="N52" i="1"/>
  <c r="I52" i="1"/>
  <c r="AN51" i="1"/>
  <c r="AM51" i="1"/>
  <c r="AK51" i="1"/>
  <c r="AL51" i="1" s="1"/>
  <c r="Q51" i="1" s="1"/>
  <c r="R51" i="1" s="1"/>
  <c r="S51" i="1" s="1"/>
  <c r="AJ51" i="1"/>
  <c r="AI51" i="1"/>
  <c r="AH51" i="1"/>
  <c r="G51" i="1" s="1"/>
  <c r="W51" i="1"/>
  <c r="V51" i="1"/>
  <c r="U51" i="1" s="1"/>
  <c r="N51" i="1"/>
  <c r="L51" i="1"/>
  <c r="I51" i="1"/>
  <c r="H51" i="1"/>
  <c r="AN50" i="1"/>
  <c r="AM50" i="1"/>
  <c r="AL50" i="1"/>
  <c r="Q50" i="1" s="1"/>
  <c r="AK50" i="1"/>
  <c r="AJ50" i="1"/>
  <c r="AH50" i="1"/>
  <c r="G50" i="1" s="1"/>
  <c r="W50" i="1"/>
  <c r="V50" i="1"/>
  <c r="U50" i="1"/>
  <c r="N50" i="1"/>
  <c r="I50" i="1"/>
  <c r="AN49" i="1"/>
  <c r="AM49" i="1"/>
  <c r="AK49" i="1"/>
  <c r="AL49" i="1" s="1"/>
  <c r="Q49" i="1" s="1"/>
  <c r="AJ49" i="1"/>
  <c r="AH49" i="1" s="1"/>
  <c r="AI49" i="1"/>
  <c r="W49" i="1"/>
  <c r="V49" i="1"/>
  <c r="U49" i="1" s="1"/>
  <c r="N49" i="1"/>
  <c r="L49" i="1"/>
  <c r="H49" i="1"/>
  <c r="AN48" i="1"/>
  <c r="AM48" i="1"/>
  <c r="AL48" i="1"/>
  <c r="AK48" i="1"/>
  <c r="AJ48" i="1"/>
  <c r="AH48" i="1"/>
  <c r="G48" i="1" s="1"/>
  <c r="W48" i="1"/>
  <c r="U48" i="1" s="1"/>
  <c r="V48" i="1"/>
  <c r="Q48" i="1"/>
  <c r="N48" i="1"/>
  <c r="I48" i="1"/>
  <c r="AN47" i="1"/>
  <c r="AM47" i="1"/>
  <c r="AK47" i="1"/>
  <c r="AL47" i="1" s="1"/>
  <c r="Q47" i="1" s="1"/>
  <c r="AJ47" i="1"/>
  <c r="AI47" i="1"/>
  <c r="AH47" i="1"/>
  <c r="G47" i="1" s="1"/>
  <c r="W47" i="1"/>
  <c r="V47" i="1"/>
  <c r="U47" i="1" s="1"/>
  <c r="R47" i="1"/>
  <c r="S47" i="1" s="1"/>
  <c r="N47" i="1"/>
  <c r="Z47" i="1" s="1"/>
  <c r="L47" i="1"/>
  <c r="I47" i="1"/>
  <c r="H47" i="1"/>
  <c r="AN46" i="1"/>
  <c r="AM46" i="1"/>
  <c r="AL46" i="1"/>
  <c r="AK46" i="1"/>
  <c r="AJ46" i="1"/>
  <c r="AH46" i="1"/>
  <c r="W46" i="1"/>
  <c r="U46" i="1" s="1"/>
  <c r="V46" i="1"/>
  <c r="Q46" i="1"/>
  <c r="N46" i="1"/>
  <c r="AN45" i="1"/>
  <c r="AM45" i="1"/>
  <c r="AK45" i="1"/>
  <c r="AJ45" i="1"/>
  <c r="AH45" i="1" s="1"/>
  <c r="W45" i="1"/>
  <c r="V45" i="1"/>
  <c r="N45" i="1"/>
  <c r="L45" i="1"/>
  <c r="AN44" i="1"/>
  <c r="AM44" i="1"/>
  <c r="AK44" i="1"/>
  <c r="AL44" i="1" s="1"/>
  <c r="Q44" i="1" s="1"/>
  <c r="AJ44" i="1"/>
  <c r="AH44" i="1"/>
  <c r="W44" i="1"/>
  <c r="V44" i="1"/>
  <c r="U44" i="1"/>
  <c r="N44" i="1"/>
  <c r="H44" i="1"/>
  <c r="AN43" i="1"/>
  <c r="AM43" i="1"/>
  <c r="AL43" i="1"/>
  <c r="AK43" i="1"/>
  <c r="AJ43" i="1"/>
  <c r="AH43" i="1"/>
  <c r="W43" i="1"/>
  <c r="V43" i="1"/>
  <c r="U43" i="1" s="1"/>
  <c r="Q43" i="1"/>
  <c r="N43" i="1"/>
  <c r="L43" i="1"/>
  <c r="AN42" i="1"/>
  <c r="AM42" i="1"/>
  <c r="AL42" i="1"/>
  <c r="AK42" i="1"/>
  <c r="AJ42" i="1"/>
  <c r="AH42" i="1" s="1"/>
  <c r="W42" i="1"/>
  <c r="V42" i="1"/>
  <c r="U42" i="1"/>
  <c r="N42" i="1"/>
  <c r="AN41" i="1"/>
  <c r="AM41" i="1"/>
  <c r="AK41" i="1"/>
  <c r="AJ41" i="1"/>
  <c r="AH41" i="1" s="1"/>
  <c r="W41" i="1"/>
  <c r="V41" i="1"/>
  <c r="N41" i="1"/>
  <c r="L41" i="1"/>
  <c r="H41" i="1"/>
  <c r="G41" i="1"/>
  <c r="Y41" i="1" s="1"/>
  <c r="AN40" i="1"/>
  <c r="AM40" i="1"/>
  <c r="AL40" i="1"/>
  <c r="Q40" i="1" s="1"/>
  <c r="AK40" i="1"/>
  <c r="AJ40" i="1"/>
  <c r="AH40" i="1" s="1"/>
  <c r="W40" i="1"/>
  <c r="U40" i="1" s="1"/>
  <c r="V40" i="1"/>
  <c r="N40" i="1"/>
  <c r="AN39" i="1"/>
  <c r="AM39" i="1"/>
  <c r="AK39" i="1"/>
  <c r="AL39" i="1" s="1"/>
  <c r="Q39" i="1" s="1"/>
  <c r="AJ39" i="1"/>
  <c r="AI39" i="1"/>
  <c r="AH39" i="1"/>
  <c r="G39" i="1" s="1"/>
  <c r="W39" i="1"/>
  <c r="V39" i="1"/>
  <c r="U39" i="1" s="1"/>
  <c r="N39" i="1"/>
  <c r="L39" i="1"/>
  <c r="I39" i="1"/>
  <c r="H39" i="1"/>
  <c r="AN38" i="1"/>
  <c r="Q38" i="1" s="1"/>
  <c r="AM38" i="1"/>
  <c r="AL38" i="1"/>
  <c r="AK38" i="1"/>
  <c r="AJ38" i="1"/>
  <c r="AH38" i="1" s="1"/>
  <c r="W38" i="1"/>
  <c r="V38" i="1"/>
  <c r="U38" i="1" s="1"/>
  <c r="N38" i="1"/>
  <c r="AN37" i="1"/>
  <c r="AM37" i="1"/>
  <c r="AK37" i="1"/>
  <c r="AL37" i="1" s="1"/>
  <c r="Q37" i="1" s="1"/>
  <c r="AJ37" i="1"/>
  <c r="AH37" i="1" s="1"/>
  <c r="W37" i="1"/>
  <c r="V37" i="1"/>
  <c r="U37" i="1" s="1"/>
  <c r="N37" i="1"/>
  <c r="AN36" i="1"/>
  <c r="AM36" i="1"/>
  <c r="AL36" i="1"/>
  <c r="AK36" i="1"/>
  <c r="AJ36" i="1"/>
  <c r="AH36" i="1"/>
  <c r="AI36" i="1" s="1"/>
  <c r="W36" i="1"/>
  <c r="V36" i="1"/>
  <c r="U36" i="1"/>
  <c r="Q36" i="1"/>
  <c r="R36" i="1" s="1"/>
  <c r="S36" i="1" s="1"/>
  <c r="N36" i="1"/>
  <c r="I36" i="1"/>
  <c r="G36" i="1"/>
  <c r="Y36" i="1" s="1"/>
  <c r="AN35" i="1"/>
  <c r="AM35" i="1"/>
  <c r="AK35" i="1"/>
  <c r="AL35" i="1" s="1"/>
  <c r="Q35" i="1" s="1"/>
  <c r="AJ35" i="1"/>
  <c r="AI35" i="1"/>
  <c r="AH35" i="1"/>
  <c r="W35" i="1"/>
  <c r="V35" i="1"/>
  <c r="U35" i="1" s="1"/>
  <c r="N35" i="1"/>
  <c r="L35" i="1"/>
  <c r="I35" i="1"/>
  <c r="H35" i="1"/>
  <c r="G35" i="1"/>
  <c r="AN34" i="1"/>
  <c r="AM34" i="1"/>
  <c r="AK34" i="1"/>
  <c r="AL34" i="1" s="1"/>
  <c r="Q34" i="1" s="1"/>
  <c r="AJ34" i="1"/>
  <c r="AH34" i="1" s="1"/>
  <c r="W34" i="1"/>
  <c r="V34" i="1"/>
  <c r="U34" i="1" s="1"/>
  <c r="N34" i="1"/>
  <c r="AN33" i="1"/>
  <c r="AM33" i="1"/>
  <c r="AK33" i="1"/>
  <c r="AL33" i="1" s="1"/>
  <c r="Q33" i="1" s="1"/>
  <c r="AJ33" i="1"/>
  <c r="AH33" i="1" s="1"/>
  <c r="W33" i="1"/>
  <c r="V33" i="1"/>
  <c r="U33" i="1" s="1"/>
  <c r="N33" i="1"/>
  <c r="AN32" i="1"/>
  <c r="AM32" i="1"/>
  <c r="AK32" i="1"/>
  <c r="AL32" i="1" s="1"/>
  <c r="Q32" i="1" s="1"/>
  <c r="AJ32" i="1"/>
  <c r="AH32" i="1"/>
  <c r="AI32" i="1" s="1"/>
  <c r="W32" i="1"/>
  <c r="V32" i="1"/>
  <c r="U32" i="1"/>
  <c r="N32" i="1"/>
  <c r="L32" i="1"/>
  <c r="I32" i="1"/>
  <c r="H32" i="1"/>
  <c r="G32" i="1"/>
  <c r="Y32" i="1" s="1"/>
  <c r="AN31" i="1"/>
  <c r="AM31" i="1"/>
  <c r="AL31" i="1"/>
  <c r="AK31" i="1"/>
  <c r="AJ31" i="1"/>
  <c r="AH31" i="1"/>
  <c r="G31" i="1" s="1"/>
  <c r="W31" i="1"/>
  <c r="V31" i="1"/>
  <c r="U31" i="1"/>
  <c r="Q31" i="1"/>
  <c r="R31" i="1" s="1"/>
  <c r="S31" i="1" s="1"/>
  <c r="N31" i="1"/>
  <c r="I31" i="1"/>
  <c r="AN30" i="1"/>
  <c r="AM30" i="1"/>
  <c r="AK30" i="1"/>
  <c r="AL30" i="1" s="1"/>
  <c r="Q30" i="1" s="1"/>
  <c r="AJ30" i="1"/>
  <c r="AH30" i="1" s="1"/>
  <c r="W30" i="1"/>
  <c r="V30" i="1"/>
  <c r="U30" i="1" s="1"/>
  <c r="N30" i="1"/>
  <c r="AN29" i="1"/>
  <c r="AM29" i="1"/>
  <c r="AK29" i="1"/>
  <c r="AL29" i="1" s="1"/>
  <c r="Q29" i="1" s="1"/>
  <c r="AJ29" i="1"/>
  <c r="AH29" i="1" s="1"/>
  <c r="W29" i="1"/>
  <c r="V29" i="1"/>
  <c r="U29" i="1" s="1"/>
  <c r="N29" i="1"/>
  <c r="AN28" i="1"/>
  <c r="AM28" i="1"/>
  <c r="AK28" i="1"/>
  <c r="AL28" i="1" s="1"/>
  <c r="Q28" i="1" s="1"/>
  <c r="AJ28" i="1"/>
  <c r="AH28" i="1"/>
  <c r="AI28" i="1" s="1"/>
  <c r="W28" i="1"/>
  <c r="V28" i="1"/>
  <c r="U28" i="1"/>
  <c r="N28" i="1"/>
  <c r="L28" i="1"/>
  <c r="I28" i="1"/>
  <c r="H28" i="1"/>
  <c r="G28" i="1"/>
  <c r="Y28" i="1" s="1"/>
  <c r="AN27" i="1"/>
  <c r="AM27" i="1"/>
  <c r="AL27" i="1"/>
  <c r="AK27" i="1"/>
  <c r="AJ27" i="1"/>
  <c r="AH27" i="1"/>
  <c r="G27" i="1" s="1"/>
  <c r="W27" i="1"/>
  <c r="V27" i="1"/>
  <c r="U27" i="1"/>
  <c r="Q27" i="1"/>
  <c r="R27" i="1" s="1"/>
  <c r="S27" i="1" s="1"/>
  <c r="N27" i="1"/>
  <c r="Z27" i="1" s="1"/>
  <c r="I27" i="1"/>
  <c r="AN26" i="1"/>
  <c r="AM26" i="1"/>
  <c r="AK26" i="1"/>
  <c r="AL26" i="1" s="1"/>
  <c r="Q26" i="1" s="1"/>
  <c r="AJ26" i="1"/>
  <c r="AH26" i="1" s="1"/>
  <c r="W26" i="1"/>
  <c r="V26" i="1"/>
  <c r="U26" i="1" s="1"/>
  <c r="N26" i="1"/>
  <c r="AN25" i="1"/>
  <c r="AM25" i="1"/>
  <c r="AK25" i="1"/>
  <c r="AL25" i="1" s="1"/>
  <c r="Q25" i="1" s="1"/>
  <c r="AJ25" i="1"/>
  <c r="AH25" i="1" s="1"/>
  <c r="W25" i="1"/>
  <c r="V25" i="1"/>
  <c r="U25" i="1" s="1"/>
  <c r="N25" i="1"/>
  <c r="AN24" i="1"/>
  <c r="AM24" i="1"/>
  <c r="AK24" i="1"/>
  <c r="AL24" i="1" s="1"/>
  <c r="Q24" i="1" s="1"/>
  <c r="AJ24" i="1"/>
  <c r="AH24" i="1"/>
  <c r="AI24" i="1" s="1"/>
  <c r="W24" i="1"/>
  <c r="V24" i="1"/>
  <c r="U24" i="1"/>
  <c r="N24" i="1"/>
  <c r="L24" i="1"/>
  <c r="I24" i="1"/>
  <c r="H24" i="1"/>
  <c r="G24" i="1"/>
  <c r="Y24" i="1" s="1"/>
  <c r="AN23" i="1"/>
  <c r="AM23" i="1"/>
  <c r="AL23" i="1"/>
  <c r="AK23" i="1"/>
  <c r="AJ23" i="1"/>
  <c r="AH23" i="1"/>
  <c r="G23" i="1" s="1"/>
  <c r="W23" i="1"/>
  <c r="V23" i="1"/>
  <c r="U23" i="1"/>
  <c r="Q23" i="1"/>
  <c r="R23" i="1" s="1"/>
  <c r="S23" i="1" s="1"/>
  <c r="N23" i="1"/>
  <c r="I23" i="1"/>
  <c r="AN22" i="1"/>
  <c r="AM22" i="1"/>
  <c r="AL22" i="1" s="1"/>
  <c r="Q22" i="1" s="1"/>
  <c r="AK22" i="1"/>
  <c r="AJ22" i="1"/>
  <c r="AH22" i="1" s="1"/>
  <c r="W22" i="1"/>
  <c r="V22" i="1"/>
  <c r="U22" i="1" s="1"/>
  <c r="N22" i="1"/>
  <c r="AN21" i="1"/>
  <c r="AM21" i="1"/>
  <c r="AK21" i="1"/>
  <c r="AL21" i="1" s="1"/>
  <c r="Q21" i="1" s="1"/>
  <c r="AJ21" i="1"/>
  <c r="AH21" i="1" s="1"/>
  <c r="W21" i="1"/>
  <c r="V21" i="1"/>
  <c r="U21" i="1" s="1"/>
  <c r="N21" i="1"/>
  <c r="AN20" i="1"/>
  <c r="AM20" i="1"/>
  <c r="AK20" i="1"/>
  <c r="AL20" i="1" s="1"/>
  <c r="Q20" i="1" s="1"/>
  <c r="AJ20" i="1"/>
  <c r="AH20" i="1"/>
  <c r="AI20" i="1" s="1"/>
  <c r="W20" i="1"/>
  <c r="V20" i="1"/>
  <c r="U20" i="1"/>
  <c r="N20" i="1"/>
  <c r="L20" i="1"/>
  <c r="I20" i="1"/>
  <c r="H20" i="1"/>
  <c r="AN19" i="1"/>
  <c r="AM19" i="1"/>
  <c r="AL19" i="1"/>
  <c r="AK19" i="1"/>
  <c r="AJ19" i="1"/>
  <c r="AH19" i="1"/>
  <c r="G19" i="1" s="1"/>
  <c r="W19" i="1"/>
  <c r="V19" i="1"/>
  <c r="U19" i="1"/>
  <c r="Q19" i="1"/>
  <c r="N19" i="1"/>
  <c r="I19" i="1"/>
  <c r="AN18" i="1"/>
  <c r="AM18" i="1"/>
  <c r="AL18" i="1" s="1"/>
  <c r="Q18" i="1" s="1"/>
  <c r="AK18" i="1"/>
  <c r="AJ18" i="1"/>
  <c r="AH18" i="1" s="1"/>
  <c r="W18" i="1"/>
  <c r="V18" i="1"/>
  <c r="U18" i="1" s="1"/>
  <c r="N18" i="1"/>
  <c r="AN17" i="1"/>
  <c r="AM17" i="1"/>
  <c r="AK17" i="1"/>
  <c r="AL17" i="1" s="1"/>
  <c r="Q17" i="1" s="1"/>
  <c r="AJ17" i="1"/>
  <c r="AH17" i="1" s="1"/>
  <c r="W17" i="1"/>
  <c r="V17" i="1"/>
  <c r="U17" i="1" s="1"/>
  <c r="N17" i="1"/>
  <c r="Y19" i="1" l="1"/>
  <c r="I21" i="1"/>
  <c r="L21" i="1"/>
  <c r="H21" i="1"/>
  <c r="G21" i="1"/>
  <c r="AI21" i="1"/>
  <c r="Z23" i="1"/>
  <c r="AA27" i="1"/>
  <c r="T27" i="1"/>
  <c r="X27" i="1" s="1"/>
  <c r="O27" i="1"/>
  <c r="M27" i="1" s="1"/>
  <c r="P27" i="1" s="1"/>
  <c r="J27" i="1" s="1"/>
  <c r="K27" i="1" s="1"/>
  <c r="Y27" i="1"/>
  <c r="R28" i="1"/>
  <c r="S28" i="1" s="1"/>
  <c r="L34" i="1"/>
  <c r="H34" i="1"/>
  <c r="G34" i="1"/>
  <c r="AI34" i="1"/>
  <c r="I34" i="1"/>
  <c r="T36" i="1"/>
  <c r="X36" i="1" s="1"/>
  <c r="AA36" i="1"/>
  <c r="AB36" i="1" s="1"/>
  <c r="L38" i="1"/>
  <c r="H38" i="1"/>
  <c r="G38" i="1"/>
  <c r="AI38" i="1"/>
  <c r="I38" i="1"/>
  <c r="R38" i="1"/>
  <c r="S38" i="1" s="1"/>
  <c r="AI40" i="1"/>
  <c r="I40" i="1"/>
  <c r="H40" i="1"/>
  <c r="L40" i="1"/>
  <c r="G40" i="1"/>
  <c r="R17" i="1"/>
  <c r="S17" i="1" s="1"/>
  <c r="Z17" i="1" s="1"/>
  <c r="R19" i="1"/>
  <c r="S19" i="1" s="1"/>
  <c r="L18" i="1"/>
  <c r="H18" i="1"/>
  <c r="AI18" i="1"/>
  <c r="I18" i="1"/>
  <c r="G18" i="1"/>
  <c r="R21" i="1"/>
  <c r="S21" i="1" s="1"/>
  <c r="Z21" i="1" s="1"/>
  <c r="O23" i="1"/>
  <c r="M23" i="1" s="1"/>
  <c r="P23" i="1" s="1"/>
  <c r="J23" i="1" s="1"/>
  <c r="K23" i="1" s="1"/>
  <c r="Y23" i="1"/>
  <c r="R24" i="1"/>
  <c r="S24" i="1" s="1"/>
  <c r="L30" i="1"/>
  <c r="H30" i="1"/>
  <c r="G30" i="1"/>
  <c r="AI30" i="1"/>
  <c r="I30" i="1"/>
  <c r="I33" i="1"/>
  <c r="L33" i="1"/>
  <c r="H33" i="1"/>
  <c r="G33" i="1"/>
  <c r="AI33" i="1"/>
  <c r="R34" i="1"/>
  <c r="S34" i="1" s="1"/>
  <c r="Z34" i="1" s="1"/>
  <c r="I37" i="1"/>
  <c r="L37" i="1"/>
  <c r="H37" i="1"/>
  <c r="G37" i="1"/>
  <c r="AI37" i="1"/>
  <c r="Z38" i="1"/>
  <c r="Z43" i="1"/>
  <c r="L22" i="1"/>
  <c r="H22" i="1"/>
  <c r="G22" i="1"/>
  <c r="AI22" i="1"/>
  <c r="I22" i="1"/>
  <c r="AA23" i="1"/>
  <c r="T23" i="1"/>
  <c r="X23" i="1" s="1"/>
  <c r="I17" i="1"/>
  <c r="H17" i="1"/>
  <c r="L17" i="1"/>
  <c r="G17" i="1"/>
  <c r="AI17" i="1"/>
  <c r="Z19" i="1"/>
  <c r="L26" i="1"/>
  <c r="H26" i="1"/>
  <c r="G26" i="1"/>
  <c r="AI26" i="1"/>
  <c r="I26" i="1"/>
  <c r="Z28" i="1"/>
  <c r="I29" i="1"/>
  <c r="L29" i="1"/>
  <c r="H29" i="1"/>
  <c r="G29" i="1"/>
  <c r="AI29" i="1"/>
  <c r="Z30" i="1"/>
  <c r="R30" i="1"/>
  <c r="S30" i="1" s="1"/>
  <c r="Z31" i="1"/>
  <c r="Z33" i="1"/>
  <c r="R33" i="1"/>
  <c r="S33" i="1" s="1"/>
  <c r="R35" i="1"/>
  <c r="S35" i="1" s="1"/>
  <c r="R37" i="1"/>
  <c r="S37" i="1" s="1"/>
  <c r="R39" i="1"/>
  <c r="S39" i="1" s="1"/>
  <c r="R40" i="1"/>
  <c r="S40" i="1" s="1"/>
  <c r="R44" i="1"/>
  <c r="S44" i="1" s="1"/>
  <c r="R18" i="1"/>
  <c r="S18" i="1" s="1"/>
  <c r="Z24" i="1"/>
  <c r="I25" i="1"/>
  <c r="L25" i="1"/>
  <c r="H25" i="1"/>
  <c r="G25" i="1"/>
  <c r="AI25" i="1"/>
  <c r="Z26" i="1"/>
  <c r="R26" i="1"/>
  <c r="S26" i="1" s="1"/>
  <c r="R29" i="1"/>
  <c r="S29" i="1" s="1"/>
  <c r="AA31" i="1"/>
  <c r="T31" i="1"/>
  <c r="X31" i="1" s="1"/>
  <c r="O31" i="1"/>
  <c r="M31" i="1" s="1"/>
  <c r="P31" i="1" s="1"/>
  <c r="Y31" i="1"/>
  <c r="AB31" i="1" s="1"/>
  <c r="R32" i="1"/>
  <c r="S32" i="1" s="1"/>
  <c r="Z36" i="1"/>
  <c r="O39" i="1"/>
  <c r="M39" i="1" s="1"/>
  <c r="P39" i="1" s="1"/>
  <c r="J39" i="1" s="1"/>
  <c r="K39" i="1" s="1"/>
  <c r="Y39" i="1"/>
  <c r="L42" i="1"/>
  <c r="H42" i="1"/>
  <c r="AI42" i="1"/>
  <c r="I42" i="1"/>
  <c r="G42" i="1"/>
  <c r="H19" i="1"/>
  <c r="L19" i="1"/>
  <c r="G20" i="1"/>
  <c r="R20" i="1" s="1"/>
  <c r="S20" i="1" s="1"/>
  <c r="H23" i="1"/>
  <c r="L23" i="1"/>
  <c r="AB23" i="1"/>
  <c r="O24" i="1"/>
  <c r="M24" i="1" s="1"/>
  <c r="P24" i="1" s="1"/>
  <c r="J24" i="1" s="1"/>
  <c r="K24" i="1" s="1"/>
  <c r="H27" i="1"/>
  <c r="L27" i="1"/>
  <c r="AB27" i="1"/>
  <c r="O28" i="1"/>
  <c r="M28" i="1" s="1"/>
  <c r="P28" i="1" s="1"/>
  <c r="J28" i="1" s="1"/>
  <c r="K28" i="1" s="1"/>
  <c r="H31" i="1"/>
  <c r="L31" i="1"/>
  <c r="O32" i="1"/>
  <c r="M32" i="1" s="1"/>
  <c r="P32" i="1" s="1"/>
  <c r="J32" i="1" s="1"/>
  <c r="K32" i="1" s="1"/>
  <c r="O36" i="1"/>
  <c r="M36" i="1" s="1"/>
  <c r="P36" i="1" s="1"/>
  <c r="J36" i="1" s="1"/>
  <c r="K36" i="1" s="1"/>
  <c r="Q42" i="1"/>
  <c r="G43" i="1"/>
  <c r="AI43" i="1"/>
  <c r="H43" i="1"/>
  <c r="AI46" i="1"/>
  <c r="L46" i="1"/>
  <c r="H46" i="1"/>
  <c r="G46" i="1"/>
  <c r="I46" i="1"/>
  <c r="Y35" i="1"/>
  <c r="H36" i="1"/>
  <c r="L36" i="1"/>
  <c r="O48" i="1"/>
  <c r="M48" i="1" s="1"/>
  <c r="P48" i="1" s="1"/>
  <c r="Y48" i="1"/>
  <c r="R50" i="1"/>
  <c r="S50" i="1" s="1"/>
  <c r="AA51" i="1"/>
  <c r="AB51" i="1" s="1"/>
  <c r="T51" i="1"/>
  <c r="X51" i="1" s="1"/>
  <c r="R72" i="1"/>
  <c r="S72" i="1" s="1"/>
  <c r="AA81" i="1"/>
  <c r="AB81" i="1" s="1"/>
  <c r="Z81" i="1"/>
  <c r="T81" i="1"/>
  <c r="X81" i="1" s="1"/>
  <c r="AI19" i="1"/>
  <c r="AI23" i="1"/>
  <c r="AI27" i="1"/>
  <c r="AI31" i="1"/>
  <c r="Z40" i="1"/>
  <c r="R43" i="1"/>
  <c r="S43" i="1" s="1"/>
  <c r="AI44" i="1"/>
  <c r="I44" i="1"/>
  <c r="L44" i="1"/>
  <c r="G44" i="1"/>
  <c r="I45" i="1"/>
  <c r="AI45" i="1"/>
  <c r="H45" i="1"/>
  <c r="O50" i="1"/>
  <c r="M50" i="1" s="1"/>
  <c r="P50" i="1" s="1"/>
  <c r="Y50" i="1"/>
  <c r="Y52" i="1"/>
  <c r="AA73" i="1"/>
  <c r="Z73" i="1"/>
  <c r="T73" i="1"/>
  <c r="X73" i="1" s="1"/>
  <c r="U41" i="1"/>
  <c r="I41" i="1"/>
  <c r="AI41" i="1"/>
  <c r="I43" i="1"/>
  <c r="G45" i="1"/>
  <c r="AA47" i="1"/>
  <c r="AB47" i="1" s="1"/>
  <c r="T47" i="1"/>
  <c r="X47" i="1" s="1"/>
  <c r="Z51" i="1"/>
  <c r="U45" i="1"/>
  <c r="AL45" i="1"/>
  <c r="Q45" i="1" s="1"/>
  <c r="Y47" i="1"/>
  <c r="O47" i="1"/>
  <c r="M47" i="1" s="1"/>
  <c r="P47" i="1" s="1"/>
  <c r="J47" i="1" s="1"/>
  <c r="K47" i="1" s="1"/>
  <c r="R48" i="1"/>
  <c r="S48" i="1" s="1"/>
  <c r="Z52" i="1"/>
  <c r="G57" i="1"/>
  <c r="AI57" i="1"/>
  <c r="I57" i="1"/>
  <c r="AI58" i="1"/>
  <c r="I58" i="1"/>
  <c r="L58" i="1"/>
  <c r="H58" i="1"/>
  <c r="R58" i="1"/>
  <c r="S58" i="1" s="1"/>
  <c r="L60" i="1"/>
  <c r="H60" i="1"/>
  <c r="G60" i="1"/>
  <c r="AI60" i="1"/>
  <c r="AL63" i="1"/>
  <c r="Q63" i="1" s="1"/>
  <c r="Z66" i="1"/>
  <c r="AL69" i="1"/>
  <c r="Q69" i="1" s="1"/>
  <c r="R74" i="1"/>
  <c r="S74" i="1" s="1"/>
  <c r="AL77" i="1"/>
  <c r="Q77" i="1" s="1"/>
  <c r="R82" i="1"/>
  <c r="S82" i="1" s="1"/>
  <c r="R83" i="1"/>
  <c r="S83" i="1" s="1"/>
  <c r="AL85" i="1"/>
  <c r="Q85" i="1" s="1"/>
  <c r="R92" i="1"/>
  <c r="S92" i="1" s="1"/>
  <c r="Y95" i="1"/>
  <c r="R136" i="1"/>
  <c r="S136" i="1" s="1"/>
  <c r="R52" i="1"/>
  <c r="S52" i="1" s="1"/>
  <c r="G53" i="1"/>
  <c r="AI53" i="1"/>
  <c r="I53" i="1"/>
  <c r="AI54" i="1"/>
  <c r="I54" i="1"/>
  <c r="L54" i="1"/>
  <c r="H54" i="1"/>
  <c r="R54" i="1"/>
  <c r="S54" i="1" s="1"/>
  <c r="L56" i="1"/>
  <c r="H56" i="1"/>
  <c r="G56" i="1"/>
  <c r="AI56" i="1"/>
  <c r="Z62" i="1"/>
  <c r="Y63" i="1"/>
  <c r="AI70" i="1"/>
  <c r="H70" i="1"/>
  <c r="L70" i="1"/>
  <c r="G70" i="1"/>
  <c r="L72" i="1"/>
  <c r="H72" i="1"/>
  <c r="AI72" i="1"/>
  <c r="I72" i="1"/>
  <c r="G72" i="1"/>
  <c r="AI78" i="1"/>
  <c r="H78" i="1"/>
  <c r="L78" i="1"/>
  <c r="G78" i="1"/>
  <c r="L80" i="1"/>
  <c r="H80" i="1"/>
  <c r="AI80" i="1"/>
  <c r="I80" i="1"/>
  <c r="G80" i="1"/>
  <c r="Z83" i="1"/>
  <c r="AI86" i="1"/>
  <c r="H86" i="1"/>
  <c r="L86" i="1"/>
  <c r="G86" i="1"/>
  <c r="R88" i="1"/>
  <c r="S88" i="1" s="1"/>
  <c r="Z88" i="1" s="1"/>
  <c r="L88" i="1"/>
  <c r="H88" i="1"/>
  <c r="AI88" i="1"/>
  <c r="I88" i="1"/>
  <c r="G88" i="1"/>
  <c r="Y91" i="1"/>
  <c r="AI95" i="1"/>
  <c r="I95" i="1"/>
  <c r="L95" i="1"/>
  <c r="H95" i="1"/>
  <c r="Y98" i="1"/>
  <c r="L101" i="1"/>
  <c r="H101" i="1"/>
  <c r="G101" i="1"/>
  <c r="AI101" i="1"/>
  <c r="AL41" i="1"/>
  <c r="Q41" i="1" s="1"/>
  <c r="Z44" i="1"/>
  <c r="Z48" i="1"/>
  <c r="G49" i="1"/>
  <c r="I49" i="1"/>
  <c r="Z50" i="1"/>
  <c r="Y51" i="1"/>
  <c r="O51" i="1"/>
  <c r="M51" i="1" s="1"/>
  <c r="P51" i="1" s="1"/>
  <c r="J51" i="1" s="1"/>
  <c r="K51" i="1" s="1"/>
  <c r="L52" i="1"/>
  <c r="H52" i="1"/>
  <c r="AI52" i="1"/>
  <c r="AL55" i="1"/>
  <c r="Q55" i="1" s="1"/>
  <c r="Z58" i="1"/>
  <c r="R59" i="1"/>
  <c r="S59" i="1" s="1"/>
  <c r="Y59" i="1"/>
  <c r="O62" i="1"/>
  <c r="M62" i="1" s="1"/>
  <c r="P62" i="1" s="1"/>
  <c r="J62" i="1" s="1"/>
  <c r="K62" i="1" s="1"/>
  <c r="G65" i="1"/>
  <c r="AI65" i="1"/>
  <c r="I65" i="1"/>
  <c r="AI66" i="1"/>
  <c r="I66" i="1"/>
  <c r="L66" i="1"/>
  <c r="H66" i="1"/>
  <c r="R66" i="1"/>
  <c r="S66" i="1" s="1"/>
  <c r="R68" i="1"/>
  <c r="S68" i="1" s="1"/>
  <c r="O74" i="1"/>
  <c r="M74" i="1" s="1"/>
  <c r="P74" i="1" s="1"/>
  <c r="AI74" i="1"/>
  <c r="I74" i="1"/>
  <c r="H74" i="1"/>
  <c r="R76" i="1"/>
  <c r="S76" i="1" s="1"/>
  <c r="O82" i="1"/>
  <c r="M82" i="1" s="1"/>
  <c r="P82" i="1" s="1"/>
  <c r="J82" i="1" s="1"/>
  <c r="K82" i="1" s="1"/>
  <c r="AI82" i="1"/>
  <c r="I82" i="1"/>
  <c r="H82" i="1"/>
  <c r="R84" i="1"/>
  <c r="S84" i="1" s="1"/>
  <c r="R90" i="1"/>
  <c r="S90" i="1" s="1"/>
  <c r="Z91" i="1"/>
  <c r="L48" i="1"/>
  <c r="H48" i="1"/>
  <c r="AI48" i="1"/>
  <c r="AI50" i="1"/>
  <c r="L50" i="1"/>
  <c r="H50" i="1"/>
  <c r="Y55" i="1"/>
  <c r="R60" i="1"/>
  <c r="S60" i="1" s="1"/>
  <c r="Z60" i="1" s="1"/>
  <c r="G61" i="1"/>
  <c r="AI61" i="1"/>
  <c r="I61" i="1"/>
  <c r="AI62" i="1"/>
  <c r="I62" i="1"/>
  <c r="L62" i="1"/>
  <c r="H62" i="1"/>
  <c r="R62" i="1"/>
  <c r="S62" i="1" s="1"/>
  <c r="L64" i="1"/>
  <c r="H64" i="1"/>
  <c r="G64" i="1"/>
  <c r="AI64" i="1"/>
  <c r="O68" i="1"/>
  <c r="M68" i="1" s="1"/>
  <c r="P68" i="1" s="1"/>
  <c r="R70" i="1"/>
  <c r="S70" i="1" s="1"/>
  <c r="R78" i="1"/>
  <c r="S78" i="1" s="1"/>
  <c r="O84" i="1"/>
  <c r="M84" i="1" s="1"/>
  <c r="P84" i="1" s="1"/>
  <c r="R86" i="1"/>
  <c r="S86" i="1" s="1"/>
  <c r="R89" i="1"/>
  <c r="S89" i="1" s="1"/>
  <c r="I100" i="1"/>
  <c r="L100" i="1"/>
  <c r="H100" i="1"/>
  <c r="G100" i="1"/>
  <c r="AI100" i="1"/>
  <c r="Y165" i="1"/>
  <c r="R107" i="1"/>
  <c r="S107" i="1" s="1"/>
  <c r="AI111" i="1"/>
  <c r="I111" i="1"/>
  <c r="L111" i="1"/>
  <c r="H111" i="1"/>
  <c r="O114" i="1"/>
  <c r="M114" i="1" s="1"/>
  <c r="P114" i="1" s="1"/>
  <c r="J114" i="1" s="1"/>
  <c r="K114" i="1" s="1"/>
  <c r="Y114" i="1"/>
  <c r="I116" i="1"/>
  <c r="L116" i="1"/>
  <c r="H116" i="1"/>
  <c r="G116" i="1"/>
  <c r="L117" i="1"/>
  <c r="H117" i="1"/>
  <c r="G117" i="1"/>
  <c r="AI117" i="1"/>
  <c r="R121" i="1"/>
  <c r="S121" i="1" s="1"/>
  <c r="Z121" i="1" s="1"/>
  <c r="AI144" i="1"/>
  <c r="L144" i="1"/>
  <c r="G144" i="1"/>
  <c r="I144" i="1"/>
  <c r="Y145" i="1"/>
  <c r="L146" i="1"/>
  <c r="H146" i="1"/>
  <c r="AI146" i="1"/>
  <c r="I146" i="1"/>
  <c r="G146" i="1"/>
  <c r="R147" i="1"/>
  <c r="S147" i="1" s="1"/>
  <c r="T149" i="1"/>
  <c r="X149" i="1" s="1"/>
  <c r="AA149" i="1"/>
  <c r="AB149" i="1" s="1"/>
  <c r="R152" i="1"/>
  <c r="S152" i="1" s="1"/>
  <c r="T157" i="1"/>
  <c r="X157" i="1" s="1"/>
  <c r="AA157" i="1"/>
  <c r="R160" i="1"/>
  <c r="S160" i="1" s="1"/>
  <c r="I170" i="1"/>
  <c r="L170" i="1"/>
  <c r="H170" i="1"/>
  <c r="G170" i="1"/>
  <c r="AI170" i="1"/>
  <c r="R175" i="1"/>
  <c r="S175" i="1" s="1"/>
  <c r="Y237" i="1"/>
  <c r="G283" i="1"/>
  <c r="I283" i="1"/>
  <c r="AI283" i="1"/>
  <c r="H283" i="1"/>
  <c r="L283" i="1"/>
  <c r="G67" i="1"/>
  <c r="L67" i="1"/>
  <c r="L69" i="1"/>
  <c r="O73" i="1"/>
  <c r="M73" i="1" s="1"/>
  <c r="P73" i="1" s="1"/>
  <c r="J73" i="1" s="1"/>
  <c r="K73" i="1" s="1"/>
  <c r="G75" i="1"/>
  <c r="L75" i="1"/>
  <c r="L77" i="1"/>
  <c r="O81" i="1"/>
  <c r="M81" i="1" s="1"/>
  <c r="P81" i="1" s="1"/>
  <c r="J81" i="1" s="1"/>
  <c r="K81" i="1" s="1"/>
  <c r="G83" i="1"/>
  <c r="L83" i="1"/>
  <c r="L85" i="1"/>
  <c r="U91" i="1"/>
  <c r="U92" i="1"/>
  <c r="L93" i="1"/>
  <c r="H93" i="1"/>
  <c r="G93" i="1"/>
  <c r="R94" i="1"/>
  <c r="S94" i="1" s="1"/>
  <c r="U95" i="1"/>
  <c r="Q95" i="1"/>
  <c r="Z97" i="1"/>
  <c r="AI99" i="1"/>
  <c r="I99" i="1"/>
  <c r="L99" i="1"/>
  <c r="H99" i="1"/>
  <c r="Z102" i="1"/>
  <c r="O102" i="1"/>
  <c r="M102" i="1" s="1"/>
  <c r="P102" i="1" s="1"/>
  <c r="J102" i="1" s="1"/>
  <c r="K102" i="1" s="1"/>
  <c r="Y102" i="1"/>
  <c r="AB102" i="1" s="1"/>
  <c r="O103" i="1"/>
  <c r="M103" i="1" s="1"/>
  <c r="P103" i="1" s="1"/>
  <c r="I104" i="1"/>
  <c r="L104" i="1"/>
  <c r="H104" i="1"/>
  <c r="G104" i="1"/>
  <c r="L105" i="1"/>
  <c r="H105" i="1"/>
  <c r="G105" i="1"/>
  <c r="AI105" i="1"/>
  <c r="Z107" i="1"/>
  <c r="R110" i="1"/>
  <c r="S110" i="1" s="1"/>
  <c r="U111" i="1"/>
  <c r="Q111" i="1"/>
  <c r="AI115" i="1"/>
  <c r="I115" i="1"/>
  <c r="L115" i="1"/>
  <c r="H115" i="1"/>
  <c r="Z118" i="1"/>
  <c r="O118" i="1"/>
  <c r="M118" i="1" s="1"/>
  <c r="P118" i="1" s="1"/>
  <c r="J118" i="1" s="1"/>
  <c r="K118" i="1" s="1"/>
  <c r="Y118" i="1"/>
  <c r="I120" i="1"/>
  <c r="L120" i="1"/>
  <c r="H120" i="1"/>
  <c r="G120" i="1"/>
  <c r="L121" i="1"/>
  <c r="H121" i="1"/>
  <c r="G121" i="1"/>
  <c r="AI121" i="1"/>
  <c r="Q122" i="1"/>
  <c r="Z126" i="1"/>
  <c r="L126" i="1"/>
  <c r="H126" i="1"/>
  <c r="AI126" i="1"/>
  <c r="I126" i="1"/>
  <c r="R127" i="1"/>
  <c r="S127" i="1" s="1"/>
  <c r="Z127" i="1" s="1"/>
  <c r="Q130" i="1"/>
  <c r="L134" i="1"/>
  <c r="H134" i="1"/>
  <c r="AI134" i="1"/>
  <c r="I134" i="1"/>
  <c r="R135" i="1"/>
  <c r="S135" i="1" s="1"/>
  <c r="Q138" i="1"/>
  <c r="R140" i="1"/>
  <c r="S140" i="1" s="1"/>
  <c r="L142" i="1"/>
  <c r="H142" i="1"/>
  <c r="AI142" i="1"/>
  <c r="I142" i="1"/>
  <c r="AB157" i="1"/>
  <c r="AI202" i="1"/>
  <c r="L202" i="1"/>
  <c r="H202" i="1"/>
  <c r="I202" i="1"/>
  <c r="G202" i="1"/>
  <c r="Q71" i="1"/>
  <c r="Q79" i="1"/>
  <c r="Z82" i="1"/>
  <c r="Q87" i="1"/>
  <c r="G90" i="1"/>
  <c r="AI90" i="1"/>
  <c r="AI91" i="1"/>
  <c r="I91" i="1"/>
  <c r="I92" i="1"/>
  <c r="L92" i="1"/>
  <c r="H92" i="1"/>
  <c r="R97" i="1"/>
  <c r="S97" i="1" s="1"/>
  <c r="R98" i="1"/>
  <c r="S98" i="1" s="1"/>
  <c r="U99" i="1"/>
  <c r="Q99" i="1"/>
  <c r="AI103" i="1"/>
  <c r="I103" i="1"/>
  <c r="L103" i="1"/>
  <c r="H103" i="1"/>
  <c r="Z106" i="1"/>
  <c r="O106" i="1"/>
  <c r="M106" i="1" s="1"/>
  <c r="P106" i="1" s="1"/>
  <c r="J106" i="1" s="1"/>
  <c r="K106" i="1" s="1"/>
  <c r="Y106" i="1"/>
  <c r="AB106" i="1" s="1"/>
  <c r="I108" i="1"/>
  <c r="L108" i="1"/>
  <c r="H108" i="1"/>
  <c r="G108" i="1"/>
  <c r="L109" i="1"/>
  <c r="H109" i="1"/>
  <c r="G109" i="1"/>
  <c r="AI109" i="1"/>
  <c r="R113" i="1"/>
  <c r="S113" i="1" s="1"/>
  <c r="R114" i="1"/>
  <c r="S114" i="1" s="1"/>
  <c r="U115" i="1"/>
  <c r="Q115" i="1"/>
  <c r="AI119" i="1"/>
  <c r="I119" i="1"/>
  <c r="L119" i="1"/>
  <c r="H119" i="1"/>
  <c r="AI124" i="1"/>
  <c r="I124" i="1"/>
  <c r="H124" i="1"/>
  <c r="L124" i="1"/>
  <c r="G124" i="1"/>
  <c r="R124" i="1" s="1"/>
  <c r="S124" i="1" s="1"/>
  <c r="R126" i="1"/>
  <c r="S126" i="1" s="1"/>
  <c r="G127" i="1"/>
  <c r="H127" i="1"/>
  <c r="L127" i="1"/>
  <c r="AI127" i="1"/>
  <c r="AI132" i="1"/>
  <c r="I132" i="1"/>
  <c r="H132" i="1"/>
  <c r="L132" i="1"/>
  <c r="G132" i="1"/>
  <c r="R134" i="1"/>
  <c r="S134" i="1" s="1"/>
  <c r="Z134" i="1" s="1"/>
  <c r="G135" i="1"/>
  <c r="H135" i="1"/>
  <c r="L135" i="1"/>
  <c r="AI135" i="1"/>
  <c r="AI140" i="1"/>
  <c r="I140" i="1"/>
  <c r="H140" i="1"/>
  <c r="L140" i="1"/>
  <c r="G140" i="1"/>
  <c r="R142" i="1"/>
  <c r="S142" i="1" s="1"/>
  <c r="G143" i="1"/>
  <c r="H143" i="1"/>
  <c r="L143" i="1"/>
  <c r="AI143" i="1"/>
  <c r="T153" i="1"/>
  <c r="X153" i="1" s="1"/>
  <c r="AA153" i="1"/>
  <c r="R156" i="1"/>
  <c r="S156" i="1" s="1"/>
  <c r="T161" i="1"/>
  <c r="X161" i="1" s="1"/>
  <c r="AA161" i="1"/>
  <c r="AI165" i="1"/>
  <c r="I165" i="1"/>
  <c r="L165" i="1"/>
  <c r="H165" i="1"/>
  <c r="Z168" i="1"/>
  <c r="O168" i="1"/>
  <c r="M168" i="1" s="1"/>
  <c r="P168" i="1" s="1"/>
  <c r="J168" i="1" s="1"/>
  <c r="K168" i="1" s="1"/>
  <c r="Y168" i="1"/>
  <c r="L171" i="1"/>
  <c r="H171" i="1"/>
  <c r="G171" i="1"/>
  <c r="AI171" i="1"/>
  <c r="R176" i="1"/>
  <c r="S176" i="1" s="1"/>
  <c r="I182" i="1"/>
  <c r="G182" i="1"/>
  <c r="AI182" i="1"/>
  <c r="H182" i="1"/>
  <c r="L182" i="1"/>
  <c r="Y183" i="1"/>
  <c r="L68" i="1"/>
  <c r="H68" i="1"/>
  <c r="L76" i="1"/>
  <c r="H76" i="1"/>
  <c r="L84" i="1"/>
  <c r="H84" i="1"/>
  <c r="L91" i="1"/>
  <c r="R91" i="1"/>
  <c r="S91" i="1" s="1"/>
  <c r="Z94" i="1"/>
  <c r="Y94" i="1"/>
  <c r="I96" i="1"/>
  <c r="L96" i="1"/>
  <c r="H96" i="1"/>
  <c r="G96" i="1"/>
  <c r="L97" i="1"/>
  <c r="H97" i="1"/>
  <c r="G97" i="1"/>
  <c r="AI97" i="1"/>
  <c r="U103" i="1"/>
  <c r="R103" i="1"/>
  <c r="S103" i="1" s="1"/>
  <c r="AI107" i="1"/>
  <c r="I107" i="1"/>
  <c r="L107" i="1"/>
  <c r="H107" i="1"/>
  <c r="Z110" i="1"/>
  <c r="O110" i="1"/>
  <c r="M110" i="1" s="1"/>
  <c r="P110" i="1" s="1"/>
  <c r="J110" i="1" s="1"/>
  <c r="K110" i="1" s="1"/>
  <c r="Y110" i="1"/>
  <c r="I112" i="1"/>
  <c r="L112" i="1"/>
  <c r="H112" i="1"/>
  <c r="G112" i="1"/>
  <c r="L113" i="1"/>
  <c r="H113" i="1"/>
  <c r="G113" i="1"/>
  <c r="AI113" i="1"/>
  <c r="AI116" i="1"/>
  <c r="U119" i="1"/>
  <c r="R119" i="1"/>
  <c r="S119" i="1" s="1"/>
  <c r="AI122" i="1"/>
  <c r="G122" i="1"/>
  <c r="I122" i="1"/>
  <c r="R123" i="1"/>
  <c r="S123" i="1" s="1"/>
  <c r="O123" i="1" s="1"/>
  <c r="M123" i="1" s="1"/>
  <c r="P123" i="1" s="1"/>
  <c r="J123" i="1" s="1"/>
  <c r="K123" i="1" s="1"/>
  <c r="I125" i="1"/>
  <c r="AI125" i="1"/>
  <c r="H125" i="1"/>
  <c r="L125" i="1"/>
  <c r="G125" i="1"/>
  <c r="O126" i="1"/>
  <c r="M126" i="1" s="1"/>
  <c r="P126" i="1" s="1"/>
  <c r="Y126" i="1"/>
  <c r="U126" i="1"/>
  <c r="I127" i="1"/>
  <c r="AI128" i="1"/>
  <c r="L128" i="1"/>
  <c r="G128" i="1"/>
  <c r="R128" i="1" s="1"/>
  <c r="S128" i="1" s="1"/>
  <c r="I128" i="1"/>
  <c r="Y129" i="1"/>
  <c r="L130" i="1"/>
  <c r="H130" i="1"/>
  <c r="AI130" i="1"/>
  <c r="I130" i="1"/>
  <c r="G130" i="1"/>
  <c r="R131" i="1"/>
  <c r="S131" i="1" s="1"/>
  <c r="I133" i="1"/>
  <c r="AI133" i="1"/>
  <c r="H133" i="1"/>
  <c r="L133" i="1"/>
  <c r="G133" i="1"/>
  <c r="O134" i="1"/>
  <c r="M134" i="1" s="1"/>
  <c r="P134" i="1" s="1"/>
  <c r="J134" i="1" s="1"/>
  <c r="K134" i="1" s="1"/>
  <c r="Y134" i="1"/>
  <c r="U134" i="1"/>
  <c r="I135" i="1"/>
  <c r="AI136" i="1"/>
  <c r="L136" i="1"/>
  <c r="G136" i="1"/>
  <c r="I136" i="1"/>
  <c r="Y137" i="1"/>
  <c r="L138" i="1"/>
  <c r="H138" i="1"/>
  <c r="AI138" i="1"/>
  <c r="I138" i="1"/>
  <c r="G138" i="1"/>
  <c r="R139" i="1"/>
  <c r="S139" i="1" s="1"/>
  <c r="I141" i="1"/>
  <c r="AI141" i="1"/>
  <c r="H141" i="1"/>
  <c r="L141" i="1"/>
  <c r="G141" i="1"/>
  <c r="O142" i="1"/>
  <c r="M142" i="1" s="1"/>
  <c r="P142" i="1" s="1"/>
  <c r="Y142" i="1"/>
  <c r="U142" i="1"/>
  <c r="I143" i="1"/>
  <c r="Z149" i="1"/>
  <c r="R150" i="1"/>
  <c r="S150" i="1" s="1"/>
  <c r="AB153" i="1"/>
  <c r="R155" i="1"/>
  <c r="S155" i="1" s="1"/>
  <c r="Z157" i="1"/>
  <c r="AB161" i="1"/>
  <c r="R166" i="1"/>
  <c r="S166" i="1" s="1"/>
  <c r="Z179" i="1"/>
  <c r="R179" i="1"/>
  <c r="S179" i="1" s="1"/>
  <c r="G196" i="1"/>
  <c r="AI196" i="1"/>
  <c r="I196" i="1"/>
  <c r="H196" i="1"/>
  <c r="Z136" i="1"/>
  <c r="G148" i="1"/>
  <c r="Z156" i="1"/>
  <c r="R165" i="1"/>
  <c r="S165" i="1" s="1"/>
  <c r="O165" i="1" s="1"/>
  <c r="M165" i="1" s="1"/>
  <c r="P165" i="1" s="1"/>
  <c r="J165" i="1" s="1"/>
  <c r="K165" i="1" s="1"/>
  <c r="AI169" i="1"/>
  <c r="I169" i="1"/>
  <c r="L169" i="1"/>
  <c r="H169" i="1"/>
  <c r="Z172" i="1"/>
  <c r="Y172" i="1"/>
  <c r="I174" i="1"/>
  <c r="L174" i="1"/>
  <c r="H174" i="1"/>
  <c r="G174" i="1"/>
  <c r="L175" i="1"/>
  <c r="H175" i="1"/>
  <c r="G175" i="1"/>
  <c r="AI175" i="1"/>
  <c r="R177" i="1"/>
  <c r="S177" i="1" s="1"/>
  <c r="G180" i="1"/>
  <c r="I180" i="1"/>
  <c r="AI180" i="1"/>
  <c r="H180" i="1"/>
  <c r="L180" i="1"/>
  <c r="Y181" i="1"/>
  <c r="O181" i="1"/>
  <c r="M181" i="1" s="1"/>
  <c r="P181" i="1" s="1"/>
  <c r="J181" i="1" s="1"/>
  <c r="K181" i="1" s="1"/>
  <c r="R185" i="1"/>
  <c r="S185" i="1" s="1"/>
  <c r="AI94" i="1"/>
  <c r="AI98" i="1"/>
  <c r="AI102" i="1"/>
  <c r="AI106" i="1"/>
  <c r="AI110" i="1"/>
  <c r="AI114" i="1"/>
  <c r="AI118" i="1"/>
  <c r="R125" i="1"/>
  <c r="S125" i="1" s="1"/>
  <c r="R133" i="1"/>
  <c r="S133" i="1" s="1"/>
  <c r="R141" i="1"/>
  <c r="S141" i="1" s="1"/>
  <c r="U149" i="1"/>
  <c r="L150" i="1"/>
  <c r="H150" i="1"/>
  <c r="G150" i="1"/>
  <c r="O152" i="1"/>
  <c r="M152" i="1" s="1"/>
  <c r="P152" i="1" s="1"/>
  <c r="J152" i="1" s="1"/>
  <c r="K152" i="1" s="1"/>
  <c r="U153" i="1"/>
  <c r="L154" i="1"/>
  <c r="H154" i="1"/>
  <c r="G154" i="1"/>
  <c r="O156" i="1"/>
  <c r="M156" i="1" s="1"/>
  <c r="P156" i="1" s="1"/>
  <c r="J156" i="1" s="1"/>
  <c r="K156" i="1" s="1"/>
  <c r="U157" i="1"/>
  <c r="L158" i="1"/>
  <c r="H158" i="1"/>
  <c r="G158" i="1"/>
  <c r="O160" i="1"/>
  <c r="M160" i="1" s="1"/>
  <c r="P160" i="1" s="1"/>
  <c r="J160" i="1" s="1"/>
  <c r="K160" i="1" s="1"/>
  <c r="U161" i="1"/>
  <c r="L162" i="1"/>
  <c r="H162" i="1"/>
  <c r="G162" i="1"/>
  <c r="L163" i="1"/>
  <c r="H163" i="1"/>
  <c r="G163" i="1"/>
  <c r="AI163" i="1"/>
  <c r="R168" i="1"/>
  <c r="S168" i="1" s="1"/>
  <c r="Q169" i="1"/>
  <c r="AI173" i="1"/>
  <c r="I173" i="1"/>
  <c r="L173" i="1"/>
  <c r="H173" i="1"/>
  <c r="AL174" i="1"/>
  <c r="Q174" i="1" s="1"/>
  <c r="O176" i="1"/>
  <c r="M176" i="1" s="1"/>
  <c r="P176" i="1" s="1"/>
  <c r="J176" i="1" s="1"/>
  <c r="K176" i="1" s="1"/>
  <c r="Y176" i="1"/>
  <c r="I178" i="1"/>
  <c r="G178" i="1"/>
  <c r="AI178" i="1"/>
  <c r="H178" i="1"/>
  <c r="L178" i="1"/>
  <c r="Y179" i="1"/>
  <c r="O179" i="1"/>
  <c r="M179" i="1" s="1"/>
  <c r="P179" i="1" s="1"/>
  <c r="Z183" i="1"/>
  <c r="R183" i="1"/>
  <c r="S183" i="1" s="1"/>
  <c r="O183" i="1" s="1"/>
  <c r="M183" i="1" s="1"/>
  <c r="P183" i="1" s="1"/>
  <c r="J183" i="1" s="1"/>
  <c r="K183" i="1" s="1"/>
  <c r="Y206" i="1"/>
  <c r="Y214" i="1"/>
  <c r="R229" i="1"/>
  <c r="S229" i="1" s="1"/>
  <c r="Z229" i="1" s="1"/>
  <c r="U129" i="1"/>
  <c r="AL129" i="1"/>
  <c r="Q129" i="1" s="1"/>
  <c r="U137" i="1"/>
  <c r="AL137" i="1"/>
  <c r="Q137" i="1" s="1"/>
  <c r="U145" i="1"/>
  <c r="AL145" i="1"/>
  <c r="Q145" i="1" s="1"/>
  <c r="AI148" i="1"/>
  <c r="I148" i="1"/>
  <c r="O149" i="1"/>
  <c r="M149" i="1" s="1"/>
  <c r="P149" i="1" s="1"/>
  <c r="J149" i="1" s="1"/>
  <c r="K149" i="1" s="1"/>
  <c r="I149" i="1"/>
  <c r="L149" i="1"/>
  <c r="H149" i="1"/>
  <c r="G151" i="1"/>
  <c r="AI151" i="1"/>
  <c r="AI152" i="1"/>
  <c r="I152" i="1"/>
  <c r="O153" i="1"/>
  <c r="M153" i="1" s="1"/>
  <c r="P153" i="1" s="1"/>
  <c r="J153" i="1" s="1"/>
  <c r="K153" i="1" s="1"/>
  <c r="I153" i="1"/>
  <c r="L153" i="1"/>
  <c r="H153" i="1"/>
  <c r="G155" i="1"/>
  <c r="AI155" i="1"/>
  <c r="AI156" i="1"/>
  <c r="I156" i="1"/>
  <c r="O157" i="1"/>
  <c r="M157" i="1" s="1"/>
  <c r="P157" i="1" s="1"/>
  <c r="J157" i="1" s="1"/>
  <c r="K157" i="1" s="1"/>
  <c r="I157" i="1"/>
  <c r="L157" i="1"/>
  <c r="H157" i="1"/>
  <c r="G159" i="1"/>
  <c r="AI159" i="1"/>
  <c r="AI160" i="1"/>
  <c r="I160" i="1"/>
  <c r="O161" i="1"/>
  <c r="M161" i="1" s="1"/>
  <c r="P161" i="1" s="1"/>
  <c r="J161" i="1" s="1"/>
  <c r="K161" i="1" s="1"/>
  <c r="I161" i="1"/>
  <c r="L161" i="1"/>
  <c r="H161" i="1"/>
  <c r="AL162" i="1"/>
  <c r="Q162" i="1" s="1"/>
  <c r="Z164" i="1"/>
  <c r="O164" i="1"/>
  <c r="M164" i="1" s="1"/>
  <c r="P164" i="1" s="1"/>
  <c r="J164" i="1" s="1"/>
  <c r="K164" i="1" s="1"/>
  <c r="Y164" i="1"/>
  <c r="AB164" i="1" s="1"/>
  <c r="I166" i="1"/>
  <c r="L166" i="1"/>
  <c r="H166" i="1"/>
  <c r="G166" i="1"/>
  <c r="L167" i="1"/>
  <c r="H167" i="1"/>
  <c r="G167" i="1"/>
  <c r="AI167" i="1"/>
  <c r="R170" i="1"/>
  <c r="S170" i="1" s="1"/>
  <c r="R172" i="1"/>
  <c r="S172" i="1" s="1"/>
  <c r="Q173" i="1"/>
  <c r="Z175" i="1"/>
  <c r="Y177" i="1"/>
  <c r="Z181" i="1"/>
  <c r="R181" i="1"/>
  <c r="S181" i="1" s="1"/>
  <c r="G184" i="1"/>
  <c r="I184" i="1"/>
  <c r="AI184" i="1"/>
  <c r="H184" i="1"/>
  <c r="L184" i="1"/>
  <c r="Y185" i="1"/>
  <c r="R186" i="1"/>
  <c r="S186" i="1" s="1"/>
  <c r="Z189" i="1"/>
  <c r="Y222" i="1"/>
  <c r="L224" i="1"/>
  <c r="H224" i="1"/>
  <c r="G224" i="1"/>
  <c r="AI224" i="1"/>
  <c r="I224" i="1"/>
  <c r="AI177" i="1"/>
  <c r="L177" i="1"/>
  <c r="H177" i="1"/>
  <c r="L179" i="1"/>
  <c r="H179" i="1"/>
  <c r="AI179" i="1"/>
  <c r="AI181" i="1"/>
  <c r="L181" i="1"/>
  <c r="H181" i="1"/>
  <c r="L183" i="1"/>
  <c r="H183" i="1"/>
  <c r="AI183" i="1"/>
  <c r="AI185" i="1"/>
  <c r="L185" i="1"/>
  <c r="H185" i="1"/>
  <c r="G192" i="1"/>
  <c r="AI192" i="1"/>
  <c r="I192" i="1"/>
  <c r="AI193" i="1"/>
  <c r="I193" i="1"/>
  <c r="L193" i="1"/>
  <c r="H193" i="1"/>
  <c r="R193" i="1"/>
  <c r="S193" i="1" s="1"/>
  <c r="I194" i="1"/>
  <c r="L194" i="1"/>
  <c r="H194" i="1"/>
  <c r="G194" i="1"/>
  <c r="L195" i="1"/>
  <c r="H195" i="1"/>
  <c r="G195" i="1"/>
  <c r="AI195" i="1"/>
  <c r="R196" i="1"/>
  <c r="S196" i="1" s="1"/>
  <c r="AA197" i="1"/>
  <c r="AB197" i="1" s="1"/>
  <c r="T197" i="1"/>
  <c r="X197" i="1" s="1"/>
  <c r="AI198" i="1"/>
  <c r="I198" i="1"/>
  <c r="H198" i="1"/>
  <c r="L204" i="1"/>
  <c r="H204" i="1"/>
  <c r="AI204" i="1"/>
  <c r="I204" i="1"/>
  <c r="AI206" i="1"/>
  <c r="I206" i="1"/>
  <c r="L206" i="1"/>
  <c r="H206" i="1"/>
  <c r="R206" i="1"/>
  <c r="S206" i="1" s="1"/>
  <c r="I207" i="1"/>
  <c r="L207" i="1"/>
  <c r="H207" i="1"/>
  <c r="G207" i="1"/>
  <c r="AI207" i="1"/>
  <c r="AI214" i="1"/>
  <c r="I214" i="1"/>
  <c r="L214" i="1"/>
  <c r="H214" i="1"/>
  <c r="R214" i="1"/>
  <c r="S214" i="1" s="1"/>
  <c r="O214" i="1" s="1"/>
  <c r="M214" i="1" s="1"/>
  <c r="P214" i="1" s="1"/>
  <c r="J214" i="1" s="1"/>
  <c r="K214" i="1" s="1"/>
  <c r="I215" i="1"/>
  <c r="L215" i="1"/>
  <c r="H215" i="1"/>
  <c r="G215" i="1"/>
  <c r="AI215" i="1"/>
  <c r="Y234" i="1"/>
  <c r="O234" i="1"/>
  <c r="M234" i="1" s="1"/>
  <c r="P234" i="1" s="1"/>
  <c r="AI164" i="1"/>
  <c r="AI168" i="1"/>
  <c r="AI172" i="1"/>
  <c r="AI176" i="1"/>
  <c r="G188" i="1"/>
  <c r="AI188" i="1"/>
  <c r="I188" i="1"/>
  <c r="AI189" i="1"/>
  <c r="I189" i="1"/>
  <c r="L189" i="1"/>
  <c r="H189" i="1"/>
  <c r="R189" i="1"/>
  <c r="S189" i="1" s="1"/>
  <c r="I190" i="1"/>
  <c r="L190" i="1"/>
  <c r="H190" i="1"/>
  <c r="G190" i="1"/>
  <c r="L191" i="1"/>
  <c r="H191" i="1"/>
  <c r="G191" i="1"/>
  <c r="AI191" i="1"/>
  <c r="AL194" i="1"/>
  <c r="Q194" i="1" s="1"/>
  <c r="L198" i="1"/>
  <c r="R202" i="1"/>
  <c r="S202" i="1" s="1"/>
  <c r="L187" i="1"/>
  <c r="H187" i="1"/>
  <c r="G187" i="1"/>
  <c r="R187" i="1" s="1"/>
  <c r="S187" i="1" s="1"/>
  <c r="AI187" i="1"/>
  <c r="AL190" i="1"/>
  <c r="Q190" i="1" s="1"/>
  <c r="Z193" i="1"/>
  <c r="Q198" i="1"/>
  <c r="L200" i="1"/>
  <c r="H200" i="1"/>
  <c r="AI200" i="1"/>
  <c r="I200" i="1"/>
  <c r="G200" i="1"/>
  <c r="Z202" i="1"/>
  <c r="I203" i="1"/>
  <c r="G203" i="1"/>
  <c r="AI203" i="1"/>
  <c r="H203" i="1"/>
  <c r="L203" i="1"/>
  <c r="G204" i="1"/>
  <c r="R204" i="1"/>
  <c r="S204" i="1" s="1"/>
  <c r="Z204" i="1" s="1"/>
  <c r="L208" i="1"/>
  <c r="H208" i="1"/>
  <c r="G208" i="1"/>
  <c r="AI208" i="1"/>
  <c r="Y209" i="1"/>
  <c r="L216" i="1"/>
  <c r="H216" i="1"/>
  <c r="G216" i="1"/>
  <c r="AI216" i="1"/>
  <c r="O217" i="1"/>
  <c r="M217" i="1" s="1"/>
  <c r="P217" i="1" s="1"/>
  <c r="J217" i="1" s="1"/>
  <c r="K217" i="1" s="1"/>
  <c r="Y217" i="1"/>
  <c r="O186" i="1"/>
  <c r="M186" i="1" s="1"/>
  <c r="P186" i="1" s="1"/>
  <c r="J186" i="1" s="1"/>
  <c r="K186" i="1" s="1"/>
  <c r="O197" i="1"/>
  <c r="M197" i="1" s="1"/>
  <c r="P197" i="1" s="1"/>
  <c r="J197" i="1" s="1"/>
  <c r="K197" i="1" s="1"/>
  <c r="H199" i="1"/>
  <c r="AL201" i="1"/>
  <c r="Q201" i="1" s="1"/>
  <c r="AL203" i="1"/>
  <c r="Q203" i="1" s="1"/>
  <c r="R205" i="1"/>
  <c r="S205" i="1" s="1"/>
  <c r="AL207" i="1"/>
  <c r="Q207" i="1" s="1"/>
  <c r="R213" i="1"/>
  <c r="S213" i="1" s="1"/>
  <c r="AL215" i="1"/>
  <c r="Q215" i="1" s="1"/>
  <c r="Z217" i="1"/>
  <c r="R230" i="1"/>
  <c r="S230" i="1" s="1"/>
  <c r="R235" i="1"/>
  <c r="S235" i="1" s="1"/>
  <c r="I199" i="1"/>
  <c r="G199" i="1"/>
  <c r="Y201" i="1"/>
  <c r="O205" i="1"/>
  <c r="M205" i="1" s="1"/>
  <c r="P205" i="1" s="1"/>
  <c r="J205" i="1" s="1"/>
  <c r="K205" i="1" s="1"/>
  <c r="Y205" i="1"/>
  <c r="Z206" i="1"/>
  <c r="AI210" i="1"/>
  <c r="I210" i="1"/>
  <c r="L210" i="1"/>
  <c r="H210" i="1"/>
  <c r="R210" i="1"/>
  <c r="S210" i="1" s="1"/>
  <c r="Z210" i="1" s="1"/>
  <c r="I211" i="1"/>
  <c r="L211" i="1"/>
  <c r="H211" i="1"/>
  <c r="G211" i="1"/>
  <c r="L212" i="1"/>
  <c r="H212" i="1"/>
  <c r="G212" i="1"/>
  <c r="AI212" i="1"/>
  <c r="O213" i="1"/>
  <c r="M213" i="1" s="1"/>
  <c r="P213" i="1" s="1"/>
  <c r="J213" i="1" s="1"/>
  <c r="K213" i="1" s="1"/>
  <c r="Y213" i="1"/>
  <c r="Z214" i="1"/>
  <c r="Y218" i="1"/>
  <c r="O218" i="1"/>
  <c r="M218" i="1" s="1"/>
  <c r="P218" i="1" s="1"/>
  <c r="I223" i="1"/>
  <c r="L223" i="1"/>
  <c r="H223" i="1"/>
  <c r="AI223" i="1"/>
  <c r="G223" i="1"/>
  <c r="L199" i="1"/>
  <c r="AL199" i="1"/>
  <c r="Q199" i="1" s="1"/>
  <c r="R208" i="1"/>
  <c r="S208" i="1" s="1"/>
  <c r="R209" i="1"/>
  <c r="S209" i="1" s="1"/>
  <c r="AL211" i="1"/>
  <c r="Q211" i="1" s="1"/>
  <c r="Z213" i="1"/>
  <c r="R216" i="1"/>
  <c r="S216" i="1" s="1"/>
  <c r="R217" i="1"/>
  <c r="S217" i="1" s="1"/>
  <c r="AI234" i="1"/>
  <c r="I234" i="1"/>
  <c r="L234" i="1"/>
  <c r="H234" i="1"/>
  <c r="AA254" i="1"/>
  <c r="T254" i="1"/>
  <c r="X254" i="1" s="1"/>
  <c r="H218" i="1"/>
  <c r="R218" i="1"/>
  <c r="S218" i="1" s="1"/>
  <c r="U219" i="1"/>
  <c r="L220" i="1"/>
  <c r="H220" i="1"/>
  <c r="G220" i="1"/>
  <c r="AL223" i="1"/>
  <c r="Q223" i="1" s="1"/>
  <c r="Z225" i="1"/>
  <c r="Y225" i="1"/>
  <c r="I227" i="1"/>
  <c r="L227" i="1"/>
  <c r="H227" i="1"/>
  <c r="G227" i="1"/>
  <c r="L228" i="1"/>
  <c r="H228" i="1"/>
  <c r="G228" i="1"/>
  <c r="AI228" i="1"/>
  <c r="Z230" i="1"/>
  <c r="R234" i="1"/>
  <c r="S234" i="1" s="1"/>
  <c r="AI238" i="1"/>
  <c r="I238" i="1"/>
  <c r="L238" i="1"/>
  <c r="H238" i="1"/>
  <c r="L241" i="1"/>
  <c r="H241" i="1"/>
  <c r="G241" i="1"/>
  <c r="R241" i="1" s="1"/>
  <c r="S241" i="1" s="1"/>
  <c r="Z246" i="1"/>
  <c r="R259" i="1"/>
  <c r="S259" i="1" s="1"/>
  <c r="R263" i="1"/>
  <c r="S263" i="1" s="1"/>
  <c r="Z218" i="1"/>
  <c r="I219" i="1"/>
  <c r="L219" i="1"/>
  <c r="H219" i="1"/>
  <c r="G221" i="1"/>
  <c r="AI221" i="1"/>
  <c r="AI222" i="1"/>
  <c r="I222" i="1"/>
  <c r="Z224" i="1"/>
  <c r="AI226" i="1"/>
  <c r="I226" i="1"/>
  <c r="L226" i="1"/>
  <c r="H226" i="1"/>
  <c r="Y229" i="1"/>
  <c r="I231" i="1"/>
  <c r="L231" i="1"/>
  <c r="H231" i="1"/>
  <c r="G231" i="1"/>
  <c r="L232" i="1"/>
  <c r="H232" i="1"/>
  <c r="G232" i="1"/>
  <c r="AI232" i="1"/>
  <c r="R237" i="1"/>
  <c r="S237" i="1" s="1"/>
  <c r="Z237" i="1" s="1"/>
  <c r="Q238" i="1"/>
  <c r="R240" i="1"/>
  <c r="S240" i="1" s="1"/>
  <c r="R242" i="1"/>
  <c r="S242" i="1" s="1"/>
  <c r="Z245" i="1"/>
  <c r="AA246" i="1"/>
  <c r="T246" i="1"/>
  <c r="X246" i="1" s="1"/>
  <c r="Y262" i="1"/>
  <c r="Y267" i="1"/>
  <c r="AL219" i="1"/>
  <c r="Q219" i="1" s="1"/>
  <c r="L222" i="1"/>
  <c r="Q222" i="1"/>
  <c r="R224" i="1"/>
  <c r="S224" i="1" s="1"/>
  <c r="R225" i="1"/>
  <c r="S225" i="1" s="1"/>
  <c r="Q226" i="1"/>
  <c r="AI230" i="1"/>
  <c r="I230" i="1"/>
  <c r="L230" i="1"/>
  <c r="H230" i="1"/>
  <c r="AL231" i="1"/>
  <c r="Q231" i="1" s="1"/>
  <c r="Z233" i="1"/>
  <c r="O233" i="1"/>
  <c r="M233" i="1" s="1"/>
  <c r="P233" i="1" s="1"/>
  <c r="J233" i="1" s="1"/>
  <c r="K233" i="1" s="1"/>
  <c r="Y233" i="1"/>
  <c r="I235" i="1"/>
  <c r="L235" i="1"/>
  <c r="H235" i="1"/>
  <c r="G235" i="1"/>
  <c r="L236" i="1"/>
  <c r="H236" i="1"/>
  <c r="G236" i="1"/>
  <c r="R236" i="1" s="1"/>
  <c r="S236" i="1" s="1"/>
  <c r="AI236" i="1"/>
  <c r="AI239" i="1"/>
  <c r="I239" i="1"/>
  <c r="L239" i="1"/>
  <c r="H239" i="1"/>
  <c r="G239" i="1"/>
  <c r="R245" i="1"/>
  <c r="S245" i="1" s="1"/>
  <c r="AI247" i="1"/>
  <c r="L247" i="1"/>
  <c r="H247" i="1"/>
  <c r="G247" i="1"/>
  <c r="R256" i="1"/>
  <c r="S256" i="1" s="1"/>
  <c r="L261" i="1"/>
  <c r="H261" i="1"/>
  <c r="AI261" i="1"/>
  <c r="I261" i="1"/>
  <c r="G261" i="1"/>
  <c r="L245" i="1"/>
  <c r="H245" i="1"/>
  <c r="O246" i="1"/>
  <c r="M246" i="1" s="1"/>
  <c r="P246" i="1" s="1"/>
  <c r="J246" i="1" s="1"/>
  <c r="K246" i="1" s="1"/>
  <c r="R247" i="1"/>
  <c r="S247" i="1" s="1"/>
  <c r="AI251" i="1"/>
  <c r="I251" i="1"/>
  <c r="L251" i="1"/>
  <c r="H251" i="1"/>
  <c r="R251" i="1"/>
  <c r="S251" i="1" s="1"/>
  <c r="I252" i="1"/>
  <c r="L252" i="1"/>
  <c r="H252" i="1"/>
  <c r="G252" i="1"/>
  <c r="L253" i="1"/>
  <c r="H253" i="1"/>
  <c r="G253" i="1"/>
  <c r="AI253" i="1"/>
  <c r="O254" i="1"/>
  <c r="M254" i="1" s="1"/>
  <c r="P254" i="1" s="1"/>
  <c r="J254" i="1" s="1"/>
  <c r="K254" i="1" s="1"/>
  <c r="Y254" i="1"/>
  <c r="Z255" i="1"/>
  <c r="L265" i="1"/>
  <c r="H265" i="1"/>
  <c r="AI265" i="1"/>
  <c r="I265" i="1"/>
  <c r="G265" i="1"/>
  <c r="AB266" i="1"/>
  <c r="AI267" i="1"/>
  <c r="I267" i="1"/>
  <c r="L267" i="1"/>
  <c r="H267" i="1"/>
  <c r="R267" i="1"/>
  <c r="S267" i="1" s="1"/>
  <c r="R270" i="1"/>
  <c r="S270" i="1" s="1"/>
  <c r="R272" i="1"/>
  <c r="S272" i="1" s="1"/>
  <c r="O276" i="1"/>
  <c r="M276" i="1" s="1"/>
  <c r="P276" i="1" s="1"/>
  <c r="Y276" i="1"/>
  <c r="AI225" i="1"/>
  <c r="AI229" i="1"/>
  <c r="AI233" i="1"/>
  <c r="AI237" i="1"/>
  <c r="G243" i="1"/>
  <c r="R243" i="1" s="1"/>
  <c r="S243" i="1" s="1"/>
  <c r="L243" i="1"/>
  <c r="Q244" i="1"/>
  <c r="I245" i="1"/>
  <c r="Y245" i="1"/>
  <c r="AI245" i="1"/>
  <c r="Y246" i="1"/>
  <c r="Z254" i="1"/>
  <c r="R257" i="1"/>
  <c r="S257" i="1" s="1"/>
  <c r="AI259" i="1"/>
  <c r="I259" i="1"/>
  <c r="L259" i="1"/>
  <c r="H259" i="1"/>
  <c r="I260" i="1"/>
  <c r="AI260" i="1"/>
  <c r="H260" i="1"/>
  <c r="L260" i="1"/>
  <c r="G260" i="1"/>
  <c r="R261" i="1"/>
  <c r="S261" i="1" s="1"/>
  <c r="T266" i="1"/>
  <c r="X266" i="1" s="1"/>
  <c r="O240" i="1"/>
  <c r="M240" i="1" s="1"/>
  <c r="P240" i="1" s="1"/>
  <c r="J240" i="1" s="1"/>
  <c r="K240" i="1" s="1"/>
  <c r="O242" i="1"/>
  <c r="M242" i="1" s="1"/>
  <c r="P242" i="1" s="1"/>
  <c r="J242" i="1" s="1"/>
  <c r="K242" i="1" s="1"/>
  <c r="H243" i="1"/>
  <c r="G244" i="1"/>
  <c r="L244" i="1"/>
  <c r="Z247" i="1"/>
  <c r="I248" i="1"/>
  <c r="G248" i="1"/>
  <c r="L249" i="1"/>
  <c r="H249" i="1"/>
  <c r="G249" i="1"/>
  <c r="R249" i="1" s="1"/>
  <c r="S249" i="1" s="1"/>
  <c r="AI249" i="1"/>
  <c r="O250" i="1"/>
  <c r="M250" i="1" s="1"/>
  <c r="P250" i="1" s="1"/>
  <c r="J250" i="1" s="1"/>
  <c r="K250" i="1" s="1"/>
  <c r="Y250" i="1"/>
  <c r="AB250" i="1" s="1"/>
  <c r="Z251" i="1"/>
  <c r="AI255" i="1"/>
  <c r="I255" i="1"/>
  <c r="L255" i="1"/>
  <c r="H255" i="1"/>
  <c r="R255" i="1"/>
  <c r="S255" i="1" s="1"/>
  <c r="I256" i="1"/>
  <c r="L256" i="1"/>
  <c r="H256" i="1"/>
  <c r="G256" i="1"/>
  <c r="L257" i="1"/>
  <c r="H257" i="1"/>
  <c r="G257" i="1"/>
  <c r="AI257" i="1"/>
  <c r="O258" i="1"/>
  <c r="M258" i="1" s="1"/>
  <c r="P258" i="1" s="1"/>
  <c r="J258" i="1" s="1"/>
  <c r="K258" i="1" s="1"/>
  <c r="Y258" i="1"/>
  <c r="AB258" i="1" s="1"/>
  <c r="AI263" i="1"/>
  <c r="L263" i="1"/>
  <c r="H263" i="1"/>
  <c r="I263" i="1"/>
  <c r="G263" i="1"/>
  <c r="R278" i="1"/>
  <c r="S278" i="1" s="1"/>
  <c r="U260" i="1"/>
  <c r="AL260" i="1"/>
  <c r="Q260" i="1" s="1"/>
  <c r="H264" i="1"/>
  <c r="Z271" i="1"/>
  <c r="O278" i="1"/>
  <c r="M278" i="1" s="1"/>
  <c r="P278" i="1" s="1"/>
  <c r="J278" i="1" s="1"/>
  <c r="K278" i="1" s="1"/>
  <c r="R280" i="1"/>
  <c r="S280" i="1" s="1"/>
  <c r="L282" i="1"/>
  <c r="H282" i="1"/>
  <c r="AI282" i="1"/>
  <c r="I282" i="1"/>
  <c r="Z263" i="1"/>
  <c r="I264" i="1"/>
  <c r="G264" i="1"/>
  <c r="O266" i="1"/>
  <c r="M266" i="1" s="1"/>
  <c r="P266" i="1" s="1"/>
  <c r="J266" i="1" s="1"/>
  <c r="K266" i="1" s="1"/>
  <c r="Y266" i="1"/>
  <c r="Z270" i="1"/>
  <c r="AA271" i="1"/>
  <c r="T271" i="1"/>
  <c r="X271" i="1" s="1"/>
  <c r="AI272" i="1"/>
  <c r="I272" i="1"/>
  <c r="H272" i="1"/>
  <c r="R273" i="1"/>
  <c r="S273" i="1" s="1"/>
  <c r="AA275" i="1"/>
  <c r="T275" i="1"/>
  <c r="X275" i="1" s="1"/>
  <c r="O280" i="1"/>
  <c r="M280" i="1" s="1"/>
  <c r="P280" i="1" s="1"/>
  <c r="J280" i="1" s="1"/>
  <c r="K280" i="1" s="1"/>
  <c r="AL262" i="1"/>
  <c r="Q262" i="1" s="1"/>
  <c r="L264" i="1"/>
  <c r="AL264" i="1"/>
  <c r="Q264" i="1" s="1"/>
  <c r="AI268" i="1"/>
  <c r="I268" i="1"/>
  <c r="L268" i="1"/>
  <c r="H268" i="1"/>
  <c r="G268" i="1"/>
  <c r="O270" i="1"/>
  <c r="M270" i="1" s="1"/>
  <c r="P270" i="1" s="1"/>
  <c r="J270" i="1" s="1"/>
  <c r="K270" i="1" s="1"/>
  <c r="L272" i="1"/>
  <c r="Z273" i="1"/>
  <c r="L274" i="1"/>
  <c r="H274" i="1"/>
  <c r="AI274" i="1"/>
  <c r="G274" i="1"/>
  <c r="R276" i="1"/>
  <c r="S276" i="1" s="1"/>
  <c r="G282" i="1"/>
  <c r="L270" i="1"/>
  <c r="H270" i="1"/>
  <c r="O271" i="1"/>
  <c r="M271" i="1" s="1"/>
  <c r="P271" i="1" s="1"/>
  <c r="J271" i="1" s="1"/>
  <c r="K271" i="1" s="1"/>
  <c r="R274" i="1"/>
  <c r="S274" i="1" s="1"/>
  <c r="Z274" i="1" s="1"/>
  <c r="Z276" i="1"/>
  <c r="I277" i="1"/>
  <c r="G277" i="1"/>
  <c r="Z278" i="1"/>
  <c r="G279" i="1"/>
  <c r="I279" i="1"/>
  <c r="Z280" i="1"/>
  <c r="AL281" i="1"/>
  <c r="Q281" i="1" s="1"/>
  <c r="Q269" i="1"/>
  <c r="Z272" i="1"/>
  <c r="AI276" i="1"/>
  <c r="L276" i="1"/>
  <c r="H276" i="1"/>
  <c r="L278" i="1"/>
  <c r="H278" i="1"/>
  <c r="AI278" i="1"/>
  <c r="AI280" i="1"/>
  <c r="L280" i="1"/>
  <c r="H280" i="1"/>
  <c r="G269" i="1"/>
  <c r="L269" i="1"/>
  <c r="L271" i="1"/>
  <c r="O275" i="1"/>
  <c r="M275" i="1" s="1"/>
  <c r="P275" i="1" s="1"/>
  <c r="J275" i="1" s="1"/>
  <c r="K275" i="1" s="1"/>
  <c r="Y275" i="1"/>
  <c r="AA243" i="1" l="1"/>
  <c r="T243" i="1"/>
  <c r="X243" i="1" s="1"/>
  <c r="Z243" i="1"/>
  <c r="T241" i="1"/>
  <c r="X241" i="1" s="1"/>
  <c r="AA241" i="1"/>
  <c r="Z241" i="1"/>
  <c r="AA124" i="1"/>
  <c r="T124" i="1"/>
  <c r="X124" i="1" s="1"/>
  <c r="Z124" i="1"/>
  <c r="T20" i="1"/>
  <c r="X20" i="1" s="1"/>
  <c r="AA20" i="1"/>
  <c r="Z20" i="1"/>
  <c r="T236" i="1"/>
  <c r="X236" i="1" s="1"/>
  <c r="AA236" i="1"/>
  <c r="Z236" i="1"/>
  <c r="T187" i="1"/>
  <c r="X187" i="1" s="1"/>
  <c r="AA187" i="1"/>
  <c r="Z187" i="1"/>
  <c r="T249" i="1"/>
  <c r="X249" i="1" s="1"/>
  <c r="AA249" i="1"/>
  <c r="Z249" i="1"/>
  <c r="T128" i="1"/>
  <c r="X128" i="1" s="1"/>
  <c r="AA128" i="1"/>
  <c r="Z128" i="1"/>
  <c r="Y277" i="1"/>
  <c r="Y274" i="1"/>
  <c r="O274" i="1"/>
  <c r="M274" i="1" s="1"/>
  <c r="P274" i="1" s="1"/>
  <c r="J274" i="1" s="1"/>
  <c r="K274" i="1" s="1"/>
  <c r="R264" i="1"/>
  <c r="S264" i="1" s="1"/>
  <c r="T272" i="1"/>
  <c r="X272" i="1" s="1"/>
  <c r="AA272" i="1"/>
  <c r="AB272" i="1" s="1"/>
  <c r="Y253" i="1"/>
  <c r="R226" i="1"/>
  <c r="S226" i="1" s="1"/>
  <c r="AA209" i="1"/>
  <c r="T209" i="1"/>
  <c r="X209" i="1" s="1"/>
  <c r="Y223" i="1"/>
  <c r="Y212" i="1"/>
  <c r="T235" i="1"/>
  <c r="X235" i="1" s="1"/>
  <c r="AA235" i="1"/>
  <c r="AB235" i="1" s="1"/>
  <c r="Y188" i="1"/>
  <c r="R137" i="1"/>
  <c r="S137" i="1" s="1"/>
  <c r="R174" i="1"/>
  <c r="S174" i="1" s="1"/>
  <c r="Y162" i="1"/>
  <c r="O162" i="1"/>
  <c r="M162" i="1" s="1"/>
  <c r="P162" i="1" s="1"/>
  <c r="J162" i="1" s="1"/>
  <c r="K162" i="1" s="1"/>
  <c r="AA141" i="1"/>
  <c r="T141" i="1"/>
  <c r="X141" i="1" s="1"/>
  <c r="Z141" i="1"/>
  <c r="T177" i="1"/>
  <c r="X177" i="1" s="1"/>
  <c r="AA177" i="1"/>
  <c r="AA139" i="1"/>
  <c r="T139" i="1"/>
  <c r="X139" i="1" s="1"/>
  <c r="Z139" i="1"/>
  <c r="T119" i="1"/>
  <c r="X119" i="1" s="1"/>
  <c r="AA119" i="1"/>
  <c r="Y171" i="1"/>
  <c r="Y143" i="1"/>
  <c r="AA98" i="1"/>
  <c r="T98" i="1"/>
  <c r="X98" i="1" s="1"/>
  <c r="R143" i="1"/>
  <c r="S143" i="1" s="1"/>
  <c r="AA140" i="1"/>
  <c r="T140" i="1"/>
  <c r="X140" i="1" s="1"/>
  <c r="R111" i="1"/>
  <c r="S111" i="1" s="1"/>
  <c r="Y104" i="1"/>
  <c r="R104" i="1"/>
  <c r="S104" i="1" s="1"/>
  <c r="O104" i="1" s="1"/>
  <c r="M104" i="1" s="1"/>
  <c r="P104" i="1" s="1"/>
  <c r="J104" i="1" s="1"/>
  <c r="K104" i="1" s="1"/>
  <c r="AA94" i="1"/>
  <c r="AB94" i="1" s="1"/>
  <c r="T94" i="1"/>
  <c r="X94" i="1" s="1"/>
  <c r="Y67" i="1"/>
  <c r="O67" i="1"/>
  <c r="M67" i="1" s="1"/>
  <c r="P67" i="1" s="1"/>
  <c r="J67" i="1" s="1"/>
  <c r="K67" i="1" s="1"/>
  <c r="Y144" i="1"/>
  <c r="Y117" i="1"/>
  <c r="T89" i="1"/>
  <c r="X89" i="1" s="1"/>
  <c r="AA89" i="1"/>
  <c r="Z89" i="1"/>
  <c r="T59" i="1"/>
  <c r="X59" i="1" s="1"/>
  <c r="AA59" i="1"/>
  <c r="AB59" i="1" s="1"/>
  <c r="Y49" i="1"/>
  <c r="Y53" i="1"/>
  <c r="T83" i="1"/>
  <c r="X83" i="1" s="1"/>
  <c r="AA83" i="1"/>
  <c r="O57" i="1"/>
  <c r="M57" i="1" s="1"/>
  <c r="P57" i="1" s="1"/>
  <c r="J57" i="1" s="1"/>
  <c r="K57" i="1" s="1"/>
  <c r="Y57" i="1"/>
  <c r="Z59" i="1"/>
  <c r="T29" i="1"/>
  <c r="X29" i="1" s="1"/>
  <c r="AA29" i="1"/>
  <c r="AA44" i="1"/>
  <c r="T44" i="1"/>
  <c r="X44" i="1" s="1"/>
  <c r="R269" i="1"/>
  <c r="S269" i="1" s="1"/>
  <c r="Y279" i="1"/>
  <c r="O272" i="1"/>
  <c r="M272" i="1" s="1"/>
  <c r="P272" i="1" s="1"/>
  <c r="J272" i="1" s="1"/>
  <c r="K272" i="1" s="1"/>
  <c r="R260" i="1"/>
  <c r="S260" i="1" s="1"/>
  <c r="O263" i="1"/>
  <c r="M263" i="1" s="1"/>
  <c r="P263" i="1" s="1"/>
  <c r="J263" i="1" s="1"/>
  <c r="K263" i="1" s="1"/>
  <c r="Y263" i="1"/>
  <c r="Y256" i="1"/>
  <c r="O256" i="1"/>
  <c r="M256" i="1" s="1"/>
  <c r="P256" i="1" s="1"/>
  <c r="J256" i="1" s="1"/>
  <c r="K256" i="1" s="1"/>
  <c r="T261" i="1"/>
  <c r="X261" i="1" s="1"/>
  <c r="AA261" i="1"/>
  <c r="T270" i="1"/>
  <c r="X270" i="1" s="1"/>
  <c r="AA270" i="1"/>
  <c r="AB270" i="1" s="1"/>
  <c r="AA225" i="1"/>
  <c r="AB225" i="1" s="1"/>
  <c r="T225" i="1"/>
  <c r="X225" i="1" s="1"/>
  <c r="AB246" i="1"/>
  <c r="T240" i="1"/>
  <c r="X240" i="1" s="1"/>
  <c r="AA240" i="1"/>
  <c r="Y232" i="1"/>
  <c r="O229" i="1"/>
  <c r="M229" i="1" s="1"/>
  <c r="P229" i="1" s="1"/>
  <c r="J229" i="1" s="1"/>
  <c r="K229" i="1" s="1"/>
  <c r="T234" i="1"/>
  <c r="X234" i="1" s="1"/>
  <c r="AA234" i="1"/>
  <c r="Y227" i="1"/>
  <c r="O227" i="1"/>
  <c r="M227" i="1" s="1"/>
  <c r="P227" i="1" s="1"/>
  <c r="J227" i="1" s="1"/>
  <c r="K227" i="1" s="1"/>
  <c r="R227" i="1"/>
  <c r="S227" i="1" s="1"/>
  <c r="R223" i="1"/>
  <c r="S223" i="1" s="1"/>
  <c r="T208" i="1"/>
  <c r="X208" i="1" s="1"/>
  <c r="AA208" i="1"/>
  <c r="J218" i="1"/>
  <c r="K218" i="1" s="1"/>
  <c r="Z208" i="1"/>
  <c r="R215" i="1"/>
  <c r="S215" i="1" s="1"/>
  <c r="O210" i="1"/>
  <c r="M210" i="1" s="1"/>
  <c r="P210" i="1" s="1"/>
  <c r="J210" i="1" s="1"/>
  <c r="K210" i="1" s="1"/>
  <c r="R203" i="1"/>
  <c r="S203" i="1" s="1"/>
  <c r="O208" i="1"/>
  <c r="M208" i="1" s="1"/>
  <c r="P208" i="1" s="1"/>
  <c r="J208" i="1" s="1"/>
  <c r="K208" i="1" s="1"/>
  <c r="Y208" i="1"/>
  <c r="O200" i="1"/>
  <c r="M200" i="1" s="1"/>
  <c r="P200" i="1" s="1"/>
  <c r="J200" i="1" s="1"/>
  <c r="K200" i="1" s="1"/>
  <c r="Y200" i="1"/>
  <c r="R194" i="1"/>
  <c r="S194" i="1" s="1"/>
  <c r="O191" i="1"/>
  <c r="M191" i="1" s="1"/>
  <c r="P191" i="1" s="1"/>
  <c r="J191" i="1" s="1"/>
  <c r="K191" i="1" s="1"/>
  <c r="Y191" i="1"/>
  <c r="T189" i="1"/>
  <c r="X189" i="1" s="1"/>
  <c r="AA189" i="1"/>
  <c r="AB189" i="1" s="1"/>
  <c r="O189" i="1"/>
  <c r="M189" i="1" s="1"/>
  <c r="P189" i="1" s="1"/>
  <c r="J189" i="1" s="1"/>
  <c r="K189" i="1" s="1"/>
  <c r="Y195" i="1"/>
  <c r="T193" i="1"/>
  <c r="X193" i="1" s="1"/>
  <c r="O193" i="1"/>
  <c r="M193" i="1" s="1"/>
  <c r="P193" i="1" s="1"/>
  <c r="J193" i="1" s="1"/>
  <c r="K193" i="1" s="1"/>
  <c r="AA193" i="1"/>
  <c r="AB193" i="1" s="1"/>
  <c r="R191" i="1"/>
  <c r="S191" i="1" s="1"/>
  <c r="O224" i="1"/>
  <c r="M224" i="1" s="1"/>
  <c r="P224" i="1" s="1"/>
  <c r="J224" i="1" s="1"/>
  <c r="K224" i="1" s="1"/>
  <c r="Y224" i="1"/>
  <c r="T186" i="1"/>
  <c r="X186" i="1" s="1"/>
  <c r="AA186" i="1"/>
  <c r="O184" i="1"/>
  <c r="M184" i="1" s="1"/>
  <c r="P184" i="1" s="1"/>
  <c r="J184" i="1" s="1"/>
  <c r="K184" i="1" s="1"/>
  <c r="Y184" i="1"/>
  <c r="R184" i="1"/>
  <c r="S184" i="1" s="1"/>
  <c r="R173" i="1"/>
  <c r="S173" i="1" s="1"/>
  <c r="T170" i="1"/>
  <c r="X170" i="1" s="1"/>
  <c r="AA170" i="1"/>
  <c r="R145" i="1"/>
  <c r="S145" i="1" s="1"/>
  <c r="O163" i="1"/>
  <c r="M163" i="1" s="1"/>
  <c r="P163" i="1" s="1"/>
  <c r="J163" i="1" s="1"/>
  <c r="K163" i="1" s="1"/>
  <c r="Y163" i="1"/>
  <c r="Y158" i="1"/>
  <c r="O139" i="1"/>
  <c r="M139" i="1" s="1"/>
  <c r="P139" i="1" s="1"/>
  <c r="J139" i="1" s="1"/>
  <c r="K139" i="1" s="1"/>
  <c r="R195" i="1"/>
  <c r="S195" i="1" s="1"/>
  <c r="T185" i="1"/>
  <c r="X185" i="1" s="1"/>
  <c r="AA185" i="1"/>
  <c r="Z177" i="1"/>
  <c r="R163" i="1"/>
  <c r="S163" i="1" s="1"/>
  <c r="O196" i="1"/>
  <c r="M196" i="1" s="1"/>
  <c r="P196" i="1" s="1"/>
  <c r="J196" i="1" s="1"/>
  <c r="K196" i="1" s="1"/>
  <c r="Y196" i="1"/>
  <c r="T166" i="1"/>
  <c r="X166" i="1" s="1"/>
  <c r="AA166" i="1"/>
  <c r="R158" i="1"/>
  <c r="S158" i="1" s="1"/>
  <c r="Y133" i="1"/>
  <c r="O133" i="1"/>
  <c r="M133" i="1" s="1"/>
  <c r="P133" i="1" s="1"/>
  <c r="J133" i="1" s="1"/>
  <c r="K133" i="1" s="1"/>
  <c r="T103" i="1"/>
  <c r="X103" i="1" s="1"/>
  <c r="AA103" i="1"/>
  <c r="T91" i="1"/>
  <c r="X91" i="1" s="1"/>
  <c r="AA91" i="1"/>
  <c r="AB91" i="1" s="1"/>
  <c r="AA176" i="1"/>
  <c r="T176" i="1"/>
  <c r="X176" i="1" s="1"/>
  <c r="AA156" i="1"/>
  <c r="AB156" i="1" s="1"/>
  <c r="T156" i="1"/>
  <c r="X156" i="1" s="1"/>
  <c r="T142" i="1"/>
  <c r="X142" i="1" s="1"/>
  <c r="AA142" i="1"/>
  <c r="Y132" i="1"/>
  <c r="O132" i="1"/>
  <c r="M132" i="1" s="1"/>
  <c r="P132" i="1" s="1"/>
  <c r="J132" i="1" s="1"/>
  <c r="K132" i="1" s="1"/>
  <c r="AA114" i="1"/>
  <c r="T114" i="1"/>
  <c r="X114" i="1" s="1"/>
  <c r="Y108" i="1"/>
  <c r="T97" i="1"/>
  <c r="X97" i="1" s="1"/>
  <c r="AA97" i="1"/>
  <c r="Z170" i="1"/>
  <c r="R138" i="1"/>
  <c r="S138" i="1" s="1"/>
  <c r="R122" i="1"/>
  <c r="S122" i="1" s="1"/>
  <c r="R108" i="1"/>
  <c r="S108" i="1" s="1"/>
  <c r="Y105" i="1"/>
  <c r="Y93" i="1"/>
  <c r="Y283" i="1"/>
  <c r="R283" i="1"/>
  <c r="S283" i="1" s="1"/>
  <c r="O237" i="1"/>
  <c r="M237" i="1" s="1"/>
  <c r="P237" i="1" s="1"/>
  <c r="J237" i="1" s="1"/>
  <c r="K237" i="1" s="1"/>
  <c r="AA160" i="1"/>
  <c r="T160" i="1"/>
  <c r="X160" i="1" s="1"/>
  <c r="Z114" i="1"/>
  <c r="T107" i="1"/>
  <c r="X107" i="1" s="1"/>
  <c r="AA107" i="1"/>
  <c r="AB107" i="1" s="1"/>
  <c r="O107" i="1"/>
  <c r="M107" i="1" s="1"/>
  <c r="P107" i="1" s="1"/>
  <c r="J107" i="1" s="1"/>
  <c r="K107" i="1" s="1"/>
  <c r="AA78" i="1"/>
  <c r="T78" i="1"/>
  <c r="X78" i="1" s="1"/>
  <c r="Y61" i="1"/>
  <c r="T76" i="1"/>
  <c r="X76" i="1" s="1"/>
  <c r="AA76" i="1"/>
  <c r="AB76" i="1" s="1"/>
  <c r="Y65" i="1"/>
  <c r="R41" i="1"/>
  <c r="S41" i="1" s="1"/>
  <c r="Y101" i="1"/>
  <c r="O98" i="1"/>
  <c r="M98" i="1" s="1"/>
  <c r="P98" i="1" s="1"/>
  <c r="J98" i="1" s="1"/>
  <c r="K98" i="1" s="1"/>
  <c r="O91" i="1"/>
  <c r="M91" i="1" s="1"/>
  <c r="P91" i="1" s="1"/>
  <c r="J91" i="1" s="1"/>
  <c r="K91" i="1" s="1"/>
  <c r="Y80" i="1"/>
  <c r="O72" i="1"/>
  <c r="M72" i="1" s="1"/>
  <c r="P72" i="1" s="1"/>
  <c r="J72" i="1" s="1"/>
  <c r="K72" i="1" s="1"/>
  <c r="Y72" i="1"/>
  <c r="Y56" i="1"/>
  <c r="T54" i="1"/>
  <c r="X54" i="1" s="1"/>
  <c r="AA54" i="1"/>
  <c r="AB54" i="1" s="1"/>
  <c r="T52" i="1"/>
  <c r="X52" i="1" s="1"/>
  <c r="AA52" i="1"/>
  <c r="AB52" i="1" s="1"/>
  <c r="Z78" i="1"/>
  <c r="R69" i="1"/>
  <c r="S69" i="1" s="1"/>
  <c r="R63" i="1"/>
  <c r="S63" i="1" s="1"/>
  <c r="O60" i="1"/>
  <c r="M60" i="1" s="1"/>
  <c r="P60" i="1" s="1"/>
  <c r="J60" i="1" s="1"/>
  <c r="K60" i="1" s="1"/>
  <c r="Y60" i="1"/>
  <c r="T58" i="1"/>
  <c r="X58" i="1" s="1"/>
  <c r="AA58" i="1"/>
  <c r="AB58" i="1" s="1"/>
  <c r="O58" i="1"/>
  <c r="M58" i="1" s="1"/>
  <c r="P58" i="1" s="1"/>
  <c r="J58" i="1" s="1"/>
  <c r="K58" i="1" s="1"/>
  <c r="R56" i="1"/>
  <c r="S56" i="1" s="1"/>
  <c r="Y45" i="1"/>
  <c r="AB73" i="1"/>
  <c r="R49" i="1"/>
  <c r="S49" i="1" s="1"/>
  <c r="O49" i="1" s="1"/>
  <c r="M49" i="1" s="1"/>
  <c r="P49" i="1" s="1"/>
  <c r="J49" i="1" s="1"/>
  <c r="K49" i="1" s="1"/>
  <c r="Y44" i="1"/>
  <c r="O44" i="1"/>
  <c r="M44" i="1" s="1"/>
  <c r="P44" i="1" s="1"/>
  <c r="J44" i="1" s="1"/>
  <c r="K44" i="1" s="1"/>
  <c r="AA43" i="1"/>
  <c r="T43" i="1"/>
  <c r="X43" i="1" s="1"/>
  <c r="R80" i="1"/>
  <c r="S80" i="1" s="1"/>
  <c r="Y46" i="1"/>
  <c r="O46" i="1"/>
  <c r="M46" i="1" s="1"/>
  <c r="P46" i="1" s="1"/>
  <c r="J46" i="1" s="1"/>
  <c r="K46" i="1" s="1"/>
  <c r="J31" i="1"/>
  <c r="K31" i="1" s="1"/>
  <c r="T37" i="1"/>
  <c r="X37" i="1" s="1"/>
  <c r="AA37" i="1"/>
  <c r="AA35" i="1"/>
  <c r="T35" i="1"/>
  <c r="X35" i="1" s="1"/>
  <c r="O26" i="1"/>
  <c r="M26" i="1" s="1"/>
  <c r="P26" i="1" s="1"/>
  <c r="J26" i="1" s="1"/>
  <c r="K26" i="1" s="1"/>
  <c r="Y26" i="1"/>
  <c r="Y17" i="1"/>
  <c r="O17" i="1"/>
  <c r="M17" i="1" s="1"/>
  <c r="P17" i="1" s="1"/>
  <c r="J17" i="1" s="1"/>
  <c r="K17" i="1" s="1"/>
  <c r="Y22" i="1"/>
  <c r="R22" i="1"/>
  <c r="S22" i="1" s="1"/>
  <c r="T38" i="1"/>
  <c r="X38" i="1" s="1"/>
  <c r="AA38" i="1"/>
  <c r="O38" i="1"/>
  <c r="M38" i="1" s="1"/>
  <c r="P38" i="1" s="1"/>
  <c r="J38" i="1" s="1"/>
  <c r="K38" i="1" s="1"/>
  <c r="Y38" i="1"/>
  <c r="Y21" i="1"/>
  <c r="O21" i="1"/>
  <c r="M21" i="1" s="1"/>
  <c r="P21" i="1" s="1"/>
  <c r="J21" i="1" s="1"/>
  <c r="K21" i="1" s="1"/>
  <c r="T257" i="1"/>
  <c r="X257" i="1" s="1"/>
  <c r="AA257" i="1"/>
  <c r="AB257" i="1" s="1"/>
  <c r="O236" i="1"/>
  <c r="M236" i="1" s="1"/>
  <c r="P236" i="1" s="1"/>
  <c r="J236" i="1" s="1"/>
  <c r="K236" i="1" s="1"/>
  <c r="Y236" i="1"/>
  <c r="R253" i="1"/>
  <c r="S253" i="1" s="1"/>
  <c r="T263" i="1"/>
  <c r="X263" i="1" s="1"/>
  <c r="AA263" i="1"/>
  <c r="AB263" i="1" s="1"/>
  <c r="J234" i="1"/>
  <c r="K234" i="1" s="1"/>
  <c r="Y194" i="1"/>
  <c r="O194" i="1"/>
  <c r="M194" i="1" s="1"/>
  <c r="P194" i="1" s="1"/>
  <c r="J194" i="1" s="1"/>
  <c r="K194" i="1" s="1"/>
  <c r="Y192" i="1"/>
  <c r="AA125" i="1"/>
  <c r="T125" i="1"/>
  <c r="X125" i="1" s="1"/>
  <c r="Z125" i="1"/>
  <c r="T165" i="1"/>
  <c r="X165" i="1" s="1"/>
  <c r="AA165" i="1"/>
  <c r="AB165" i="1" s="1"/>
  <c r="AA155" i="1"/>
  <c r="AB155" i="1" s="1"/>
  <c r="T155" i="1"/>
  <c r="X155" i="1" s="1"/>
  <c r="Y130" i="1"/>
  <c r="Y124" i="1"/>
  <c r="O124" i="1"/>
  <c r="M124" i="1" s="1"/>
  <c r="P124" i="1" s="1"/>
  <c r="J124" i="1" s="1"/>
  <c r="K124" i="1" s="1"/>
  <c r="AA70" i="1"/>
  <c r="T70" i="1"/>
  <c r="X70" i="1" s="1"/>
  <c r="T136" i="1"/>
  <c r="X136" i="1" s="1"/>
  <c r="AA136" i="1"/>
  <c r="Z70" i="1"/>
  <c r="J50" i="1"/>
  <c r="K50" i="1" s="1"/>
  <c r="T72" i="1"/>
  <c r="X72" i="1" s="1"/>
  <c r="AA72" i="1"/>
  <c r="T18" i="1"/>
  <c r="X18" i="1" s="1"/>
  <c r="AA18" i="1"/>
  <c r="Y269" i="1"/>
  <c r="R281" i="1"/>
  <c r="S281" i="1" s="1"/>
  <c r="R279" i="1"/>
  <c r="S279" i="1" s="1"/>
  <c r="R277" i="1"/>
  <c r="S277" i="1" s="1"/>
  <c r="O277" i="1" s="1"/>
  <c r="M277" i="1" s="1"/>
  <c r="P277" i="1" s="1"/>
  <c r="J277" i="1" s="1"/>
  <c r="K277" i="1" s="1"/>
  <c r="R262" i="1"/>
  <c r="S262" i="1" s="1"/>
  <c r="Y264" i="1"/>
  <c r="O264" i="1"/>
  <c r="M264" i="1" s="1"/>
  <c r="P264" i="1" s="1"/>
  <c r="J264" i="1" s="1"/>
  <c r="K264" i="1" s="1"/>
  <c r="T255" i="1"/>
  <c r="X255" i="1" s="1"/>
  <c r="AA255" i="1"/>
  <c r="AB255" i="1" s="1"/>
  <c r="O255" i="1"/>
  <c r="M255" i="1" s="1"/>
  <c r="P255" i="1" s="1"/>
  <c r="J255" i="1" s="1"/>
  <c r="K255" i="1" s="1"/>
  <c r="J276" i="1"/>
  <c r="K276" i="1" s="1"/>
  <c r="Y265" i="1"/>
  <c r="R231" i="1"/>
  <c r="S231" i="1" s="1"/>
  <c r="T224" i="1"/>
  <c r="X224" i="1" s="1"/>
  <c r="AA224" i="1"/>
  <c r="R219" i="1"/>
  <c r="S219" i="1" s="1"/>
  <c r="AA242" i="1"/>
  <c r="T242" i="1"/>
  <c r="X242" i="1" s="1"/>
  <c r="Z242" i="1"/>
  <c r="R232" i="1"/>
  <c r="S232" i="1" s="1"/>
  <c r="O232" i="1" s="1"/>
  <c r="M232" i="1" s="1"/>
  <c r="P232" i="1" s="1"/>
  <c r="J232" i="1" s="1"/>
  <c r="K232" i="1" s="1"/>
  <c r="Y228" i="1"/>
  <c r="Y220" i="1"/>
  <c r="AB254" i="1"/>
  <c r="R228" i="1"/>
  <c r="S228" i="1" s="1"/>
  <c r="R220" i="1"/>
  <c r="S220" i="1" s="1"/>
  <c r="AA213" i="1"/>
  <c r="AB213" i="1" s="1"/>
  <c r="T213" i="1"/>
  <c r="X213" i="1" s="1"/>
  <c r="Z209" i="1"/>
  <c r="R201" i="1"/>
  <c r="S201" i="1" s="1"/>
  <c r="O216" i="1"/>
  <c r="M216" i="1" s="1"/>
  <c r="P216" i="1" s="1"/>
  <c r="J216" i="1" s="1"/>
  <c r="K216" i="1" s="1"/>
  <c r="Y216" i="1"/>
  <c r="Y204" i="1"/>
  <c r="O204" i="1"/>
  <c r="M204" i="1" s="1"/>
  <c r="P204" i="1" s="1"/>
  <c r="J204" i="1" s="1"/>
  <c r="K204" i="1" s="1"/>
  <c r="Y203" i="1"/>
  <c r="O203" i="1"/>
  <c r="M203" i="1" s="1"/>
  <c r="P203" i="1" s="1"/>
  <c r="J203" i="1" s="1"/>
  <c r="K203" i="1" s="1"/>
  <c r="R198" i="1"/>
  <c r="S198" i="1" s="1"/>
  <c r="R190" i="1"/>
  <c r="S190" i="1" s="1"/>
  <c r="O187" i="1"/>
  <c r="M187" i="1" s="1"/>
  <c r="P187" i="1" s="1"/>
  <c r="J187" i="1" s="1"/>
  <c r="K187" i="1" s="1"/>
  <c r="Y187" i="1"/>
  <c r="T202" i="1"/>
  <c r="X202" i="1" s="1"/>
  <c r="AA202" i="1"/>
  <c r="R192" i="1"/>
  <c r="S192" i="1" s="1"/>
  <c r="Y207" i="1"/>
  <c r="AA196" i="1"/>
  <c r="T196" i="1"/>
  <c r="X196" i="1" s="1"/>
  <c r="R200" i="1"/>
  <c r="S200" i="1" s="1"/>
  <c r="O177" i="1"/>
  <c r="M177" i="1" s="1"/>
  <c r="P177" i="1" s="1"/>
  <c r="J177" i="1" s="1"/>
  <c r="K177" i="1" s="1"/>
  <c r="AA172" i="1"/>
  <c r="AB172" i="1" s="1"/>
  <c r="T172" i="1"/>
  <c r="X172" i="1" s="1"/>
  <c r="R162" i="1"/>
  <c r="S162" i="1" s="1"/>
  <c r="Y159" i="1"/>
  <c r="O155" i="1"/>
  <c r="M155" i="1" s="1"/>
  <c r="P155" i="1" s="1"/>
  <c r="J155" i="1" s="1"/>
  <c r="K155" i="1" s="1"/>
  <c r="Y155" i="1"/>
  <c r="Y151" i="1"/>
  <c r="T183" i="1"/>
  <c r="X183" i="1" s="1"/>
  <c r="AA183" i="1"/>
  <c r="AB183" i="1" s="1"/>
  <c r="J179" i="1"/>
  <c r="K179" i="1" s="1"/>
  <c r="R169" i="1"/>
  <c r="S169" i="1" s="1"/>
  <c r="Z165" i="1"/>
  <c r="Y154" i="1"/>
  <c r="AA133" i="1"/>
  <c r="T133" i="1"/>
  <c r="X133" i="1" s="1"/>
  <c r="Z133" i="1"/>
  <c r="Z185" i="1"/>
  <c r="Y180" i="1"/>
  <c r="R180" i="1"/>
  <c r="S180" i="1" s="1"/>
  <c r="Y174" i="1"/>
  <c r="O174" i="1"/>
  <c r="M174" i="1" s="1"/>
  <c r="P174" i="1" s="1"/>
  <c r="J174" i="1" s="1"/>
  <c r="K174" i="1" s="1"/>
  <c r="Z155" i="1"/>
  <c r="Y148" i="1"/>
  <c r="O148" i="1"/>
  <c r="M148" i="1" s="1"/>
  <c r="P148" i="1" s="1"/>
  <c r="J148" i="1" s="1"/>
  <c r="K148" i="1" s="1"/>
  <c r="T179" i="1"/>
  <c r="X179" i="1" s="1"/>
  <c r="AA179" i="1"/>
  <c r="AB179" i="1" s="1"/>
  <c r="T150" i="1"/>
  <c r="X150" i="1" s="1"/>
  <c r="AA150" i="1"/>
  <c r="AB150" i="1" s="1"/>
  <c r="Z150" i="1"/>
  <c r="R144" i="1"/>
  <c r="S144" i="1" s="1"/>
  <c r="J142" i="1"/>
  <c r="K142" i="1" s="1"/>
  <c r="Y138" i="1"/>
  <c r="O138" i="1"/>
  <c r="M138" i="1" s="1"/>
  <c r="P138" i="1" s="1"/>
  <c r="J138" i="1" s="1"/>
  <c r="K138" i="1" s="1"/>
  <c r="Y136" i="1"/>
  <c r="O136" i="1"/>
  <c r="M136" i="1" s="1"/>
  <c r="P136" i="1" s="1"/>
  <c r="J136" i="1" s="1"/>
  <c r="K136" i="1" s="1"/>
  <c r="AA131" i="1"/>
  <c r="AB131" i="1" s="1"/>
  <c r="T131" i="1"/>
  <c r="X131" i="1" s="1"/>
  <c r="Z131" i="1"/>
  <c r="J126" i="1"/>
  <c r="K126" i="1" s="1"/>
  <c r="R117" i="1"/>
  <c r="S117" i="1" s="1"/>
  <c r="O117" i="1" s="1"/>
  <c r="M117" i="1" s="1"/>
  <c r="P117" i="1" s="1"/>
  <c r="J117" i="1" s="1"/>
  <c r="K117" i="1" s="1"/>
  <c r="Y112" i="1"/>
  <c r="R112" i="1"/>
  <c r="S112" i="1" s="1"/>
  <c r="Y96" i="1"/>
  <c r="O96" i="1"/>
  <c r="M96" i="1" s="1"/>
  <c r="P96" i="1" s="1"/>
  <c r="J96" i="1" s="1"/>
  <c r="K96" i="1" s="1"/>
  <c r="R96" i="1"/>
  <c r="S96" i="1" s="1"/>
  <c r="Y182" i="1"/>
  <c r="O182" i="1"/>
  <c r="M182" i="1" s="1"/>
  <c r="P182" i="1" s="1"/>
  <c r="J182" i="1" s="1"/>
  <c r="K182" i="1" s="1"/>
  <c r="R182" i="1"/>
  <c r="S182" i="1" s="1"/>
  <c r="R148" i="1"/>
  <c r="S148" i="1" s="1"/>
  <c r="Y140" i="1"/>
  <c r="O140" i="1"/>
  <c r="M140" i="1" s="1"/>
  <c r="P140" i="1" s="1"/>
  <c r="J140" i="1" s="1"/>
  <c r="K140" i="1" s="1"/>
  <c r="O127" i="1"/>
  <c r="M127" i="1" s="1"/>
  <c r="P127" i="1" s="1"/>
  <c r="J127" i="1" s="1"/>
  <c r="K127" i="1" s="1"/>
  <c r="Y127" i="1"/>
  <c r="T113" i="1"/>
  <c r="X113" i="1" s="1"/>
  <c r="AA113" i="1"/>
  <c r="AB113" i="1" s="1"/>
  <c r="Y109" i="1"/>
  <c r="R99" i="1"/>
  <c r="S99" i="1" s="1"/>
  <c r="R79" i="1"/>
  <c r="S79" i="1" s="1"/>
  <c r="Y202" i="1"/>
  <c r="O202" i="1"/>
  <c r="M202" i="1" s="1"/>
  <c r="P202" i="1" s="1"/>
  <c r="J202" i="1" s="1"/>
  <c r="K202" i="1" s="1"/>
  <c r="R151" i="1"/>
  <c r="S151" i="1" s="1"/>
  <c r="O151" i="1" s="1"/>
  <c r="M151" i="1" s="1"/>
  <c r="P151" i="1" s="1"/>
  <c r="J151" i="1" s="1"/>
  <c r="K151" i="1" s="1"/>
  <c r="Z142" i="1"/>
  <c r="AA135" i="1"/>
  <c r="T135" i="1"/>
  <c r="X135" i="1" s="1"/>
  <c r="R132" i="1"/>
  <c r="S132" i="1" s="1"/>
  <c r="Y120" i="1"/>
  <c r="R120" i="1"/>
  <c r="S120" i="1" s="1"/>
  <c r="O120" i="1" s="1"/>
  <c r="M120" i="1" s="1"/>
  <c r="P120" i="1" s="1"/>
  <c r="J120" i="1" s="1"/>
  <c r="K120" i="1" s="1"/>
  <c r="O119" i="1"/>
  <c r="M119" i="1" s="1"/>
  <c r="P119" i="1" s="1"/>
  <c r="J119" i="1" s="1"/>
  <c r="K119" i="1" s="1"/>
  <c r="Z113" i="1"/>
  <c r="AA110" i="1"/>
  <c r="AB110" i="1" s="1"/>
  <c r="T110" i="1"/>
  <c r="X110" i="1" s="1"/>
  <c r="R95" i="1"/>
  <c r="S95" i="1" s="1"/>
  <c r="O89" i="1"/>
  <c r="M89" i="1" s="1"/>
  <c r="P89" i="1" s="1"/>
  <c r="J89" i="1" s="1"/>
  <c r="K89" i="1" s="1"/>
  <c r="Y83" i="1"/>
  <c r="O83" i="1"/>
  <c r="M83" i="1" s="1"/>
  <c r="P83" i="1" s="1"/>
  <c r="J83" i="1" s="1"/>
  <c r="K83" i="1" s="1"/>
  <c r="R265" i="1"/>
  <c r="S265" i="1" s="1"/>
  <c r="AA152" i="1"/>
  <c r="T152" i="1"/>
  <c r="X152" i="1" s="1"/>
  <c r="AA147" i="1"/>
  <c r="AB147" i="1" s="1"/>
  <c r="T147" i="1"/>
  <c r="X147" i="1" s="1"/>
  <c r="Z147" i="1"/>
  <c r="Z135" i="1"/>
  <c r="Z119" i="1"/>
  <c r="R105" i="1"/>
  <c r="S105" i="1" s="1"/>
  <c r="AA86" i="1"/>
  <c r="T86" i="1"/>
  <c r="X86" i="1" s="1"/>
  <c r="J68" i="1"/>
  <c r="K68" i="1" s="1"/>
  <c r="Y64" i="1"/>
  <c r="T62" i="1"/>
  <c r="X62" i="1" s="1"/>
  <c r="AA62" i="1"/>
  <c r="AB62" i="1" s="1"/>
  <c r="T60" i="1"/>
  <c r="X60" i="1" s="1"/>
  <c r="AA60" i="1"/>
  <c r="AB60" i="1" s="1"/>
  <c r="R154" i="1"/>
  <c r="S154" i="1" s="1"/>
  <c r="O154" i="1" s="1"/>
  <c r="M154" i="1" s="1"/>
  <c r="P154" i="1" s="1"/>
  <c r="J154" i="1" s="1"/>
  <c r="K154" i="1" s="1"/>
  <c r="Z103" i="1"/>
  <c r="AA90" i="1"/>
  <c r="T90" i="1"/>
  <c r="X90" i="1" s="1"/>
  <c r="J74" i="1"/>
  <c r="K74" i="1" s="1"/>
  <c r="T66" i="1"/>
  <c r="X66" i="1" s="1"/>
  <c r="AA66" i="1"/>
  <c r="AB66" i="1" s="1"/>
  <c r="O66" i="1"/>
  <c r="M66" i="1" s="1"/>
  <c r="P66" i="1" s="1"/>
  <c r="J66" i="1" s="1"/>
  <c r="K66" i="1" s="1"/>
  <c r="R64" i="1"/>
  <c r="S64" i="1" s="1"/>
  <c r="O64" i="1" s="1"/>
  <c r="M64" i="1" s="1"/>
  <c r="P64" i="1" s="1"/>
  <c r="J64" i="1" s="1"/>
  <c r="K64" i="1" s="1"/>
  <c r="O59" i="1"/>
  <c r="M59" i="1" s="1"/>
  <c r="P59" i="1" s="1"/>
  <c r="J59" i="1" s="1"/>
  <c r="K59" i="1" s="1"/>
  <c r="R55" i="1"/>
  <c r="S55" i="1" s="1"/>
  <c r="Z98" i="1"/>
  <c r="R57" i="1"/>
  <c r="S57" i="1" s="1"/>
  <c r="T92" i="1"/>
  <c r="X92" i="1" s="1"/>
  <c r="Z92" i="1"/>
  <c r="AA92" i="1"/>
  <c r="AB92" i="1" s="1"/>
  <c r="Z86" i="1"/>
  <c r="R77" i="1"/>
  <c r="S77" i="1" s="1"/>
  <c r="T74" i="1"/>
  <c r="X74" i="1" s="1"/>
  <c r="AA74" i="1"/>
  <c r="R67" i="1"/>
  <c r="S67" i="1" s="1"/>
  <c r="R61" i="1"/>
  <c r="S61" i="1" s="1"/>
  <c r="T48" i="1"/>
  <c r="X48" i="1" s="1"/>
  <c r="AA48" i="1"/>
  <c r="AB48" i="1" s="1"/>
  <c r="O52" i="1"/>
  <c r="M52" i="1" s="1"/>
  <c r="P52" i="1" s="1"/>
  <c r="J52" i="1" s="1"/>
  <c r="K52" i="1" s="1"/>
  <c r="T50" i="1"/>
  <c r="X50" i="1" s="1"/>
  <c r="AA50" i="1"/>
  <c r="AB50" i="1" s="1"/>
  <c r="Y20" i="1"/>
  <c r="O20" i="1"/>
  <c r="M20" i="1" s="1"/>
  <c r="P20" i="1" s="1"/>
  <c r="J20" i="1" s="1"/>
  <c r="K20" i="1" s="1"/>
  <c r="Y42" i="1"/>
  <c r="O42" i="1"/>
  <c r="M42" i="1" s="1"/>
  <c r="P42" i="1" s="1"/>
  <c r="J42" i="1" s="1"/>
  <c r="K42" i="1" s="1"/>
  <c r="Z29" i="1"/>
  <c r="T40" i="1"/>
  <c r="X40" i="1" s="1"/>
  <c r="AA40" i="1"/>
  <c r="T33" i="1"/>
  <c r="X33" i="1" s="1"/>
  <c r="AA33" i="1"/>
  <c r="T30" i="1"/>
  <c r="X30" i="1" s="1"/>
  <c r="AA30" i="1"/>
  <c r="Y29" i="1"/>
  <c r="O29" i="1"/>
  <c r="M29" i="1" s="1"/>
  <c r="P29" i="1" s="1"/>
  <c r="J29" i="1" s="1"/>
  <c r="K29" i="1" s="1"/>
  <c r="O30" i="1"/>
  <c r="M30" i="1" s="1"/>
  <c r="P30" i="1" s="1"/>
  <c r="J30" i="1" s="1"/>
  <c r="K30" i="1" s="1"/>
  <c r="Y30" i="1"/>
  <c r="T24" i="1"/>
  <c r="X24" i="1" s="1"/>
  <c r="AA24" i="1"/>
  <c r="AB24" i="1" s="1"/>
  <c r="Y18" i="1"/>
  <c r="O18" i="1"/>
  <c r="M18" i="1" s="1"/>
  <c r="P18" i="1" s="1"/>
  <c r="J18" i="1" s="1"/>
  <c r="K18" i="1" s="1"/>
  <c r="Z35" i="1"/>
  <c r="O34" i="1"/>
  <c r="M34" i="1" s="1"/>
  <c r="P34" i="1" s="1"/>
  <c r="J34" i="1" s="1"/>
  <c r="K34" i="1" s="1"/>
  <c r="Y34" i="1"/>
  <c r="T28" i="1"/>
  <c r="X28" i="1" s="1"/>
  <c r="AA28" i="1"/>
  <c r="AB28" i="1" s="1"/>
  <c r="T274" i="1"/>
  <c r="X274" i="1" s="1"/>
  <c r="AA274" i="1"/>
  <c r="AB274" i="1" s="1"/>
  <c r="Y282" i="1"/>
  <c r="O282" i="1"/>
  <c r="M282" i="1" s="1"/>
  <c r="P282" i="1" s="1"/>
  <c r="J282" i="1" s="1"/>
  <c r="K282" i="1" s="1"/>
  <c r="T273" i="1"/>
  <c r="X273" i="1" s="1"/>
  <c r="AA273" i="1"/>
  <c r="AB273" i="1" s="1"/>
  <c r="O249" i="1"/>
  <c r="M249" i="1" s="1"/>
  <c r="P249" i="1" s="1"/>
  <c r="J249" i="1" s="1"/>
  <c r="K249" i="1" s="1"/>
  <c r="Y249" i="1"/>
  <c r="Y243" i="1"/>
  <c r="O243" i="1"/>
  <c r="M243" i="1" s="1"/>
  <c r="P243" i="1" s="1"/>
  <c r="J243" i="1" s="1"/>
  <c r="K243" i="1" s="1"/>
  <c r="T267" i="1"/>
  <c r="X267" i="1" s="1"/>
  <c r="AA267" i="1"/>
  <c r="AB267" i="1" s="1"/>
  <c r="T251" i="1"/>
  <c r="X251" i="1" s="1"/>
  <c r="O251" i="1"/>
  <c r="M251" i="1" s="1"/>
  <c r="P251" i="1" s="1"/>
  <c r="J251" i="1" s="1"/>
  <c r="K251" i="1" s="1"/>
  <c r="AA251" i="1"/>
  <c r="AB251" i="1" s="1"/>
  <c r="T256" i="1"/>
  <c r="X256" i="1" s="1"/>
  <c r="AA256" i="1"/>
  <c r="Y239" i="1"/>
  <c r="R222" i="1"/>
  <c r="S222" i="1" s="1"/>
  <c r="AA237" i="1"/>
  <c r="AB237" i="1" s="1"/>
  <c r="T237" i="1"/>
  <c r="X237" i="1" s="1"/>
  <c r="Y231" i="1"/>
  <c r="O231" i="1"/>
  <c r="M231" i="1" s="1"/>
  <c r="P231" i="1" s="1"/>
  <c r="J231" i="1" s="1"/>
  <c r="K231" i="1" s="1"/>
  <c r="Y221" i="1"/>
  <c r="O241" i="1"/>
  <c r="M241" i="1" s="1"/>
  <c r="P241" i="1" s="1"/>
  <c r="J241" i="1" s="1"/>
  <c r="K241" i="1" s="1"/>
  <c r="Y241" i="1"/>
  <c r="T216" i="1"/>
  <c r="X216" i="1" s="1"/>
  <c r="AA216" i="1"/>
  <c r="R199" i="1"/>
  <c r="S199" i="1" s="1"/>
  <c r="T210" i="1"/>
  <c r="X210" i="1" s="1"/>
  <c r="AA210" i="1"/>
  <c r="AB210" i="1" s="1"/>
  <c r="Y199" i="1"/>
  <c r="T230" i="1"/>
  <c r="X230" i="1" s="1"/>
  <c r="AA230" i="1"/>
  <c r="AB230" i="1" s="1"/>
  <c r="O230" i="1"/>
  <c r="M230" i="1" s="1"/>
  <c r="P230" i="1" s="1"/>
  <c r="J230" i="1" s="1"/>
  <c r="K230" i="1" s="1"/>
  <c r="AA205" i="1"/>
  <c r="T205" i="1"/>
  <c r="X205" i="1" s="1"/>
  <c r="T204" i="1"/>
  <c r="X204" i="1" s="1"/>
  <c r="AA204" i="1"/>
  <c r="AB204" i="1" s="1"/>
  <c r="Y190" i="1"/>
  <c r="O190" i="1"/>
  <c r="M190" i="1" s="1"/>
  <c r="P190" i="1" s="1"/>
  <c r="J190" i="1" s="1"/>
  <c r="K190" i="1" s="1"/>
  <c r="T214" i="1"/>
  <c r="X214" i="1" s="1"/>
  <c r="AA214" i="1"/>
  <c r="AB214" i="1" s="1"/>
  <c r="Y167" i="1"/>
  <c r="AA229" i="1"/>
  <c r="AB229" i="1" s="1"/>
  <c r="T229" i="1"/>
  <c r="X229" i="1" s="1"/>
  <c r="R167" i="1"/>
  <c r="S167" i="1" s="1"/>
  <c r="Y128" i="1"/>
  <c r="O128" i="1"/>
  <c r="M128" i="1" s="1"/>
  <c r="P128" i="1" s="1"/>
  <c r="J128" i="1" s="1"/>
  <c r="K128" i="1" s="1"/>
  <c r="AA123" i="1"/>
  <c r="AB123" i="1" s="1"/>
  <c r="T123" i="1"/>
  <c r="X123" i="1" s="1"/>
  <c r="Z123" i="1"/>
  <c r="T134" i="1"/>
  <c r="X134" i="1" s="1"/>
  <c r="AA134" i="1"/>
  <c r="AB134" i="1" s="1"/>
  <c r="R87" i="1"/>
  <c r="S87" i="1" s="1"/>
  <c r="R71" i="1"/>
  <c r="S71" i="1" s="1"/>
  <c r="AA127" i="1"/>
  <c r="AB127" i="1" s="1"/>
  <c r="T127" i="1"/>
  <c r="X127" i="1" s="1"/>
  <c r="J103" i="1"/>
  <c r="K103" i="1" s="1"/>
  <c r="T175" i="1"/>
  <c r="X175" i="1" s="1"/>
  <c r="AA175" i="1"/>
  <c r="Y146" i="1"/>
  <c r="T121" i="1"/>
  <c r="X121" i="1" s="1"/>
  <c r="AA121" i="1"/>
  <c r="J84" i="1"/>
  <c r="K84" i="1" s="1"/>
  <c r="T88" i="1"/>
  <c r="X88" i="1" s="1"/>
  <c r="AA88" i="1"/>
  <c r="J48" i="1"/>
  <c r="K48" i="1" s="1"/>
  <c r="R42" i="1"/>
  <c r="S42" i="1" s="1"/>
  <c r="AA39" i="1"/>
  <c r="AB39" i="1" s="1"/>
  <c r="T39" i="1"/>
  <c r="X39" i="1" s="1"/>
  <c r="T17" i="1"/>
  <c r="X17" i="1" s="1"/>
  <c r="AA17" i="1"/>
  <c r="Z39" i="1"/>
  <c r="R282" i="1"/>
  <c r="S282" i="1" s="1"/>
  <c r="Z267" i="1"/>
  <c r="Z261" i="1"/>
  <c r="O257" i="1"/>
  <c r="M257" i="1" s="1"/>
  <c r="P257" i="1" s="1"/>
  <c r="J257" i="1" s="1"/>
  <c r="K257" i="1" s="1"/>
  <c r="Y257" i="1"/>
  <c r="R244" i="1"/>
  <c r="S244" i="1" s="1"/>
  <c r="AA259" i="1"/>
  <c r="AB259" i="1" s="1"/>
  <c r="T259" i="1"/>
  <c r="X259" i="1" s="1"/>
  <c r="O259" i="1"/>
  <c r="M259" i="1" s="1"/>
  <c r="P259" i="1" s="1"/>
  <c r="J259" i="1" s="1"/>
  <c r="K259" i="1" s="1"/>
  <c r="O273" i="1"/>
  <c r="M273" i="1" s="1"/>
  <c r="P273" i="1" s="1"/>
  <c r="J273" i="1" s="1"/>
  <c r="K273" i="1" s="1"/>
  <c r="T276" i="1"/>
  <c r="X276" i="1" s="1"/>
  <c r="AA276" i="1"/>
  <c r="AB276" i="1" s="1"/>
  <c r="Y268" i="1"/>
  <c r="O268" i="1"/>
  <c r="M268" i="1" s="1"/>
  <c r="P268" i="1" s="1"/>
  <c r="J268" i="1" s="1"/>
  <c r="K268" i="1" s="1"/>
  <c r="Z259" i="1"/>
  <c r="AB275" i="1"/>
  <c r="AB271" i="1"/>
  <c r="T280" i="1"/>
  <c r="X280" i="1" s="1"/>
  <c r="AA280" i="1"/>
  <c r="AB280" i="1" s="1"/>
  <c r="R268" i="1"/>
  <c r="S268" i="1" s="1"/>
  <c r="T278" i="1"/>
  <c r="X278" i="1" s="1"/>
  <c r="AA278" i="1"/>
  <c r="AB278" i="1" s="1"/>
  <c r="Y248" i="1"/>
  <c r="Y244" i="1"/>
  <c r="O244" i="1"/>
  <c r="M244" i="1" s="1"/>
  <c r="P244" i="1" s="1"/>
  <c r="J244" i="1" s="1"/>
  <c r="K244" i="1" s="1"/>
  <c r="Y260" i="1"/>
  <c r="O260" i="1"/>
  <c r="M260" i="1" s="1"/>
  <c r="P260" i="1" s="1"/>
  <c r="J260" i="1" s="1"/>
  <c r="K260" i="1" s="1"/>
  <c r="Z257" i="1"/>
  <c r="Y252" i="1"/>
  <c r="O252" i="1"/>
  <c r="M252" i="1" s="1"/>
  <c r="P252" i="1" s="1"/>
  <c r="J252" i="1" s="1"/>
  <c r="K252" i="1" s="1"/>
  <c r="R252" i="1"/>
  <c r="S252" i="1" s="1"/>
  <c r="T247" i="1"/>
  <c r="X247" i="1" s="1"/>
  <c r="AA247" i="1"/>
  <c r="AB247" i="1" s="1"/>
  <c r="Y261" i="1"/>
  <c r="O261" i="1"/>
  <c r="M261" i="1" s="1"/>
  <c r="P261" i="1" s="1"/>
  <c r="J261" i="1" s="1"/>
  <c r="K261" i="1" s="1"/>
  <c r="Y247" i="1"/>
  <c r="O247" i="1"/>
  <c r="M247" i="1" s="1"/>
  <c r="P247" i="1" s="1"/>
  <c r="J247" i="1" s="1"/>
  <c r="K247" i="1" s="1"/>
  <c r="T245" i="1"/>
  <c r="X245" i="1" s="1"/>
  <c r="AA245" i="1"/>
  <c r="AB245" i="1" s="1"/>
  <c r="Z240" i="1"/>
  <c r="Y235" i="1"/>
  <c r="O235" i="1"/>
  <c r="M235" i="1" s="1"/>
  <c r="P235" i="1" s="1"/>
  <c r="J235" i="1" s="1"/>
  <c r="K235" i="1" s="1"/>
  <c r="AB233" i="1"/>
  <c r="O267" i="1"/>
  <c r="M267" i="1" s="1"/>
  <c r="P267" i="1" s="1"/>
  <c r="J267" i="1" s="1"/>
  <c r="K267" i="1" s="1"/>
  <c r="Z256" i="1"/>
  <c r="R248" i="1"/>
  <c r="S248" i="1" s="1"/>
  <c r="R238" i="1"/>
  <c r="S238" i="1" s="1"/>
  <c r="Z234" i="1"/>
  <c r="O225" i="1"/>
  <c r="M225" i="1" s="1"/>
  <c r="P225" i="1" s="1"/>
  <c r="J225" i="1" s="1"/>
  <c r="K225" i="1" s="1"/>
  <c r="T218" i="1"/>
  <c r="X218" i="1" s="1"/>
  <c r="AA218" i="1"/>
  <c r="AB218" i="1" s="1"/>
  <c r="R239" i="1"/>
  <c r="S239" i="1" s="1"/>
  <c r="AA217" i="1"/>
  <c r="AB217" i="1" s="1"/>
  <c r="T217" i="1"/>
  <c r="X217" i="1" s="1"/>
  <c r="R211" i="1"/>
  <c r="S211" i="1" s="1"/>
  <c r="Z205" i="1"/>
  <c r="Z216" i="1"/>
  <c r="Y211" i="1"/>
  <c r="O211" i="1"/>
  <c r="M211" i="1" s="1"/>
  <c r="P211" i="1" s="1"/>
  <c r="J211" i="1" s="1"/>
  <c r="K211" i="1" s="1"/>
  <c r="O245" i="1"/>
  <c r="M245" i="1" s="1"/>
  <c r="P245" i="1" s="1"/>
  <c r="J245" i="1" s="1"/>
  <c r="K245" i="1" s="1"/>
  <c r="R221" i="1"/>
  <c r="S221" i="1" s="1"/>
  <c r="O221" i="1" s="1"/>
  <c r="M221" i="1" s="1"/>
  <c r="P221" i="1" s="1"/>
  <c r="J221" i="1" s="1"/>
  <c r="K221" i="1" s="1"/>
  <c r="R212" i="1"/>
  <c r="S212" i="1" s="1"/>
  <c r="R207" i="1"/>
  <c r="S207" i="1" s="1"/>
  <c r="O209" i="1"/>
  <c r="M209" i="1" s="1"/>
  <c r="P209" i="1" s="1"/>
  <c r="J209" i="1" s="1"/>
  <c r="K209" i="1" s="1"/>
  <c r="R188" i="1"/>
  <c r="S188" i="1" s="1"/>
  <c r="Z235" i="1"/>
  <c r="Y215" i="1"/>
  <c r="O215" i="1"/>
  <c r="M215" i="1" s="1"/>
  <c r="P215" i="1" s="1"/>
  <c r="J215" i="1" s="1"/>
  <c r="K215" i="1" s="1"/>
  <c r="T206" i="1"/>
  <c r="X206" i="1" s="1"/>
  <c r="AA206" i="1"/>
  <c r="AB206" i="1" s="1"/>
  <c r="Z196" i="1"/>
  <c r="O185" i="1"/>
  <c r="M185" i="1" s="1"/>
  <c r="P185" i="1" s="1"/>
  <c r="J185" i="1" s="1"/>
  <c r="K185" i="1" s="1"/>
  <c r="T181" i="1"/>
  <c r="X181" i="1" s="1"/>
  <c r="AA181" i="1"/>
  <c r="AB181" i="1" s="1"/>
  <c r="R171" i="1"/>
  <c r="S171" i="1" s="1"/>
  <c r="O171" i="1" s="1"/>
  <c r="M171" i="1" s="1"/>
  <c r="P171" i="1" s="1"/>
  <c r="J171" i="1" s="1"/>
  <c r="K171" i="1" s="1"/>
  <c r="Y166" i="1"/>
  <c r="O166" i="1"/>
  <c r="M166" i="1" s="1"/>
  <c r="P166" i="1" s="1"/>
  <c r="J166" i="1" s="1"/>
  <c r="K166" i="1" s="1"/>
  <c r="Z140" i="1"/>
  <c r="R129" i="1"/>
  <c r="S129" i="1" s="1"/>
  <c r="O206" i="1"/>
  <c r="M206" i="1" s="1"/>
  <c r="P206" i="1" s="1"/>
  <c r="J206" i="1" s="1"/>
  <c r="K206" i="1" s="1"/>
  <c r="Y178" i="1"/>
  <c r="O178" i="1"/>
  <c r="M178" i="1" s="1"/>
  <c r="P178" i="1" s="1"/>
  <c r="J178" i="1" s="1"/>
  <c r="K178" i="1" s="1"/>
  <c r="R178" i="1"/>
  <c r="S178" i="1" s="1"/>
  <c r="Z176" i="1"/>
  <c r="AA168" i="1"/>
  <c r="AB168" i="1" s="1"/>
  <c r="T168" i="1"/>
  <c r="X168" i="1" s="1"/>
  <c r="O150" i="1"/>
  <c r="M150" i="1" s="1"/>
  <c r="P150" i="1" s="1"/>
  <c r="J150" i="1" s="1"/>
  <c r="K150" i="1" s="1"/>
  <c r="Y150" i="1"/>
  <c r="O147" i="1"/>
  <c r="M147" i="1" s="1"/>
  <c r="P147" i="1" s="1"/>
  <c r="J147" i="1" s="1"/>
  <c r="K147" i="1" s="1"/>
  <c r="O131" i="1"/>
  <c r="M131" i="1" s="1"/>
  <c r="P131" i="1" s="1"/>
  <c r="J131" i="1" s="1"/>
  <c r="K131" i="1" s="1"/>
  <c r="O175" i="1"/>
  <c r="M175" i="1" s="1"/>
  <c r="P175" i="1" s="1"/>
  <c r="J175" i="1" s="1"/>
  <c r="K175" i="1" s="1"/>
  <c r="Y175" i="1"/>
  <c r="O172" i="1"/>
  <c r="M172" i="1" s="1"/>
  <c r="P172" i="1" s="1"/>
  <c r="J172" i="1" s="1"/>
  <c r="K172" i="1" s="1"/>
  <c r="Z160" i="1"/>
  <c r="Z152" i="1"/>
  <c r="Z166" i="1"/>
  <c r="Y141" i="1"/>
  <c r="O141" i="1"/>
  <c r="M141" i="1" s="1"/>
  <c r="P141" i="1" s="1"/>
  <c r="J141" i="1" s="1"/>
  <c r="K141" i="1" s="1"/>
  <c r="Y125" i="1"/>
  <c r="O125" i="1"/>
  <c r="M125" i="1" s="1"/>
  <c r="P125" i="1" s="1"/>
  <c r="J125" i="1" s="1"/>
  <c r="K125" i="1" s="1"/>
  <c r="Y122" i="1"/>
  <c r="O122" i="1"/>
  <c r="M122" i="1" s="1"/>
  <c r="P122" i="1" s="1"/>
  <c r="J122" i="1" s="1"/>
  <c r="K122" i="1" s="1"/>
  <c r="O113" i="1"/>
  <c r="M113" i="1" s="1"/>
  <c r="P113" i="1" s="1"/>
  <c r="J113" i="1" s="1"/>
  <c r="K113" i="1" s="1"/>
  <c r="Y113" i="1"/>
  <c r="R101" i="1"/>
  <c r="S101" i="1" s="1"/>
  <c r="O97" i="1"/>
  <c r="M97" i="1" s="1"/>
  <c r="P97" i="1" s="1"/>
  <c r="J97" i="1" s="1"/>
  <c r="K97" i="1" s="1"/>
  <c r="Y97" i="1"/>
  <c r="O94" i="1"/>
  <c r="M94" i="1" s="1"/>
  <c r="P94" i="1" s="1"/>
  <c r="J94" i="1" s="1"/>
  <c r="K94" i="1" s="1"/>
  <c r="R146" i="1"/>
  <c r="S146" i="1" s="1"/>
  <c r="O135" i="1"/>
  <c r="M135" i="1" s="1"/>
  <c r="P135" i="1" s="1"/>
  <c r="J135" i="1" s="1"/>
  <c r="K135" i="1" s="1"/>
  <c r="Y135" i="1"/>
  <c r="T126" i="1"/>
  <c r="X126" i="1" s="1"/>
  <c r="AA126" i="1"/>
  <c r="AB126" i="1" s="1"/>
  <c r="R115" i="1"/>
  <c r="S115" i="1" s="1"/>
  <c r="O92" i="1"/>
  <c r="M92" i="1" s="1"/>
  <c r="P92" i="1" s="1"/>
  <c r="J92" i="1" s="1"/>
  <c r="K92" i="1" s="1"/>
  <c r="O90" i="1"/>
  <c r="M90" i="1" s="1"/>
  <c r="P90" i="1" s="1"/>
  <c r="J90" i="1" s="1"/>
  <c r="K90" i="1" s="1"/>
  <c r="Y90" i="1"/>
  <c r="Z74" i="1"/>
  <c r="Z186" i="1"/>
  <c r="R159" i="1"/>
  <c r="S159" i="1" s="1"/>
  <c r="R130" i="1"/>
  <c r="S130" i="1" s="1"/>
  <c r="O130" i="1" s="1"/>
  <c r="M130" i="1" s="1"/>
  <c r="P130" i="1" s="1"/>
  <c r="J130" i="1" s="1"/>
  <c r="K130" i="1" s="1"/>
  <c r="O121" i="1"/>
  <c r="M121" i="1" s="1"/>
  <c r="P121" i="1" s="1"/>
  <c r="J121" i="1" s="1"/>
  <c r="K121" i="1" s="1"/>
  <c r="Y121" i="1"/>
  <c r="AB118" i="1"/>
  <c r="R109" i="1"/>
  <c r="S109" i="1" s="1"/>
  <c r="Y75" i="1"/>
  <c r="O75" i="1"/>
  <c r="M75" i="1" s="1"/>
  <c r="P75" i="1" s="1"/>
  <c r="J75" i="1" s="1"/>
  <c r="K75" i="1" s="1"/>
  <c r="Y170" i="1"/>
  <c r="O170" i="1"/>
  <c r="M170" i="1" s="1"/>
  <c r="P170" i="1" s="1"/>
  <c r="J170" i="1" s="1"/>
  <c r="K170" i="1" s="1"/>
  <c r="Y116" i="1"/>
  <c r="R116" i="1"/>
  <c r="S116" i="1" s="1"/>
  <c r="O116" i="1" s="1"/>
  <c r="M116" i="1" s="1"/>
  <c r="P116" i="1" s="1"/>
  <c r="J116" i="1" s="1"/>
  <c r="K116" i="1" s="1"/>
  <c r="Y100" i="1"/>
  <c r="R100" i="1"/>
  <c r="S100" i="1" s="1"/>
  <c r="Z90" i="1"/>
  <c r="O76" i="1"/>
  <c r="M76" i="1" s="1"/>
  <c r="P76" i="1" s="1"/>
  <c r="J76" i="1" s="1"/>
  <c r="K76" i="1" s="1"/>
  <c r="R65" i="1"/>
  <c r="S65" i="1" s="1"/>
  <c r="Z54" i="1"/>
  <c r="T84" i="1"/>
  <c r="X84" i="1" s="1"/>
  <c r="AA84" i="1"/>
  <c r="T68" i="1"/>
  <c r="X68" i="1" s="1"/>
  <c r="AA68" i="1"/>
  <c r="R53" i="1"/>
  <c r="S53" i="1" s="1"/>
  <c r="O53" i="1" s="1"/>
  <c r="M53" i="1" s="1"/>
  <c r="P53" i="1" s="1"/>
  <c r="J53" i="1" s="1"/>
  <c r="K53" i="1" s="1"/>
  <c r="R46" i="1"/>
  <c r="S46" i="1" s="1"/>
  <c r="R93" i="1"/>
  <c r="S93" i="1" s="1"/>
  <c r="O93" i="1" s="1"/>
  <c r="M93" i="1" s="1"/>
  <c r="P93" i="1" s="1"/>
  <c r="J93" i="1" s="1"/>
  <c r="K93" i="1" s="1"/>
  <c r="O88" i="1"/>
  <c r="M88" i="1" s="1"/>
  <c r="P88" i="1" s="1"/>
  <c r="J88" i="1" s="1"/>
  <c r="K88" i="1" s="1"/>
  <c r="Y88" i="1"/>
  <c r="Y86" i="1"/>
  <c r="O86" i="1"/>
  <c r="M86" i="1" s="1"/>
  <c r="P86" i="1" s="1"/>
  <c r="J86" i="1" s="1"/>
  <c r="K86" i="1" s="1"/>
  <c r="Z84" i="1"/>
  <c r="Y78" i="1"/>
  <c r="O78" i="1"/>
  <c r="M78" i="1" s="1"/>
  <c r="P78" i="1" s="1"/>
  <c r="J78" i="1" s="1"/>
  <c r="K78" i="1" s="1"/>
  <c r="Z76" i="1"/>
  <c r="Y70" i="1"/>
  <c r="O70" i="1"/>
  <c r="M70" i="1" s="1"/>
  <c r="P70" i="1" s="1"/>
  <c r="J70" i="1" s="1"/>
  <c r="K70" i="1" s="1"/>
  <c r="Z68" i="1"/>
  <c r="R85" i="1"/>
  <c r="S85" i="1" s="1"/>
  <c r="T82" i="1"/>
  <c r="X82" i="1" s="1"/>
  <c r="AA82" i="1"/>
  <c r="AB82" i="1" s="1"/>
  <c r="R75" i="1"/>
  <c r="S75" i="1" s="1"/>
  <c r="Z72" i="1"/>
  <c r="O54" i="1"/>
  <c r="M54" i="1" s="1"/>
  <c r="P54" i="1" s="1"/>
  <c r="J54" i="1" s="1"/>
  <c r="K54" i="1" s="1"/>
  <c r="R45" i="1"/>
  <c r="S45" i="1" s="1"/>
  <c r="O45" i="1" s="1"/>
  <c r="M45" i="1" s="1"/>
  <c r="P45" i="1" s="1"/>
  <c r="J45" i="1" s="1"/>
  <c r="K45" i="1" s="1"/>
  <c r="O43" i="1"/>
  <c r="M43" i="1" s="1"/>
  <c r="P43" i="1" s="1"/>
  <c r="J43" i="1" s="1"/>
  <c r="K43" i="1" s="1"/>
  <c r="Y43" i="1"/>
  <c r="T32" i="1"/>
  <c r="X32" i="1" s="1"/>
  <c r="AA32" i="1"/>
  <c r="T26" i="1"/>
  <c r="X26" i="1" s="1"/>
  <c r="AA26" i="1"/>
  <c r="AB26" i="1" s="1"/>
  <c r="Y25" i="1"/>
  <c r="Z37" i="1"/>
  <c r="Z18" i="1"/>
  <c r="Y37" i="1"/>
  <c r="O37" i="1"/>
  <c r="M37" i="1" s="1"/>
  <c r="P37" i="1" s="1"/>
  <c r="J37" i="1" s="1"/>
  <c r="K37" i="1" s="1"/>
  <c r="T34" i="1"/>
  <c r="X34" i="1" s="1"/>
  <c r="AA34" i="1"/>
  <c r="AB34" i="1" s="1"/>
  <c r="Y33" i="1"/>
  <c r="O33" i="1"/>
  <c r="M33" i="1" s="1"/>
  <c r="P33" i="1" s="1"/>
  <c r="J33" i="1" s="1"/>
  <c r="K33" i="1" s="1"/>
  <c r="Z32" i="1"/>
  <c r="T21" i="1"/>
  <c r="X21" i="1" s="1"/>
  <c r="AA21" i="1"/>
  <c r="AB21" i="1" s="1"/>
  <c r="AA19" i="1"/>
  <c r="AB19" i="1" s="1"/>
  <c r="T19" i="1"/>
  <c r="X19" i="1" s="1"/>
  <c r="O40" i="1"/>
  <c r="M40" i="1" s="1"/>
  <c r="P40" i="1" s="1"/>
  <c r="J40" i="1" s="1"/>
  <c r="K40" i="1" s="1"/>
  <c r="Y40" i="1"/>
  <c r="O35" i="1"/>
  <c r="M35" i="1" s="1"/>
  <c r="P35" i="1" s="1"/>
  <c r="J35" i="1" s="1"/>
  <c r="K35" i="1" s="1"/>
  <c r="R25" i="1"/>
  <c r="S25" i="1" s="1"/>
  <c r="O19" i="1"/>
  <c r="M19" i="1" s="1"/>
  <c r="P19" i="1" s="1"/>
  <c r="J19" i="1" s="1"/>
  <c r="K19" i="1" s="1"/>
  <c r="T207" i="1" l="1"/>
  <c r="X207" i="1" s="1"/>
  <c r="AA207" i="1"/>
  <c r="AB207" i="1" s="1"/>
  <c r="Z207" i="1"/>
  <c r="AA248" i="1"/>
  <c r="AB248" i="1" s="1"/>
  <c r="Z248" i="1"/>
  <c r="T248" i="1"/>
  <c r="X248" i="1" s="1"/>
  <c r="AB35" i="1"/>
  <c r="T108" i="1"/>
  <c r="X108" i="1" s="1"/>
  <c r="AA108" i="1"/>
  <c r="Z108" i="1"/>
  <c r="O108" i="1"/>
  <c r="M108" i="1" s="1"/>
  <c r="P108" i="1" s="1"/>
  <c r="J108" i="1" s="1"/>
  <c r="K108" i="1" s="1"/>
  <c r="T25" i="1"/>
  <c r="X25" i="1" s="1"/>
  <c r="AA25" i="1"/>
  <c r="AB25" i="1" s="1"/>
  <c r="Z25" i="1"/>
  <c r="AA85" i="1"/>
  <c r="AB85" i="1" s="1"/>
  <c r="T85" i="1"/>
  <c r="X85" i="1" s="1"/>
  <c r="Z85" i="1"/>
  <c r="O85" i="1"/>
  <c r="M85" i="1" s="1"/>
  <c r="P85" i="1" s="1"/>
  <c r="J85" i="1" s="1"/>
  <c r="K85" i="1" s="1"/>
  <c r="AB68" i="1"/>
  <c r="T100" i="1"/>
  <c r="X100" i="1" s="1"/>
  <c r="AA100" i="1"/>
  <c r="Z100" i="1"/>
  <c r="AA159" i="1"/>
  <c r="AB159" i="1" s="1"/>
  <c r="T159" i="1"/>
  <c r="X159" i="1" s="1"/>
  <c r="Z159" i="1"/>
  <c r="T146" i="1"/>
  <c r="X146" i="1" s="1"/>
  <c r="AA146" i="1"/>
  <c r="Z146" i="1"/>
  <c r="T101" i="1"/>
  <c r="X101" i="1" s="1"/>
  <c r="AA101" i="1"/>
  <c r="Z101" i="1"/>
  <c r="T211" i="1"/>
  <c r="X211" i="1" s="1"/>
  <c r="AA211" i="1"/>
  <c r="Z211" i="1"/>
  <c r="T239" i="1"/>
  <c r="X239" i="1" s="1"/>
  <c r="AA239" i="1"/>
  <c r="AB239" i="1" s="1"/>
  <c r="Z239" i="1"/>
  <c r="AA244" i="1"/>
  <c r="T244" i="1"/>
  <c r="X244" i="1" s="1"/>
  <c r="Z244" i="1"/>
  <c r="AB17" i="1"/>
  <c r="T42" i="1"/>
  <c r="X42" i="1" s="1"/>
  <c r="AA42" i="1"/>
  <c r="Z42" i="1"/>
  <c r="O146" i="1"/>
  <c r="M146" i="1" s="1"/>
  <c r="P146" i="1" s="1"/>
  <c r="J146" i="1" s="1"/>
  <c r="K146" i="1" s="1"/>
  <c r="AB216" i="1"/>
  <c r="O239" i="1"/>
  <c r="M239" i="1" s="1"/>
  <c r="P239" i="1" s="1"/>
  <c r="J239" i="1" s="1"/>
  <c r="K239" i="1" s="1"/>
  <c r="AB30" i="1"/>
  <c r="AB40" i="1"/>
  <c r="AA61" i="1"/>
  <c r="T61" i="1"/>
  <c r="X61" i="1" s="1"/>
  <c r="Z61" i="1"/>
  <c r="AA77" i="1"/>
  <c r="T77" i="1"/>
  <c r="X77" i="1" s="1"/>
  <c r="Z77" i="1"/>
  <c r="O77" i="1"/>
  <c r="M77" i="1" s="1"/>
  <c r="P77" i="1" s="1"/>
  <c r="J77" i="1" s="1"/>
  <c r="K77" i="1" s="1"/>
  <c r="T55" i="1"/>
  <c r="X55" i="1" s="1"/>
  <c r="AA55" i="1"/>
  <c r="Z55" i="1"/>
  <c r="O55" i="1"/>
  <c r="M55" i="1" s="1"/>
  <c r="P55" i="1" s="1"/>
  <c r="J55" i="1" s="1"/>
  <c r="K55" i="1" s="1"/>
  <c r="AB86" i="1"/>
  <c r="AB152" i="1"/>
  <c r="AB135" i="1"/>
  <c r="T99" i="1"/>
  <c r="X99" i="1" s="1"/>
  <c r="AA99" i="1"/>
  <c r="O99" i="1"/>
  <c r="M99" i="1" s="1"/>
  <c r="P99" i="1" s="1"/>
  <c r="J99" i="1" s="1"/>
  <c r="K99" i="1" s="1"/>
  <c r="Z99" i="1"/>
  <c r="T112" i="1"/>
  <c r="X112" i="1" s="1"/>
  <c r="AA112" i="1"/>
  <c r="Z112" i="1"/>
  <c r="AA180" i="1"/>
  <c r="Z180" i="1"/>
  <c r="T180" i="1"/>
  <c r="X180" i="1" s="1"/>
  <c r="O159" i="1"/>
  <c r="M159" i="1" s="1"/>
  <c r="P159" i="1" s="1"/>
  <c r="J159" i="1" s="1"/>
  <c r="K159" i="1" s="1"/>
  <c r="AB196" i="1"/>
  <c r="AB202" i="1"/>
  <c r="T190" i="1"/>
  <c r="X190" i="1" s="1"/>
  <c r="AA190" i="1"/>
  <c r="AB190" i="1" s="1"/>
  <c r="Z190" i="1"/>
  <c r="T228" i="1"/>
  <c r="X228" i="1" s="1"/>
  <c r="AA228" i="1"/>
  <c r="Z228" i="1"/>
  <c r="AB224" i="1"/>
  <c r="AA262" i="1"/>
  <c r="AB262" i="1" s="1"/>
  <c r="Z262" i="1"/>
  <c r="T262" i="1"/>
  <c r="X262" i="1" s="1"/>
  <c r="O262" i="1"/>
  <c r="M262" i="1" s="1"/>
  <c r="P262" i="1" s="1"/>
  <c r="J262" i="1" s="1"/>
  <c r="K262" i="1" s="1"/>
  <c r="AB18" i="1"/>
  <c r="AB125" i="1"/>
  <c r="T253" i="1"/>
  <c r="X253" i="1" s="1"/>
  <c r="AA253" i="1"/>
  <c r="Z253" i="1"/>
  <c r="AB37" i="1"/>
  <c r="T63" i="1"/>
  <c r="X63" i="1" s="1"/>
  <c r="AA63" i="1"/>
  <c r="AB63" i="1" s="1"/>
  <c r="O63" i="1"/>
  <c r="M63" i="1" s="1"/>
  <c r="P63" i="1" s="1"/>
  <c r="J63" i="1" s="1"/>
  <c r="K63" i="1" s="1"/>
  <c r="Z63" i="1"/>
  <c r="AB78" i="1"/>
  <c r="AA283" i="1"/>
  <c r="AB283" i="1" s="1"/>
  <c r="T283" i="1"/>
  <c r="X283" i="1" s="1"/>
  <c r="Z283" i="1"/>
  <c r="T122" i="1"/>
  <c r="X122" i="1" s="1"/>
  <c r="AA122" i="1"/>
  <c r="Z122" i="1"/>
  <c r="AB185" i="1"/>
  <c r="AA145" i="1"/>
  <c r="T145" i="1"/>
  <c r="X145" i="1" s="1"/>
  <c r="Z145" i="1"/>
  <c r="O145" i="1"/>
  <c r="M145" i="1" s="1"/>
  <c r="P145" i="1" s="1"/>
  <c r="J145" i="1" s="1"/>
  <c r="K145" i="1" s="1"/>
  <c r="T194" i="1"/>
  <c r="X194" i="1" s="1"/>
  <c r="AA194" i="1"/>
  <c r="Z194" i="1"/>
  <c r="AB234" i="1"/>
  <c r="AB261" i="1"/>
  <c r="AB83" i="1"/>
  <c r="AB98" i="1"/>
  <c r="AA137" i="1"/>
  <c r="T137" i="1"/>
  <c r="X137" i="1" s="1"/>
  <c r="Z137" i="1"/>
  <c r="O137" i="1"/>
  <c r="M137" i="1" s="1"/>
  <c r="P137" i="1" s="1"/>
  <c r="J137" i="1" s="1"/>
  <c r="K137" i="1" s="1"/>
  <c r="T226" i="1"/>
  <c r="X226" i="1" s="1"/>
  <c r="AA226" i="1"/>
  <c r="Z226" i="1"/>
  <c r="O226" i="1"/>
  <c r="M226" i="1" s="1"/>
  <c r="P226" i="1" s="1"/>
  <c r="J226" i="1" s="1"/>
  <c r="K226" i="1" s="1"/>
  <c r="AB128" i="1"/>
  <c r="AB20" i="1"/>
  <c r="AB124" i="1"/>
  <c r="T116" i="1"/>
  <c r="X116" i="1" s="1"/>
  <c r="AA116" i="1"/>
  <c r="Z116" i="1"/>
  <c r="T115" i="1"/>
  <c r="X115" i="1" s="1"/>
  <c r="AA115" i="1"/>
  <c r="AB115" i="1" s="1"/>
  <c r="O115" i="1"/>
  <c r="M115" i="1" s="1"/>
  <c r="P115" i="1" s="1"/>
  <c r="J115" i="1" s="1"/>
  <c r="K115" i="1" s="1"/>
  <c r="Z115" i="1"/>
  <c r="AA129" i="1"/>
  <c r="AB129" i="1" s="1"/>
  <c r="T129" i="1"/>
  <c r="X129" i="1" s="1"/>
  <c r="Z129" i="1"/>
  <c r="O129" i="1"/>
  <c r="M129" i="1" s="1"/>
  <c r="P129" i="1" s="1"/>
  <c r="J129" i="1" s="1"/>
  <c r="K129" i="1" s="1"/>
  <c r="AB88" i="1"/>
  <c r="AA199" i="1"/>
  <c r="AB199" i="1" s="1"/>
  <c r="T199" i="1"/>
  <c r="X199" i="1" s="1"/>
  <c r="Z199" i="1"/>
  <c r="T222" i="1"/>
  <c r="X222" i="1" s="1"/>
  <c r="AA222" i="1"/>
  <c r="AB222" i="1" s="1"/>
  <c r="O222" i="1"/>
  <c r="M222" i="1" s="1"/>
  <c r="P222" i="1" s="1"/>
  <c r="J222" i="1" s="1"/>
  <c r="K222" i="1" s="1"/>
  <c r="Z222" i="1"/>
  <c r="T154" i="1"/>
  <c r="X154" i="1" s="1"/>
  <c r="AA154" i="1"/>
  <c r="AB154" i="1" s="1"/>
  <c r="Z154" i="1"/>
  <c r="AA192" i="1"/>
  <c r="T192" i="1"/>
  <c r="X192" i="1" s="1"/>
  <c r="Z192" i="1"/>
  <c r="T198" i="1"/>
  <c r="X198" i="1" s="1"/>
  <c r="AA198" i="1"/>
  <c r="O198" i="1"/>
  <c r="M198" i="1" s="1"/>
  <c r="P198" i="1" s="1"/>
  <c r="J198" i="1" s="1"/>
  <c r="K198" i="1" s="1"/>
  <c r="Z198" i="1"/>
  <c r="T220" i="1"/>
  <c r="X220" i="1" s="1"/>
  <c r="AA220" i="1"/>
  <c r="Z220" i="1"/>
  <c r="O220" i="1"/>
  <c r="M220" i="1" s="1"/>
  <c r="P220" i="1" s="1"/>
  <c r="J220" i="1" s="1"/>
  <c r="K220" i="1" s="1"/>
  <c r="T22" i="1"/>
  <c r="X22" i="1" s="1"/>
  <c r="AA22" i="1"/>
  <c r="Z22" i="1"/>
  <c r="AA41" i="1"/>
  <c r="AB41" i="1" s="1"/>
  <c r="T41" i="1"/>
  <c r="X41" i="1" s="1"/>
  <c r="Z41" i="1"/>
  <c r="O41" i="1"/>
  <c r="M41" i="1" s="1"/>
  <c r="P41" i="1" s="1"/>
  <c r="J41" i="1" s="1"/>
  <c r="K41" i="1" s="1"/>
  <c r="T223" i="1"/>
  <c r="X223" i="1" s="1"/>
  <c r="AA223" i="1"/>
  <c r="AB223" i="1" s="1"/>
  <c r="Z223" i="1"/>
  <c r="T111" i="1"/>
  <c r="X111" i="1" s="1"/>
  <c r="AA111" i="1"/>
  <c r="AB111" i="1" s="1"/>
  <c r="O111" i="1"/>
  <c r="M111" i="1" s="1"/>
  <c r="P111" i="1" s="1"/>
  <c r="J111" i="1" s="1"/>
  <c r="K111" i="1" s="1"/>
  <c r="Z111" i="1"/>
  <c r="AB249" i="1"/>
  <c r="O25" i="1"/>
  <c r="M25" i="1" s="1"/>
  <c r="P25" i="1" s="1"/>
  <c r="J25" i="1" s="1"/>
  <c r="K25" i="1" s="1"/>
  <c r="AB32" i="1"/>
  <c r="AA45" i="1"/>
  <c r="T45" i="1"/>
  <c r="X45" i="1" s="1"/>
  <c r="Z45" i="1"/>
  <c r="T75" i="1"/>
  <c r="X75" i="1" s="1"/>
  <c r="AA75" i="1"/>
  <c r="Z75" i="1"/>
  <c r="T93" i="1"/>
  <c r="X93" i="1" s="1"/>
  <c r="AA93" i="1"/>
  <c r="AB93" i="1" s="1"/>
  <c r="Z93" i="1"/>
  <c r="AA65" i="1"/>
  <c r="AB65" i="1" s="1"/>
  <c r="T65" i="1"/>
  <c r="X65" i="1" s="1"/>
  <c r="Z65" i="1"/>
  <c r="O100" i="1"/>
  <c r="M100" i="1" s="1"/>
  <c r="P100" i="1" s="1"/>
  <c r="J100" i="1" s="1"/>
  <c r="K100" i="1" s="1"/>
  <c r="AA188" i="1"/>
  <c r="AB188" i="1" s="1"/>
  <c r="T188" i="1"/>
  <c r="X188" i="1" s="1"/>
  <c r="Z188" i="1"/>
  <c r="T212" i="1"/>
  <c r="X212" i="1" s="1"/>
  <c r="AA212" i="1"/>
  <c r="Z212" i="1"/>
  <c r="AA87" i="1"/>
  <c r="T87" i="1"/>
  <c r="X87" i="1" s="1"/>
  <c r="O87" i="1"/>
  <c r="M87" i="1" s="1"/>
  <c r="P87" i="1" s="1"/>
  <c r="J87" i="1" s="1"/>
  <c r="K87" i="1" s="1"/>
  <c r="Z87" i="1"/>
  <c r="T67" i="1"/>
  <c r="X67" i="1" s="1"/>
  <c r="AA67" i="1"/>
  <c r="Z67" i="1"/>
  <c r="AB90" i="1"/>
  <c r="T105" i="1"/>
  <c r="X105" i="1" s="1"/>
  <c r="AA105" i="1"/>
  <c r="Z105" i="1"/>
  <c r="T265" i="1"/>
  <c r="X265" i="1" s="1"/>
  <c r="AA265" i="1"/>
  <c r="AB265" i="1" s="1"/>
  <c r="Z265" i="1"/>
  <c r="AA79" i="1"/>
  <c r="AB79" i="1" s="1"/>
  <c r="T79" i="1"/>
  <c r="X79" i="1" s="1"/>
  <c r="Z79" i="1"/>
  <c r="O79" i="1"/>
  <c r="M79" i="1" s="1"/>
  <c r="P79" i="1" s="1"/>
  <c r="J79" i="1" s="1"/>
  <c r="K79" i="1" s="1"/>
  <c r="AA148" i="1"/>
  <c r="AB148" i="1" s="1"/>
  <c r="T148" i="1"/>
  <c r="X148" i="1" s="1"/>
  <c r="Z148" i="1"/>
  <c r="T96" i="1"/>
  <c r="X96" i="1" s="1"/>
  <c r="AA96" i="1"/>
  <c r="Z96" i="1"/>
  <c r="O112" i="1"/>
  <c r="M112" i="1" s="1"/>
  <c r="P112" i="1" s="1"/>
  <c r="J112" i="1" s="1"/>
  <c r="K112" i="1" s="1"/>
  <c r="T144" i="1"/>
  <c r="X144" i="1" s="1"/>
  <c r="AA144" i="1"/>
  <c r="Z144" i="1"/>
  <c r="T162" i="1"/>
  <c r="X162" i="1" s="1"/>
  <c r="AA162" i="1"/>
  <c r="Z162" i="1"/>
  <c r="O207" i="1"/>
  <c r="M207" i="1" s="1"/>
  <c r="P207" i="1" s="1"/>
  <c r="J207" i="1" s="1"/>
  <c r="K207" i="1" s="1"/>
  <c r="O228" i="1"/>
  <c r="M228" i="1" s="1"/>
  <c r="P228" i="1" s="1"/>
  <c r="J228" i="1" s="1"/>
  <c r="K228" i="1" s="1"/>
  <c r="AB242" i="1"/>
  <c r="O265" i="1"/>
  <c r="M265" i="1" s="1"/>
  <c r="P265" i="1" s="1"/>
  <c r="J265" i="1" s="1"/>
  <c r="K265" i="1" s="1"/>
  <c r="AA281" i="1"/>
  <c r="AB281" i="1" s="1"/>
  <c r="T281" i="1"/>
  <c r="X281" i="1" s="1"/>
  <c r="Z281" i="1"/>
  <c r="O281" i="1"/>
  <c r="M281" i="1" s="1"/>
  <c r="P281" i="1" s="1"/>
  <c r="J281" i="1" s="1"/>
  <c r="K281" i="1" s="1"/>
  <c r="AB70" i="1"/>
  <c r="AB38" i="1"/>
  <c r="O22" i="1"/>
  <c r="M22" i="1" s="1"/>
  <c r="P22" i="1" s="1"/>
  <c r="J22" i="1" s="1"/>
  <c r="K22" i="1" s="1"/>
  <c r="T80" i="1"/>
  <c r="X80" i="1" s="1"/>
  <c r="AA80" i="1"/>
  <c r="AB80" i="1" s="1"/>
  <c r="Z80" i="1"/>
  <c r="AB97" i="1"/>
  <c r="AB142" i="1"/>
  <c r="AB103" i="1"/>
  <c r="T158" i="1"/>
  <c r="X158" i="1" s="1"/>
  <c r="AA158" i="1"/>
  <c r="Z158" i="1"/>
  <c r="O158" i="1"/>
  <c r="M158" i="1" s="1"/>
  <c r="P158" i="1" s="1"/>
  <c r="J158" i="1" s="1"/>
  <c r="K158" i="1" s="1"/>
  <c r="T173" i="1"/>
  <c r="X173" i="1" s="1"/>
  <c r="AA173" i="1"/>
  <c r="O173" i="1"/>
  <c r="M173" i="1" s="1"/>
  <c r="P173" i="1" s="1"/>
  <c r="J173" i="1" s="1"/>
  <c r="K173" i="1" s="1"/>
  <c r="Z173" i="1"/>
  <c r="AB186" i="1"/>
  <c r="T191" i="1"/>
  <c r="X191" i="1" s="1"/>
  <c r="AA191" i="1"/>
  <c r="Z191" i="1"/>
  <c r="T215" i="1"/>
  <c r="X215" i="1" s="1"/>
  <c r="AA215" i="1"/>
  <c r="Z215" i="1"/>
  <c r="AB208" i="1"/>
  <c r="T227" i="1"/>
  <c r="X227" i="1" s="1"/>
  <c r="AA227" i="1"/>
  <c r="Z227" i="1"/>
  <c r="AB240" i="1"/>
  <c r="AB89" i="1"/>
  <c r="O144" i="1"/>
  <c r="M144" i="1" s="1"/>
  <c r="P144" i="1" s="1"/>
  <c r="J144" i="1" s="1"/>
  <c r="K144" i="1" s="1"/>
  <c r="AB140" i="1"/>
  <c r="AB119" i="1"/>
  <c r="AB139" i="1"/>
  <c r="T174" i="1"/>
  <c r="X174" i="1" s="1"/>
  <c r="AA174" i="1"/>
  <c r="Z174" i="1"/>
  <c r="AB236" i="1"/>
  <c r="AA53" i="1"/>
  <c r="T53" i="1"/>
  <c r="X53" i="1" s="1"/>
  <c r="Z53" i="1"/>
  <c r="T171" i="1"/>
  <c r="X171" i="1" s="1"/>
  <c r="AA171" i="1"/>
  <c r="Z171" i="1"/>
  <c r="AA71" i="1"/>
  <c r="AB71" i="1" s="1"/>
  <c r="T71" i="1"/>
  <c r="X71" i="1" s="1"/>
  <c r="Z71" i="1"/>
  <c r="O71" i="1"/>
  <c r="M71" i="1" s="1"/>
  <c r="P71" i="1" s="1"/>
  <c r="J71" i="1" s="1"/>
  <c r="K71" i="1" s="1"/>
  <c r="T64" i="1"/>
  <c r="X64" i="1" s="1"/>
  <c r="AA64" i="1"/>
  <c r="Z64" i="1"/>
  <c r="T120" i="1"/>
  <c r="X120" i="1" s="1"/>
  <c r="AA120" i="1"/>
  <c r="AB120" i="1" s="1"/>
  <c r="Z120" i="1"/>
  <c r="T117" i="1"/>
  <c r="X117" i="1" s="1"/>
  <c r="AA117" i="1"/>
  <c r="Z117" i="1"/>
  <c r="T169" i="1"/>
  <c r="X169" i="1" s="1"/>
  <c r="O169" i="1"/>
  <c r="M169" i="1" s="1"/>
  <c r="P169" i="1" s="1"/>
  <c r="J169" i="1" s="1"/>
  <c r="K169" i="1" s="1"/>
  <c r="AA169" i="1"/>
  <c r="Z169" i="1"/>
  <c r="AA201" i="1"/>
  <c r="Z201" i="1"/>
  <c r="T201" i="1"/>
  <c r="X201" i="1" s="1"/>
  <c r="O201" i="1"/>
  <c r="M201" i="1" s="1"/>
  <c r="P201" i="1" s="1"/>
  <c r="J201" i="1" s="1"/>
  <c r="K201" i="1" s="1"/>
  <c r="AA279" i="1"/>
  <c r="Z279" i="1"/>
  <c r="T279" i="1"/>
  <c r="X279" i="1" s="1"/>
  <c r="AB43" i="1"/>
  <c r="AA269" i="1"/>
  <c r="T269" i="1"/>
  <c r="X269" i="1" s="1"/>
  <c r="Z269" i="1"/>
  <c r="AB29" i="1"/>
  <c r="T104" i="1"/>
  <c r="X104" i="1" s="1"/>
  <c r="AA104" i="1"/>
  <c r="Z104" i="1"/>
  <c r="O223" i="1"/>
  <c r="M223" i="1" s="1"/>
  <c r="P223" i="1" s="1"/>
  <c r="J223" i="1" s="1"/>
  <c r="K223" i="1" s="1"/>
  <c r="T46" i="1"/>
  <c r="X46" i="1" s="1"/>
  <c r="AA46" i="1"/>
  <c r="Z46" i="1"/>
  <c r="AB84" i="1"/>
  <c r="T109" i="1"/>
  <c r="X109" i="1" s="1"/>
  <c r="AA109" i="1"/>
  <c r="Z109" i="1"/>
  <c r="T130" i="1"/>
  <c r="X130" i="1" s="1"/>
  <c r="AA130" i="1"/>
  <c r="Z130" i="1"/>
  <c r="AA178" i="1"/>
  <c r="Z178" i="1"/>
  <c r="T178" i="1"/>
  <c r="X178" i="1" s="1"/>
  <c r="AA221" i="1"/>
  <c r="T221" i="1"/>
  <c r="X221" i="1" s="1"/>
  <c r="Z221" i="1"/>
  <c r="T238" i="1"/>
  <c r="X238" i="1" s="1"/>
  <c r="O238" i="1"/>
  <c r="M238" i="1" s="1"/>
  <c r="P238" i="1" s="1"/>
  <c r="J238" i="1" s="1"/>
  <c r="K238" i="1" s="1"/>
  <c r="AA238" i="1"/>
  <c r="Z238" i="1"/>
  <c r="T252" i="1"/>
  <c r="X252" i="1" s="1"/>
  <c r="AA252" i="1"/>
  <c r="Z252" i="1"/>
  <c r="O248" i="1"/>
  <c r="M248" i="1" s="1"/>
  <c r="P248" i="1" s="1"/>
  <c r="J248" i="1" s="1"/>
  <c r="K248" i="1" s="1"/>
  <c r="AA268" i="1"/>
  <c r="T268" i="1"/>
  <c r="X268" i="1" s="1"/>
  <c r="Z268" i="1"/>
  <c r="T282" i="1"/>
  <c r="X282" i="1" s="1"/>
  <c r="AA282" i="1"/>
  <c r="Z282" i="1"/>
  <c r="AB121" i="1"/>
  <c r="AB175" i="1"/>
  <c r="T167" i="1"/>
  <c r="X167" i="1" s="1"/>
  <c r="AA167" i="1"/>
  <c r="Z167" i="1"/>
  <c r="O167" i="1"/>
  <c r="M167" i="1" s="1"/>
  <c r="P167" i="1" s="1"/>
  <c r="J167" i="1" s="1"/>
  <c r="K167" i="1" s="1"/>
  <c r="AB205" i="1"/>
  <c r="O199" i="1"/>
  <c r="M199" i="1" s="1"/>
  <c r="P199" i="1" s="1"/>
  <c r="J199" i="1" s="1"/>
  <c r="K199" i="1" s="1"/>
  <c r="AB256" i="1"/>
  <c r="AB33" i="1"/>
  <c r="AB74" i="1"/>
  <c r="AA57" i="1"/>
  <c r="T57" i="1"/>
  <c r="X57" i="1" s="1"/>
  <c r="Z57" i="1"/>
  <c r="T95" i="1"/>
  <c r="X95" i="1" s="1"/>
  <c r="AA95" i="1"/>
  <c r="Z95" i="1"/>
  <c r="O95" i="1"/>
  <c r="M95" i="1" s="1"/>
  <c r="P95" i="1" s="1"/>
  <c r="J95" i="1" s="1"/>
  <c r="K95" i="1" s="1"/>
  <c r="AA132" i="1"/>
  <c r="T132" i="1"/>
  <c r="X132" i="1" s="1"/>
  <c r="Z132" i="1"/>
  <c r="AA151" i="1"/>
  <c r="AB151" i="1" s="1"/>
  <c r="T151" i="1"/>
  <c r="X151" i="1" s="1"/>
  <c r="Z151" i="1"/>
  <c r="O109" i="1"/>
  <c r="M109" i="1" s="1"/>
  <c r="P109" i="1" s="1"/>
  <c r="J109" i="1" s="1"/>
  <c r="K109" i="1" s="1"/>
  <c r="AA182" i="1"/>
  <c r="AB182" i="1" s="1"/>
  <c r="Z182" i="1"/>
  <c r="T182" i="1"/>
  <c r="X182" i="1" s="1"/>
  <c r="O180" i="1"/>
  <c r="M180" i="1" s="1"/>
  <c r="P180" i="1" s="1"/>
  <c r="J180" i="1" s="1"/>
  <c r="K180" i="1" s="1"/>
  <c r="AB133" i="1"/>
  <c r="T200" i="1"/>
  <c r="X200" i="1" s="1"/>
  <c r="AA200" i="1"/>
  <c r="Z200" i="1"/>
  <c r="T232" i="1"/>
  <c r="X232" i="1" s="1"/>
  <c r="AA232" i="1"/>
  <c r="Z232" i="1"/>
  <c r="T219" i="1"/>
  <c r="X219" i="1" s="1"/>
  <c r="AA219" i="1"/>
  <c r="AB219" i="1" s="1"/>
  <c r="Z219" i="1"/>
  <c r="O219" i="1"/>
  <c r="M219" i="1" s="1"/>
  <c r="P219" i="1" s="1"/>
  <c r="J219" i="1" s="1"/>
  <c r="K219" i="1" s="1"/>
  <c r="T231" i="1"/>
  <c r="X231" i="1" s="1"/>
  <c r="AA231" i="1"/>
  <c r="AB231" i="1" s="1"/>
  <c r="Z231" i="1"/>
  <c r="AA277" i="1"/>
  <c r="Z277" i="1"/>
  <c r="T277" i="1"/>
  <c r="X277" i="1" s="1"/>
  <c r="O269" i="1"/>
  <c r="M269" i="1" s="1"/>
  <c r="P269" i="1" s="1"/>
  <c r="J269" i="1" s="1"/>
  <c r="K269" i="1" s="1"/>
  <c r="AB72" i="1"/>
  <c r="AB136" i="1"/>
  <c r="O192" i="1"/>
  <c r="M192" i="1" s="1"/>
  <c r="P192" i="1" s="1"/>
  <c r="J192" i="1" s="1"/>
  <c r="K192" i="1" s="1"/>
  <c r="AA49" i="1"/>
  <c r="Z49" i="1"/>
  <c r="T49" i="1"/>
  <c r="X49" i="1" s="1"/>
  <c r="T56" i="1"/>
  <c r="X56" i="1" s="1"/>
  <c r="AA56" i="1"/>
  <c r="Z56" i="1"/>
  <c r="AA69" i="1"/>
  <c r="AB69" i="1" s="1"/>
  <c r="T69" i="1"/>
  <c r="X69" i="1" s="1"/>
  <c r="Z69" i="1"/>
  <c r="O69" i="1"/>
  <c r="M69" i="1" s="1"/>
  <c r="P69" i="1" s="1"/>
  <c r="J69" i="1" s="1"/>
  <c r="K69" i="1" s="1"/>
  <c r="O56" i="1"/>
  <c r="M56" i="1" s="1"/>
  <c r="P56" i="1" s="1"/>
  <c r="J56" i="1" s="1"/>
  <c r="K56" i="1" s="1"/>
  <c r="O80" i="1"/>
  <c r="M80" i="1" s="1"/>
  <c r="P80" i="1" s="1"/>
  <c r="J80" i="1" s="1"/>
  <c r="K80" i="1" s="1"/>
  <c r="O101" i="1"/>
  <c r="M101" i="1" s="1"/>
  <c r="P101" i="1" s="1"/>
  <c r="J101" i="1" s="1"/>
  <c r="K101" i="1" s="1"/>
  <c r="O65" i="1"/>
  <c r="M65" i="1" s="1"/>
  <c r="P65" i="1" s="1"/>
  <c r="J65" i="1" s="1"/>
  <c r="K65" i="1" s="1"/>
  <c r="O61" i="1"/>
  <c r="M61" i="1" s="1"/>
  <c r="P61" i="1" s="1"/>
  <c r="J61" i="1" s="1"/>
  <c r="K61" i="1" s="1"/>
  <c r="AB160" i="1"/>
  <c r="O283" i="1"/>
  <c r="M283" i="1" s="1"/>
  <c r="P283" i="1" s="1"/>
  <c r="J283" i="1" s="1"/>
  <c r="K283" i="1" s="1"/>
  <c r="O105" i="1"/>
  <c r="M105" i="1" s="1"/>
  <c r="P105" i="1" s="1"/>
  <c r="J105" i="1" s="1"/>
  <c r="K105" i="1" s="1"/>
  <c r="T138" i="1"/>
  <c r="X138" i="1" s="1"/>
  <c r="AA138" i="1"/>
  <c r="AB138" i="1" s="1"/>
  <c r="Z138" i="1"/>
  <c r="AB114" i="1"/>
  <c r="AB176" i="1"/>
  <c r="AB166" i="1"/>
  <c r="T163" i="1"/>
  <c r="X163" i="1" s="1"/>
  <c r="AA163" i="1"/>
  <c r="Z163" i="1"/>
  <c r="T195" i="1"/>
  <c r="X195" i="1" s="1"/>
  <c r="AA195" i="1"/>
  <c r="Z195" i="1"/>
  <c r="AB170" i="1"/>
  <c r="AA184" i="1"/>
  <c r="AB184" i="1" s="1"/>
  <c r="Z184" i="1"/>
  <c r="T184" i="1"/>
  <c r="X184" i="1" s="1"/>
  <c r="O195" i="1"/>
  <c r="M195" i="1" s="1"/>
  <c r="P195" i="1" s="1"/>
  <c r="J195" i="1" s="1"/>
  <c r="K195" i="1" s="1"/>
  <c r="AA203" i="1"/>
  <c r="AB203" i="1" s="1"/>
  <c r="T203" i="1"/>
  <c r="X203" i="1" s="1"/>
  <c r="Z203" i="1"/>
  <c r="AA260" i="1"/>
  <c r="AB260" i="1" s="1"/>
  <c r="T260" i="1"/>
  <c r="X260" i="1" s="1"/>
  <c r="Z260" i="1"/>
  <c r="O279" i="1"/>
  <c r="M279" i="1" s="1"/>
  <c r="P279" i="1" s="1"/>
  <c r="J279" i="1" s="1"/>
  <c r="K279" i="1" s="1"/>
  <c r="AB44" i="1"/>
  <c r="AA143" i="1"/>
  <c r="AB143" i="1" s="1"/>
  <c r="T143" i="1"/>
  <c r="X143" i="1" s="1"/>
  <c r="Z143" i="1"/>
  <c r="O143" i="1"/>
  <c r="M143" i="1" s="1"/>
  <c r="P143" i="1" s="1"/>
  <c r="J143" i="1" s="1"/>
  <c r="K143" i="1" s="1"/>
  <c r="AB177" i="1"/>
  <c r="AB141" i="1"/>
  <c r="O188" i="1"/>
  <c r="M188" i="1" s="1"/>
  <c r="P188" i="1" s="1"/>
  <c r="J188" i="1" s="1"/>
  <c r="K188" i="1" s="1"/>
  <c r="O212" i="1"/>
  <c r="M212" i="1" s="1"/>
  <c r="P212" i="1" s="1"/>
  <c r="J212" i="1" s="1"/>
  <c r="K212" i="1" s="1"/>
  <c r="AB209" i="1"/>
  <c r="O253" i="1"/>
  <c r="M253" i="1" s="1"/>
  <c r="P253" i="1" s="1"/>
  <c r="J253" i="1" s="1"/>
  <c r="K253" i="1" s="1"/>
  <c r="AA264" i="1"/>
  <c r="T264" i="1"/>
  <c r="X264" i="1" s="1"/>
  <c r="Z264" i="1"/>
  <c r="AB187" i="1"/>
  <c r="AB241" i="1"/>
  <c r="AB243" i="1"/>
  <c r="AB144" i="1" l="1"/>
  <c r="AB96" i="1"/>
  <c r="AB212" i="1"/>
  <c r="AB194" i="1"/>
  <c r="AB122" i="1"/>
  <c r="AB253" i="1"/>
  <c r="AB180" i="1"/>
  <c r="AB42" i="1"/>
  <c r="AB146" i="1"/>
  <c r="AB238" i="1"/>
  <c r="AB178" i="1"/>
  <c r="AB169" i="1"/>
  <c r="AB117" i="1"/>
  <c r="AB174" i="1"/>
  <c r="AB191" i="1"/>
  <c r="AB264" i="1"/>
  <c r="AB163" i="1"/>
  <c r="AB277" i="1"/>
  <c r="AB200" i="1"/>
  <c r="AB95" i="1"/>
  <c r="AB57" i="1"/>
  <c r="AB167" i="1"/>
  <c r="AB252" i="1"/>
  <c r="AB221" i="1"/>
  <c r="AB109" i="1"/>
  <c r="AB46" i="1"/>
  <c r="AB104" i="1"/>
  <c r="AB171" i="1"/>
  <c r="AB53" i="1"/>
  <c r="AB227" i="1"/>
  <c r="AB215" i="1"/>
  <c r="AB173" i="1"/>
  <c r="AB158" i="1"/>
  <c r="AB162" i="1"/>
  <c r="AB105" i="1"/>
  <c r="AB67" i="1"/>
  <c r="AB75" i="1"/>
  <c r="AB45" i="1"/>
  <c r="AB22" i="1"/>
  <c r="AB220" i="1"/>
  <c r="AB198" i="1"/>
  <c r="AB192" i="1"/>
  <c r="AB226" i="1"/>
  <c r="AB145" i="1"/>
  <c r="AB55" i="1"/>
  <c r="AB61" i="1"/>
  <c r="AB244" i="1"/>
  <c r="AB101" i="1"/>
  <c r="AB195" i="1"/>
  <c r="AB56" i="1"/>
  <c r="AB49" i="1"/>
  <c r="AB232" i="1"/>
  <c r="AB132" i="1"/>
  <c r="AB282" i="1"/>
  <c r="AB268" i="1"/>
  <c r="AB130" i="1"/>
  <c r="AB269" i="1"/>
  <c r="AB279" i="1"/>
  <c r="AB201" i="1"/>
  <c r="AB64" i="1"/>
  <c r="AB87" i="1"/>
  <c r="AB116" i="1"/>
  <c r="AB137" i="1"/>
  <c r="AB228" i="1"/>
  <c r="AB112" i="1"/>
  <c r="AB99" i="1"/>
  <c r="AB77" i="1"/>
  <c r="AB211" i="1"/>
  <c r="AB100" i="1"/>
  <c r="AB108" i="1"/>
</calcChain>
</file>

<file path=xl/sharedStrings.xml><?xml version="1.0" encoding="utf-8"?>
<sst xmlns="http://schemas.openxmlformats.org/spreadsheetml/2006/main" count="1771" uniqueCount="845">
  <si>
    <t>File opened</t>
  </si>
  <si>
    <t>2020-08-14 06:43:31</t>
  </si>
  <si>
    <t>Console s/n</t>
  </si>
  <si>
    <t>68C-831398</t>
  </si>
  <si>
    <t>Console ver</t>
  </si>
  <si>
    <t>Bluestem v.1.3.4</t>
  </si>
  <si>
    <t>Scripts ver</t>
  </si>
  <si>
    <t>2018.05  1.3.4, Mar 2018</t>
  </si>
  <si>
    <t>Head s/n</t>
  </si>
  <si>
    <t>68H-581398</t>
  </si>
  <si>
    <t>Head ver</t>
  </si>
  <si>
    <t>1.3.0</t>
  </si>
  <si>
    <t>Head cal</t>
  </si>
  <si>
    <t>{"h2obspan2a": "0.0698703", "co2aspanconc1": "992.9", "h2oaspanconc1": "12.3", "h2oaspan2a": "0.0680513", "h2obspan2b": "0.0691463", "co2azero": "1.00877", "h2oazero": "1.06191", "flowbzero": "0.34034", "co2aspan2b": "0.170914", "h2obspan2": "0", "ssa_ref": "28482.2", "h2oaspanconc2": "0", "h2oaspan1": "1.00937", "co2bspan1": "0.991768", "tazero": "-0.000160217", "co2bspan2a": "0.174339", "co2aspan1": "0.991871", "h2obspanconc2": "0", "h2obspanconc1": "12.3", "h2oaspan2": "0", "co2bspanconc2": "0", "oxygen": "21", "h2oaspan2b": "0.0686888", "ssb_ref": "46026.6", "h2obzero": "1.06083", "co2bspan2": "0", "co2bzero": "0.893114", "flowazero": "0.249", "co2aspan2a": "0.172314", "chamberpressurezero": "2.46731", "flowmeterzero": "1.00114", "co2aspan2": "0", "co2bspanconc1": "992.9", "co2aspanconc2": "0", "tbzero": "0.055172", "co2bspan2b": "0.172903", "h2obspan1": "0.989639"}</t>
  </si>
  <si>
    <t>Chamber type</t>
  </si>
  <si>
    <t>6800-13</t>
  </si>
  <si>
    <t>Chamber s/n</t>
  </si>
  <si>
    <t>CHM-10597</t>
  </si>
  <si>
    <t>Chamber rev</t>
  </si>
  <si>
    <t>0</t>
  </si>
  <si>
    <t>Chamber cal</t>
  </si>
  <si>
    <t>8.52</t>
  </si>
  <si>
    <t>06:43:32</t>
  </si>
  <si>
    <t>Stability Definition:	ΔCO2 (Meas2): Slp&lt;0.1	ΔH2O (Meas2): Slp&lt;0.1</t>
  </si>
  <si>
    <t>06:43:53</t>
  </si>
  <si>
    <t>rm bz 2</t>
  </si>
  <si>
    <t>SysConst</t>
  </si>
  <si>
    <t>AvgTime</t>
  </si>
  <si>
    <t>4</t>
  </si>
  <si>
    <t>Oxygen</t>
  </si>
  <si>
    <t>21</t>
  </si>
  <si>
    <t>Chamber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</si>
  <si>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</si>
  <si>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</si>
  <si>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</si>
  <si>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</si>
  <si>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</si>
  <si>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</si>
  <si>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</si>
  <si>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</si>
  <si>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</si>
  <si>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</si>
  <si>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</si>
  <si>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</si>
  <si>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</si>
  <si>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</si>
  <si>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</si>
  <si>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</si>
  <si>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</si>
  <si>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</si>
  <si>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</si>
  <si>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</si>
  <si>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</si>
  <si>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</si>
  <si>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</si>
  <si>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</si>
  <si>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</si>
  <si>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</si>
  <si>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</si>
  <si>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</si>
  <si>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</si>
  <si>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</si>
  <si>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</si>
  <si>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</si>
  <si>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</si>
  <si>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</si>
  <si>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</si>
  <si>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</si>
  <si>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</si>
  <si>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</si>
  <si>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3.65785 84.3272 380.655 623.389 872.659 1086.2 1239.67 1365.22</t>
  </si>
  <si>
    <t>Fs_true</t>
  </si>
  <si>
    <t>-0.0636826 103.351 404.089 601.311 801.162 1000.78 1201.33 1400.86</t>
  </si>
  <si>
    <t>leak_wt</t>
  </si>
  <si>
    <t>Sys</t>
  </si>
  <si>
    <t>GasEx</t>
  </si>
  <si>
    <t>Leak</t>
  </si>
  <si>
    <t>LeafQ</t>
  </si>
  <si>
    <t>Meas</t>
  </si>
  <si>
    <t>Match</t>
  </si>
  <si>
    <t>Stability</t>
  </si>
  <si>
    <t>Status</t>
  </si>
  <si>
    <t>obs</t>
  </si>
  <si>
    <t>time</t>
  </si>
  <si>
    <t>elapsed</t>
  </si>
  <si>
    <t>date</t>
  </si>
  <si>
    <t>hhmmss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</si>
  <si>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</si>
  <si>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</si>
  <si>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</si>
  <si>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</si>
  <si>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</si>
  <si>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</si>
  <si>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</si>
  <si>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</si>
  <si>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</si>
  <si>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</si>
  <si>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</si>
  <si>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</si>
  <si>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</si>
  <si>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</si>
  <si>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</si>
  <si>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</si>
  <si>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</si>
  <si>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</si>
  <si>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</si>
  <si>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</si>
  <si>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</si>
  <si>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</si>
  <si>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</si>
  <si>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</si>
  <si>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</si>
  <si>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</si>
  <si>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</si>
  <si>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</si>
  <si>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</si>
  <si>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</si>
  <si>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</si>
  <si>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</si>
  <si>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</si>
  <si>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</si>
  <si>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</si>
  <si>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</si>
  <si>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</si>
  <si>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</si>
  <si>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</si>
  <si>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</si>
  <si>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</si>
  <si>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</si>
  <si>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</si>
  <si>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</si>
  <si>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</si>
  <si>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</si>
  <si>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</si>
  <si>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Fan_speed</t>
  </si>
  <si>
    <t>Qamb_in</t>
  </si>
  <si>
    <t>Qamb_out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</si>
  <si>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</si>
  <si>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</si>
  <si>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</si>
  <si>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</si>
  <si>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</si>
  <si>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</si>
  <si>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</si>
  <si>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</si>
  <si>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</si>
  <si>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</si>
  <si>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</si>
  <si>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</si>
  <si>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</si>
  <si>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</si>
  <si>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</si>
  <si>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</si>
  <si>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</si>
  <si>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</si>
  <si>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</si>
  <si>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</si>
  <si>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</si>
  <si>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</si>
  <si>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</si>
  <si>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</si>
  <si>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</si>
  <si>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</si>
  <si>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</si>
  <si>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</si>
  <si>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</si>
  <si>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</si>
  <si>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</si>
  <si>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</si>
  <si>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</si>
  <si>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</si>
  <si>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</si>
  <si>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</si>
  <si>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</si>
  <si>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</si>
  <si>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</si>
  <si>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</si>
  <si>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</si>
  <si>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</si>
  <si>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</si>
  <si>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</si>
  <si>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</si>
  <si>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</si>
  <si>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</si>
  <si>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</si>
  <si>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</si>
  <si>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</si>
  <si>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</si>
  <si>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secs</t>
  </si>
  <si>
    <t>µmol/mol</t>
  </si>
  <si>
    <t>mmol/mol</t>
  </si>
  <si>
    <t>µmol mol⁻¹ min⁻¹</t>
  </si>
  <si>
    <t>mmol mol⁻¹ min⁻¹</t>
  </si>
  <si>
    <t>20200814 06:48:09</t>
  </si>
  <si>
    <t>06:48:09</t>
  </si>
  <si>
    <t>0: Broadleaf</t>
  </si>
  <si>
    <t>--:--:--</t>
  </si>
  <si>
    <t>2/2</t>
  </si>
  <si>
    <t>20200814 06:48:14</t>
  </si>
  <si>
    <t>06:48:14</t>
  </si>
  <si>
    <t>20200814 06:48:19</t>
  </si>
  <si>
    <t>06:48:19</t>
  </si>
  <si>
    <t>20200814 06:48:24</t>
  </si>
  <si>
    <t>06:48:24</t>
  </si>
  <si>
    <t>20200814 06:48:29</t>
  </si>
  <si>
    <t>06:48:29</t>
  </si>
  <si>
    <t>20200814 06:48:34</t>
  </si>
  <si>
    <t>06:48:34</t>
  </si>
  <si>
    <t>20200814 06:50:02</t>
  </si>
  <si>
    <t>06:50:02</t>
  </si>
  <si>
    <t>06:49:07</t>
  </si>
  <si>
    <t>1/2</t>
  </si>
  <si>
    <t>20200814 06:50:07</t>
  </si>
  <si>
    <t>06:50:07</t>
  </si>
  <si>
    <t>20200814 06:50:12</t>
  </si>
  <si>
    <t>06:50:12</t>
  </si>
  <si>
    <t>20200814 06:50:17</t>
  </si>
  <si>
    <t>06:50:17</t>
  </si>
  <si>
    <t>20200814 06:50:22</t>
  </si>
  <si>
    <t>06:50:22</t>
  </si>
  <si>
    <t>06:53:31</t>
  </si>
  <si>
    <t>ag bz 1</t>
  </si>
  <si>
    <t>20200814 06:58:50</t>
  </si>
  <si>
    <t>06:58:50</t>
  </si>
  <si>
    <t>06:58:28</t>
  </si>
  <si>
    <t>0/2</t>
  </si>
  <si>
    <t>20200814 06:58:55</t>
  </si>
  <si>
    <t>06:58:55</t>
  </si>
  <si>
    <t>20200814 06:59:00</t>
  </si>
  <si>
    <t>06:59:00</t>
  </si>
  <si>
    <t>20200814 06:59:05</t>
  </si>
  <si>
    <t>06:59:05</t>
  </si>
  <si>
    <t>20200814 06:59:10</t>
  </si>
  <si>
    <t>06:59:10</t>
  </si>
  <si>
    <t>20200814 06:59:15</t>
  </si>
  <si>
    <t>06:59:15</t>
  </si>
  <si>
    <t>07:02:04</t>
  </si>
  <si>
    <t>ag bz 3</t>
  </si>
  <si>
    <t>20200814 07:05:38</t>
  </si>
  <si>
    <t>07:05:38</t>
  </si>
  <si>
    <t>07:04:57</t>
  </si>
  <si>
    <t>20200814 07:05:43</t>
  </si>
  <si>
    <t>07:05:43</t>
  </si>
  <si>
    <t>20200814 07:05:48</t>
  </si>
  <si>
    <t>07:05:48</t>
  </si>
  <si>
    <t>20200814 07:05:53</t>
  </si>
  <si>
    <t>07:05:53</t>
  </si>
  <si>
    <t>20200814 07:05:58</t>
  </si>
  <si>
    <t>07:05:58</t>
  </si>
  <si>
    <t>20200814 07:06:03</t>
  </si>
  <si>
    <t>07:06:03</t>
  </si>
  <si>
    <t>07:09:04</t>
  </si>
  <si>
    <t>rm bz 7</t>
  </si>
  <si>
    <t>20200814 07:14:52</t>
  </si>
  <si>
    <t>07:14:52</t>
  </si>
  <si>
    <t>07:14:24</t>
  </si>
  <si>
    <t>20200814 07:14:57</t>
  </si>
  <si>
    <t>07:14:57</t>
  </si>
  <si>
    <t>20200814 07:15:02</t>
  </si>
  <si>
    <t>07:15:02</t>
  </si>
  <si>
    <t>20200814 07:15:07</t>
  </si>
  <si>
    <t>07:15:07</t>
  </si>
  <si>
    <t>20200814 07:15:13</t>
  </si>
  <si>
    <t>07:15:13</t>
  </si>
  <si>
    <t>07:17:42</t>
  </si>
  <si>
    <t>ag bz 10</t>
  </si>
  <si>
    <t>20200814 07:23:41</t>
  </si>
  <si>
    <t>07:23:41</t>
  </si>
  <si>
    <t>07:22:35</t>
  </si>
  <si>
    <t>20200814 07:23:46</t>
  </si>
  <si>
    <t>07:23:46</t>
  </si>
  <si>
    <t>20200814 07:23:51</t>
  </si>
  <si>
    <t>07:23:51</t>
  </si>
  <si>
    <t>20200814 07:23:56</t>
  </si>
  <si>
    <t>07:23:56</t>
  </si>
  <si>
    <t>20200814 07:24:01</t>
  </si>
  <si>
    <t>07:24:01</t>
  </si>
  <si>
    <t>20200814 07:24:06</t>
  </si>
  <si>
    <t>07:24:06</t>
  </si>
  <si>
    <t>07:26:40</t>
  </si>
  <si>
    <t>ag bz 8</t>
  </si>
  <si>
    <t>20200814 07:31:36</t>
  </si>
  <si>
    <t>07:31:36</t>
  </si>
  <si>
    <t>07:31:06</t>
  </si>
  <si>
    <t>20200814 07:31:41</t>
  </si>
  <si>
    <t>07:31:41</t>
  </si>
  <si>
    <t>20200814 07:31:46</t>
  </si>
  <si>
    <t>07:31:46</t>
  </si>
  <si>
    <t>20200814 07:31:51</t>
  </si>
  <si>
    <t>07:31:51</t>
  </si>
  <si>
    <t>20200814 07:31:56</t>
  </si>
  <si>
    <t>07:31:56</t>
  </si>
  <si>
    <t>20200814 07:32:01</t>
  </si>
  <si>
    <t>07:32:01</t>
  </si>
  <si>
    <t>07:33:48</t>
  </si>
  <si>
    <t>ag bz 6</t>
  </si>
  <si>
    <t>20200814 07:39:18</t>
  </si>
  <si>
    <t>07:39:18</t>
  </si>
  <si>
    <t>07:38:45</t>
  </si>
  <si>
    <t>20200814 07:39:23</t>
  </si>
  <si>
    <t>07:39:23</t>
  </si>
  <si>
    <t>20200814 07:39:28</t>
  </si>
  <si>
    <t>07:39:28</t>
  </si>
  <si>
    <t>20200814 07:39:33</t>
  </si>
  <si>
    <t>07:39:33</t>
  </si>
  <si>
    <t>20200814 07:39:38</t>
  </si>
  <si>
    <t>07:39:38</t>
  </si>
  <si>
    <t>20200814 07:39:43</t>
  </si>
  <si>
    <t>07:39:43</t>
  </si>
  <si>
    <t>07:41:49</t>
  </si>
  <si>
    <t>rm fl 9</t>
  </si>
  <si>
    <t>20200814 07:49:13</t>
  </si>
  <si>
    <t>07:49:13</t>
  </si>
  <si>
    <t>07:48:42</t>
  </si>
  <si>
    <t>20200814 07:49:18</t>
  </si>
  <si>
    <t>07:49:18</t>
  </si>
  <si>
    <t>20200814 07:49:23</t>
  </si>
  <si>
    <t>07:49:23</t>
  </si>
  <si>
    <t>20200814 07:49:28</t>
  </si>
  <si>
    <t>07:49:28</t>
  </si>
  <si>
    <t>20200814 07:49:33</t>
  </si>
  <si>
    <t>07:49:33</t>
  </si>
  <si>
    <t>20200814 07:49:38</t>
  </si>
  <si>
    <t>07:49:38</t>
  </si>
  <si>
    <t>07:51:59</t>
  </si>
  <si>
    <t>rm fl 10</t>
  </si>
  <si>
    <t>20200814 07:55:53</t>
  </si>
  <si>
    <t>07:55:53</t>
  </si>
  <si>
    <t>07:55:27</t>
  </si>
  <si>
    <t>20200814 07:55:58</t>
  </si>
  <si>
    <t>07:55:58</t>
  </si>
  <si>
    <t>20200814 07:56:03</t>
  </si>
  <si>
    <t>07:56:03</t>
  </si>
  <si>
    <t>20200814 07:56:08</t>
  </si>
  <si>
    <t>07:56:08</t>
  </si>
  <si>
    <t>20200814 07:56:13</t>
  </si>
  <si>
    <t>07:56:13</t>
  </si>
  <si>
    <t>20200814 07:56:18</t>
  </si>
  <si>
    <t>07:56:18</t>
  </si>
  <si>
    <t>08:09:52</t>
  </si>
  <si>
    <t>20200814 08:15:10</t>
  </si>
  <si>
    <t>08:15:10</t>
  </si>
  <si>
    <t>08:14:25</t>
  </si>
  <si>
    <t>20200814 08:15:15</t>
  </si>
  <si>
    <t>08:15:15</t>
  </si>
  <si>
    <t>20200814 08:15:20</t>
  </si>
  <si>
    <t>08:15:20</t>
  </si>
  <si>
    <t>20200814 08:15:25</t>
  </si>
  <si>
    <t>08:15:25</t>
  </si>
  <si>
    <t>20200814 08:15:30</t>
  </si>
  <si>
    <t>08:15:30</t>
  </si>
  <si>
    <t>20200814 08:15:35</t>
  </si>
  <si>
    <t>08:15:35</t>
  </si>
  <si>
    <t>08:17:26</t>
  </si>
  <si>
    <t>rm fl 5</t>
  </si>
  <si>
    <t>20200814 08:22:33</t>
  </si>
  <si>
    <t>08:22:33</t>
  </si>
  <si>
    <t>08:21:52</t>
  </si>
  <si>
    <t>20200814 08:22:38</t>
  </si>
  <si>
    <t>08:22:38</t>
  </si>
  <si>
    <t>20200814 08:22:43</t>
  </si>
  <si>
    <t>08:22:43</t>
  </si>
  <si>
    <t>20200814 08:22:48</t>
  </si>
  <si>
    <t>08:22:48</t>
  </si>
  <si>
    <t>20200814 08:22:53</t>
  </si>
  <si>
    <t>08:22:53</t>
  </si>
  <si>
    <t>20200814 08:22:58</t>
  </si>
  <si>
    <t>08:22:58</t>
  </si>
  <si>
    <t>08:25:05</t>
  </si>
  <si>
    <t>ag bz 5</t>
  </si>
  <si>
    <t>20200814 08:30:01</t>
  </si>
  <si>
    <t>08:30:01</t>
  </si>
  <si>
    <t>08:29:14</t>
  </si>
  <si>
    <t>20200814 08:30:06</t>
  </si>
  <si>
    <t>08:30:06</t>
  </si>
  <si>
    <t>20200814 08:30:11</t>
  </si>
  <si>
    <t>08:30:11</t>
  </si>
  <si>
    <t>20200814 08:30:16</t>
  </si>
  <si>
    <t>08:30:16</t>
  </si>
  <si>
    <t>20200814 08:30:21</t>
  </si>
  <si>
    <t>08:30:21</t>
  </si>
  <si>
    <t>20200814 08:30:26</t>
  </si>
  <si>
    <t>08:30:26</t>
  </si>
  <si>
    <t>08:32:37</t>
  </si>
  <si>
    <t>20200814 08:38:08</t>
  </si>
  <si>
    <t>08:38:08</t>
  </si>
  <si>
    <t>08:37:30</t>
  </si>
  <si>
    <t>20200814 08:38:13</t>
  </si>
  <si>
    <t>08:38:13</t>
  </si>
  <si>
    <t>20200814 08:38:18</t>
  </si>
  <si>
    <t>08:38:18</t>
  </si>
  <si>
    <t>20200814 08:38:23</t>
  </si>
  <si>
    <t>08:38:23</t>
  </si>
  <si>
    <t>20200814 08:38:28</t>
  </si>
  <si>
    <t>08:38:28</t>
  </si>
  <si>
    <t>20200814 08:38:33</t>
  </si>
  <si>
    <t>08:38:33</t>
  </si>
  <si>
    <t>08:41:26</t>
  </si>
  <si>
    <t>ag bz 9</t>
  </si>
  <si>
    <t>20200814 08:46:29</t>
  </si>
  <si>
    <t>08:46:29</t>
  </si>
  <si>
    <t>08:45:53</t>
  </si>
  <si>
    <t>20200814 08:46:34</t>
  </si>
  <si>
    <t>08:46:34</t>
  </si>
  <si>
    <t>20200814 08:46:39</t>
  </si>
  <si>
    <t>08:46:39</t>
  </si>
  <si>
    <t>20200814 08:46:44</t>
  </si>
  <si>
    <t>08:46:44</t>
  </si>
  <si>
    <t>20200814 08:46:49</t>
  </si>
  <si>
    <t>08:46:49</t>
  </si>
  <si>
    <t>20200814 08:46:54</t>
  </si>
  <si>
    <t>08:46:54</t>
  </si>
  <si>
    <t>08:49:05</t>
  </si>
  <si>
    <t>ag bz 2</t>
  </si>
  <si>
    <t>20200814 08:54:19</t>
  </si>
  <si>
    <t>08:54:19</t>
  </si>
  <si>
    <t>08:53:37</t>
  </si>
  <si>
    <t>20200814 08:54:24</t>
  </si>
  <si>
    <t>08:54:24</t>
  </si>
  <si>
    <t>20200814 08:54:29</t>
  </si>
  <si>
    <t>08:54:29</t>
  </si>
  <si>
    <t>20200814 08:54:34</t>
  </si>
  <si>
    <t>08:54:34</t>
  </si>
  <si>
    <t>20200814 08:54:39</t>
  </si>
  <si>
    <t>08:54:39</t>
  </si>
  <si>
    <t>20200814 08:54:44</t>
  </si>
  <si>
    <t>08:54:44</t>
  </si>
  <si>
    <t>08:57:43</t>
  </si>
  <si>
    <t>rm bz 5</t>
  </si>
  <si>
    <t>20200814 09:01:39</t>
  </si>
  <si>
    <t>09:01:39</t>
  </si>
  <si>
    <t>09:00:56</t>
  </si>
  <si>
    <t>20200814 09:01:44</t>
  </si>
  <si>
    <t>09:01:44</t>
  </si>
  <si>
    <t>20200814 09:01:49</t>
  </si>
  <si>
    <t>09:01:49</t>
  </si>
  <si>
    <t>20200814 09:01:54</t>
  </si>
  <si>
    <t>09:01:54</t>
  </si>
  <si>
    <t>20200814 09:01:59</t>
  </si>
  <si>
    <t>09:01:59</t>
  </si>
  <si>
    <t>20200814 09:02:04</t>
  </si>
  <si>
    <t>09:02:04</t>
  </si>
  <si>
    <t>09:04:46</t>
  </si>
  <si>
    <t>20200814 09:09:37</t>
  </si>
  <si>
    <t>09:09:37</t>
  </si>
  <si>
    <t>09:08:53</t>
  </si>
  <si>
    <t>20200814 09:09:42</t>
  </si>
  <si>
    <t>09:09:42</t>
  </si>
  <si>
    <t>20200814 09:09:47</t>
  </si>
  <si>
    <t>09:09:47</t>
  </si>
  <si>
    <t>20200814 09:09:52</t>
  </si>
  <si>
    <t>09:09:52</t>
  </si>
  <si>
    <t>20200814 09:09:57</t>
  </si>
  <si>
    <t>09:09:57</t>
  </si>
  <si>
    <t>20200814 09:10:02</t>
  </si>
  <si>
    <t>09:10:02</t>
  </si>
  <si>
    <t>09:12:08</t>
  </si>
  <si>
    <t>rm bz 3</t>
  </si>
  <si>
    <t>20200814 09:16:24</t>
  </si>
  <si>
    <t>09:16:24</t>
  </si>
  <si>
    <t>09:15:57</t>
  </si>
  <si>
    <t>20200814 09:16:29</t>
  </si>
  <si>
    <t>09:16:29</t>
  </si>
  <si>
    <t>20200814 09:16:34</t>
  </si>
  <si>
    <t>09:16:34</t>
  </si>
  <si>
    <t>20200814 09:16:39</t>
  </si>
  <si>
    <t>09:16:39</t>
  </si>
  <si>
    <t>20200814 09:16:44</t>
  </si>
  <si>
    <t>09:16:44</t>
  </si>
  <si>
    <t>20200814 09:16:49</t>
  </si>
  <si>
    <t>09:16:49</t>
  </si>
  <si>
    <t>09:38:48</t>
  </si>
  <si>
    <t>rm fl 2</t>
  </si>
  <si>
    <t>20200814 09:43:15</t>
  </si>
  <si>
    <t>09:43:15</t>
  </si>
  <si>
    <t>09:42:43</t>
  </si>
  <si>
    <t>20200814 09:43:20</t>
  </si>
  <si>
    <t>09:43:20</t>
  </si>
  <si>
    <t>20200814 09:43:25</t>
  </si>
  <si>
    <t>09:43:25</t>
  </si>
  <si>
    <t>20200814 09:43:30</t>
  </si>
  <si>
    <t>09:43:30</t>
  </si>
  <si>
    <t>20200814 09:43:35</t>
  </si>
  <si>
    <t>09:43:35</t>
  </si>
  <si>
    <t>20200814 09:43:40</t>
  </si>
  <si>
    <t>09:43:40</t>
  </si>
  <si>
    <t>09:46:44</t>
  </si>
  <si>
    <t>20200814 09:51:04</t>
  </si>
  <si>
    <t>09:51:04</t>
  </si>
  <si>
    <t>09:50:04</t>
  </si>
  <si>
    <t>20200814 09:51:09</t>
  </si>
  <si>
    <t>09:51:09</t>
  </si>
  <si>
    <t>20200814 09:51:14</t>
  </si>
  <si>
    <t>09:51:14</t>
  </si>
  <si>
    <t>20200814 09:51:19</t>
  </si>
  <si>
    <t>09:51:19</t>
  </si>
  <si>
    <t>20200814 09:51:24</t>
  </si>
  <si>
    <t>09:51:24</t>
  </si>
  <si>
    <t>20200814 09:51:29</t>
  </si>
  <si>
    <t>09:51:29</t>
  </si>
  <si>
    <t>09:54:20</t>
  </si>
  <si>
    <t>20200814 09:58:14</t>
  </si>
  <si>
    <t>09:58:14</t>
  </si>
  <si>
    <t>09:57:46</t>
  </si>
  <si>
    <t>20200814 09:58:19</t>
  </si>
  <si>
    <t>09:58:19</t>
  </si>
  <si>
    <t>20200814 09:58:24</t>
  </si>
  <si>
    <t>09:58:24</t>
  </si>
  <si>
    <t>20200814 09:58:30</t>
  </si>
  <si>
    <t>09:58:30</t>
  </si>
  <si>
    <t>20200814 09:58:35</t>
  </si>
  <si>
    <t>09:58:35</t>
  </si>
  <si>
    <t>10:01:34</t>
  </si>
  <si>
    <t>20200814 10:06:33</t>
  </si>
  <si>
    <t>10:06:33</t>
  </si>
  <si>
    <t>10:06:02</t>
  </si>
  <si>
    <t>20200814 10:06:38</t>
  </si>
  <si>
    <t>10:06:38</t>
  </si>
  <si>
    <t>20200814 10:06:43</t>
  </si>
  <si>
    <t>10:06:43</t>
  </si>
  <si>
    <t>20200814 10:06:48</t>
  </si>
  <si>
    <t>10:06:48</t>
  </si>
  <si>
    <t>20200814 10:06:53</t>
  </si>
  <si>
    <t>10:06:53</t>
  </si>
  <si>
    <t>20200814 10:06:58</t>
  </si>
  <si>
    <t>10:06:58</t>
  </si>
  <si>
    <t>10:09:27</t>
  </si>
  <si>
    <t>ag fl 9</t>
  </si>
  <si>
    <t>20200814 10:14:18</t>
  </si>
  <si>
    <t>10:14:18</t>
  </si>
  <si>
    <t>10:13:33</t>
  </si>
  <si>
    <t>20200814 10:14:23</t>
  </si>
  <si>
    <t>10:14:23</t>
  </si>
  <si>
    <t>20200814 10:14:28</t>
  </si>
  <si>
    <t>10:14:28</t>
  </si>
  <si>
    <t>20200814 10:14:33</t>
  </si>
  <si>
    <t>10:14:33</t>
  </si>
  <si>
    <t>20200814 10:14:38</t>
  </si>
  <si>
    <t>10:14:38</t>
  </si>
  <si>
    <t>20200814 10:14:43</t>
  </si>
  <si>
    <t>10:14:43</t>
  </si>
  <si>
    <t>10:17:27</t>
  </si>
  <si>
    <t>ag fl 5</t>
  </si>
  <si>
    <t>20200814 10:22:26</t>
  </si>
  <si>
    <t>10:22:26</t>
  </si>
  <si>
    <t>10:21:37</t>
  </si>
  <si>
    <t>20200814 10:22:31</t>
  </si>
  <si>
    <t>10:22:31</t>
  </si>
  <si>
    <t>20200814 10:22:37</t>
  </si>
  <si>
    <t>10:22:37</t>
  </si>
  <si>
    <t>20200814 10:22:42</t>
  </si>
  <si>
    <t>10:22:42</t>
  </si>
  <si>
    <t>20200814 10:22:47</t>
  </si>
  <si>
    <t>10:22:47</t>
  </si>
  <si>
    <t>10:25:33</t>
  </si>
  <si>
    <t>ag bz 11</t>
  </si>
  <si>
    <t>20200814 10:31:43</t>
  </si>
  <si>
    <t>10:31:43</t>
  </si>
  <si>
    <t>10:31:11</t>
  </si>
  <si>
    <t>20200814 10:31:48</t>
  </si>
  <si>
    <t>10:31:48</t>
  </si>
  <si>
    <t>20200814 10:31:53</t>
  </si>
  <si>
    <t>10:31:53</t>
  </si>
  <si>
    <t>20200814 10:31:58</t>
  </si>
  <si>
    <t>10:31:58</t>
  </si>
  <si>
    <t>20200814 10:32:03</t>
  </si>
  <si>
    <t>10:32:03</t>
  </si>
  <si>
    <t>20200814 10:32:08</t>
  </si>
  <si>
    <t>10:32:08</t>
  </si>
  <si>
    <t>10:35:05</t>
  </si>
  <si>
    <t>20200814 10:40:11</t>
  </si>
  <si>
    <t>10:40:11</t>
  </si>
  <si>
    <t>10:39:33</t>
  </si>
  <si>
    <t>20200814 10:40:16</t>
  </si>
  <si>
    <t>10:40:16</t>
  </si>
  <si>
    <t>20200814 10:40:21</t>
  </si>
  <si>
    <t>10:40:21</t>
  </si>
  <si>
    <t>20200814 10:40:26</t>
  </si>
  <si>
    <t>10:40:26</t>
  </si>
  <si>
    <t>20200814 10:40:31</t>
  </si>
  <si>
    <t>10:40:31</t>
  </si>
  <si>
    <t>20200814 10:40:36</t>
  </si>
  <si>
    <t>10:40:36</t>
  </si>
  <si>
    <t>10:43:26</t>
  </si>
  <si>
    <t>ag fl 8</t>
  </si>
  <si>
    <t>20200814 10:46:07</t>
  </si>
  <si>
    <t>10:46:07</t>
  </si>
  <si>
    <t>10:45:39</t>
  </si>
  <si>
    <t>20200814 10:46:12</t>
  </si>
  <si>
    <t>10:46:12</t>
  </si>
  <si>
    <t>20200814 10:46:17</t>
  </si>
  <si>
    <t>10:46:17</t>
  </si>
  <si>
    <t>20200814 10:46:23</t>
  </si>
  <si>
    <t>10:46:23</t>
  </si>
  <si>
    <t>20200814 10:46:28</t>
  </si>
  <si>
    <t>10:46:28</t>
  </si>
  <si>
    <t>11:07:51</t>
  </si>
  <si>
    <t>20200814 11:13:08</t>
  </si>
  <si>
    <t>11:13:08</t>
  </si>
  <si>
    <t>11:12:31</t>
  </si>
  <si>
    <t>20200814 11:13:13</t>
  </si>
  <si>
    <t>11:13:13</t>
  </si>
  <si>
    <t>20200814 11:13:18</t>
  </si>
  <si>
    <t>11:13:18</t>
  </si>
  <si>
    <t>20200814 11:13:24</t>
  </si>
  <si>
    <t>11:13:24</t>
  </si>
  <si>
    <t>20200814 11:13:29</t>
  </si>
  <si>
    <t>11:13:29</t>
  </si>
  <si>
    <t>11:16:38</t>
  </si>
  <si>
    <t>20200814 11:20:40</t>
  </si>
  <si>
    <t>11:20:40</t>
  </si>
  <si>
    <t>11:19:55</t>
  </si>
  <si>
    <t>20200814 11:20:45</t>
  </si>
  <si>
    <t>11:20:45</t>
  </si>
  <si>
    <t>20200814 11:20:50</t>
  </si>
  <si>
    <t>11:20:50</t>
  </si>
  <si>
    <t>20200814 11:20:55</t>
  </si>
  <si>
    <t>11:20:55</t>
  </si>
  <si>
    <t>20200814 11:21:00</t>
  </si>
  <si>
    <t>11:21:00</t>
  </si>
  <si>
    <t>20200814 11:21:05</t>
  </si>
  <si>
    <t>11:21:05</t>
  </si>
  <si>
    <t>11:24:05</t>
  </si>
  <si>
    <t>20200814 11:28:16</t>
  </si>
  <si>
    <t>11:28:16</t>
  </si>
  <si>
    <t>11:27:42</t>
  </si>
  <si>
    <t>20200814 11:28:21</t>
  </si>
  <si>
    <t>11:28:21</t>
  </si>
  <si>
    <t>20200814 11:28:26</t>
  </si>
  <si>
    <t>11:28:26</t>
  </si>
  <si>
    <t>20200814 11:28:31</t>
  </si>
  <si>
    <t>11:28:31</t>
  </si>
  <si>
    <t>20200814 11:28:36</t>
  </si>
  <si>
    <t>11:28:36</t>
  </si>
  <si>
    <t>11:30:46</t>
  </si>
  <si>
    <t>20200814 11:37:22</t>
  </si>
  <si>
    <t>11:37:22</t>
  </si>
  <si>
    <t>11:36:55</t>
  </si>
  <si>
    <t>20200814 11:37:28</t>
  </si>
  <si>
    <t>11:37:28</t>
  </si>
  <si>
    <t>20200814 11:37:33</t>
  </si>
  <si>
    <t>11:37:33</t>
  </si>
  <si>
    <t>20200814 11:37:38</t>
  </si>
  <si>
    <t>11:37:38</t>
  </si>
  <si>
    <t>20200814 11:37:44</t>
  </si>
  <si>
    <t>11:37:44</t>
  </si>
  <si>
    <t>11:40:14</t>
  </si>
  <si>
    <t>ag fl 12</t>
  </si>
  <si>
    <t>20200814 11:45:45</t>
  </si>
  <si>
    <t>11:45:45</t>
  </si>
  <si>
    <t>11:45:17</t>
  </si>
  <si>
    <t>20200814 11:45:50</t>
  </si>
  <si>
    <t>11:45:50</t>
  </si>
  <si>
    <t>20200814 11:45:55</t>
  </si>
  <si>
    <t>11:45:55</t>
  </si>
  <si>
    <t>20200814 11:46:00</t>
  </si>
  <si>
    <t>11:46:00</t>
  </si>
  <si>
    <t>20200814 11:46:05</t>
  </si>
  <si>
    <t>11:46:05</t>
  </si>
  <si>
    <t>20200814 11:46:10</t>
  </si>
  <si>
    <t>11:46:10</t>
  </si>
  <si>
    <t>11:48:53</t>
  </si>
  <si>
    <t>20200814 11:52:30</t>
  </si>
  <si>
    <t>11:52:30</t>
  </si>
  <si>
    <t>11:51:55</t>
  </si>
  <si>
    <t>20200814 11:52:35</t>
  </si>
  <si>
    <t>11:52:35</t>
  </si>
  <si>
    <t>20200814 11:52:40</t>
  </si>
  <si>
    <t>11:52:40</t>
  </si>
  <si>
    <t>20200814 11:52:45</t>
  </si>
  <si>
    <t>11:52:45</t>
  </si>
  <si>
    <t>20200814 11:52:50</t>
  </si>
  <si>
    <t>11:52:50</t>
  </si>
  <si>
    <t>20200814 11:52:55</t>
  </si>
  <si>
    <t>11:52:55</t>
  </si>
  <si>
    <t>11:55:50</t>
  </si>
  <si>
    <t>20200814 11:59:42</t>
  </si>
  <si>
    <t>11:59:42</t>
  </si>
  <si>
    <t>11:59:05</t>
  </si>
  <si>
    <t>20200814 11:59:47</t>
  </si>
  <si>
    <t>11:59:47</t>
  </si>
  <si>
    <t>20200814 11:59:52</t>
  </si>
  <si>
    <t>11:59:52</t>
  </si>
  <si>
    <t>20200814 11:59:57</t>
  </si>
  <si>
    <t>11:59:57</t>
  </si>
  <si>
    <t>20200814 12:00:02</t>
  </si>
  <si>
    <t>12:00:02</t>
  </si>
  <si>
    <t>20200814 12:00:07</t>
  </si>
  <si>
    <t>12:00:07</t>
  </si>
  <si>
    <t>12:02:18</t>
  </si>
  <si>
    <t>rm bz 6</t>
  </si>
  <si>
    <t>20200814 12:08:11</t>
  </si>
  <si>
    <t>12:08:11</t>
  </si>
  <si>
    <t>12:06:55</t>
  </si>
  <si>
    <t>20200814 12:08:16</t>
  </si>
  <si>
    <t>12:08:16</t>
  </si>
  <si>
    <t>20200814 12:08:21</t>
  </si>
  <si>
    <t>12:08:21</t>
  </si>
  <si>
    <t>20200814 12:08:26</t>
  </si>
  <si>
    <t>12:08:26</t>
  </si>
  <si>
    <t>20200814 12:08:31</t>
  </si>
  <si>
    <t>12:08:31</t>
  </si>
  <si>
    <t>20200814 12:08:36</t>
  </si>
  <si>
    <t>12:08:36</t>
  </si>
  <si>
    <t>12:11:26</t>
  </si>
  <si>
    <t>rm bz 10</t>
  </si>
  <si>
    <t>20200814 12:16:08</t>
  </si>
  <si>
    <t>12:16:08</t>
  </si>
  <si>
    <t>12:15:28</t>
  </si>
  <si>
    <t>20200814 12:16:13</t>
  </si>
  <si>
    <t>12:16:13</t>
  </si>
  <si>
    <t>20200814 12:16:18</t>
  </si>
  <si>
    <t>12:16:18</t>
  </si>
  <si>
    <t>20200814 12:16:23</t>
  </si>
  <si>
    <t>12:16:23</t>
  </si>
  <si>
    <t>20200814 12:16:28</t>
  </si>
  <si>
    <t>12:16:28</t>
  </si>
  <si>
    <t>20200814 12:16:33</t>
  </si>
  <si>
    <t>12:16:33</t>
  </si>
  <si>
    <t>12:35:12</t>
  </si>
  <si>
    <t>20200814 12:38:12</t>
  </si>
  <si>
    <t>12:38:12</t>
  </si>
  <si>
    <t>12:37:47</t>
  </si>
  <si>
    <t>20200814 12:38:17</t>
  </si>
  <si>
    <t>12:38:17</t>
  </si>
  <si>
    <t>20200814 12:38:22</t>
  </si>
  <si>
    <t>12:38:22</t>
  </si>
  <si>
    <t>20200814 12:38:27</t>
  </si>
  <si>
    <t>12:38:27</t>
  </si>
  <si>
    <t>20200814 12:38:32</t>
  </si>
  <si>
    <t>12:38:32</t>
  </si>
  <si>
    <t>20200814 12:38:37</t>
  </si>
  <si>
    <t>12:38:37</t>
  </si>
  <si>
    <t>12:41:10</t>
  </si>
  <si>
    <t>rm bz 9</t>
  </si>
  <si>
    <t>20200814 12:45:19</t>
  </si>
  <si>
    <t>12:45:19</t>
  </si>
  <si>
    <t>12:44:51</t>
  </si>
  <si>
    <t>20200814 12:45:24</t>
  </si>
  <si>
    <t>12:45:24</t>
  </si>
  <si>
    <t>20200814 12:45:29</t>
  </si>
  <si>
    <t>12:45:29</t>
  </si>
  <si>
    <t>20200814 12:45:34</t>
  </si>
  <si>
    <t>12:45:34</t>
  </si>
  <si>
    <t>20200814 12:45:39</t>
  </si>
  <si>
    <t>12:45:39</t>
  </si>
  <si>
    <t>20200814 12:45:44</t>
  </si>
  <si>
    <t>12:45:44</t>
  </si>
  <si>
    <t>12:48:56</t>
  </si>
  <si>
    <t>ag bz 7</t>
  </si>
  <si>
    <t>20200814 12:52:38</t>
  </si>
  <si>
    <t>12:52:38</t>
  </si>
  <si>
    <t>12:51:52</t>
  </si>
  <si>
    <t>20200814 12:52:43</t>
  </si>
  <si>
    <t>12:52:43</t>
  </si>
  <si>
    <t>20200814 12:52:48</t>
  </si>
  <si>
    <t>12:52:48</t>
  </si>
  <si>
    <t>20200814 12:52:54</t>
  </si>
  <si>
    <t>12:52:54</t>
  </si>
  <si>
    <t>20200814 12:52:59</t>
  </si>
  <si>
    <t>12:52:59</t>
  </si>
  <si>
    <t>12:55:54</t>
  </si>
  <si>
    <t>20200814 12:59:21</t>
  </si>
  <si>
    <t>12:59:21</t>
  </si>
  <si>
    <t>12:58:52</t>
  </si>
  <si>
    <t>20200814 12:59:26</t>
  </si>
  <si>
    <t>12:59:26</t>
  </si>
  <si>
    <t>20200814 12:59:31</t>
  </si>
  <si>
    <t>12:59:31</t>
  </si>
  <si>
    <t>20200814 12:59:36</t>
  </si>
  <si>
    <t>12:59:36</t>
  </si>
  <si>
    <t>20200814 12:59:41</t>
  </si>
  <si>
    <t>12:59:41</t>
  </si>
  <si>
    <t>20200814 12:59:46</t>
  </si>
  <si>
    <t>12:59:46</t>
  </si>
  <si>
    <t>13:02:45</t>
  </si>
  <si>
    <t>20200814 13:06:28</t>
  </si>
  <si>
    <t>13:06:28</t>
  </si>
  <si>
    <t>13:06:04</t>
  </si>
  <si>
    <t>20200814 13:06:33</t>
  </si>
  <si>
    <t>13:06:33</t>
  </si>
  <si>
    <t>20200814 13:06:38</t>
  </si>
  <si>
    <t>13:06:38</t>
  </si>
  <si>
    <t>20200814 13:06:43</t>
  </si>
  <si>
    <t>13:06:43</t>
  </si>
  <si>
    <t>20200814 13:06:48</t>
  </si>
  <si>
    <t>13:06:48</t>
  </si>
  <si>
    <t>20200814 13:06:53</t>
  </si>
  <si>
    <t>13:06:53</t>
  </si>
  <si>
    <t>13:09:24</t>
  </si>
  <si>
    <t>20200814 13:12:53</t>
  </si>
  <si>
    <t>13:12:53</t>
  </si>
  <si>
    <t>13:12:25</t>
  </si>
  <si>
    <t>20200814 13:12:58</t>
  </si>
  <si>
    <t>13:12:58</t>
  </si>
  <si>
    <t>20200814 13:13:03</t>
  </si>
  <si>
    <t>13:13:03</t>
  </si>
  <si>
    <t>20200814 13:13:08</t>
  </si>
  <si>
    <t>13:13:08</t>
  </si>
  <si>
    <t>20200814 13:13:13</t>
  </si>
  <si>
    <t>13:13:13</t>
  </si>
  <si>
    <t>20200814 13:13:18</t>
  </si>
  <si>
    <t>13:13:18</t>
  </si>
  <si>
    <t>13:15:18</t>
  </si>
  <si>
    <t>20200814 13:19:12</t>
  </si>
  <si>
    <t>13:19:12</t>
  </si>
  <si>
    <t>13:18:42</t>
  </si>
  <si>
    <t>20200814 13:19:17</t>
  </si>
  <si>
    <t>13:19:17</t>
  </si>
  <si>
    <t>20200814 13:19:22</t>
  </si>
  <si>
    <t>13:19:22</t>
  </si>
  <si>
    <t>20200814 13:19:27</t>
  </si>
  <si>
    <t>13:19:27</t>
  </si>
  <si>
    <t>20200814 13:19:32</t>
  </si>
  <si>
    <t>13:19:32</t>
  </si>
  <si>
    <t>20200814 13:19:37</t>
  </si>
  <si>
    <t>13:19:37</t>
  </si>
  <si>
    <t>13:22:16</t>
  </si>
  <si>
    <t>20200814 13:25:33</t>
  </si>
  <si>
    <t>13:25:33</t>
  </si>
  <si>
    <t>13:25:11</t>
  </si>
  <si>
    <t>20200814 13:25:38</t>
  </si>
  <si>
    <t>13:25:38</t>
  </si>
  <si>
    <t>20200814 13:25:43</t>
  </si>
  <si>
    <t>13:25:43</t>
  </si>
  <si>
    <t>20200814 13:25:48</t>
  </si>
  <si>
    <t>13:25:48</t>
  </si>
  <si>
    <t>20200814 13:25:53</t>
  </si>
  <si>
    <t>13:25:53</t>
  </si>
  <si>
    <t>20200814 13:25:58</t>
  </si>
  <si>
    <t>13:25:58</t>
  </si>
  <si>
    <t>13:27:37</t>
  </si>
  <si>
    <t>20200814 13:31:24</t>
  </si>
  <si>
    <t>13:31:24</t>
  </si>
  <si>
    <t>13:31:03</t>
  </si>
  <si>
    <t>20200814 13:31:29</t>
  </si>
  <si>
    <t>13:31:29</t>
  </si>
  <si>
    <t>20200814 13:31:34</t>
  </si>
  <si>
    <t>13:31:34</t>
  </si>
  <si>
    <t>20200814 13:31:39</t>
  </si>
  <si>
    <t>13:31:39</t>
  </si>
  <si>
    <t>20200814 13:31:44</t>
  </si>
  <si>
    <t>13:31:44</t>
  </si>
  <si>
    <t>20200814 13:31:49</t>
  </si>
  <si>
    <t>13:31:49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</si>
</sst>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S283"/>
  <sheetViews>
    <sheetView tabSelected="1" workbookViewId="0">
      <selection activeCell="E11" sqref="E11"/>
    </sheetView>
  </sheetViews>
  <sheetFormatPr defaultRowHeight="15" x14ac:dyDescent="0.25"/>
  <sheetData>
    <row r="2" spans="1:97" x14ac:dyDescent="0.25">
      <c r="A2" t="s">
        <v>26</v>
      </c>
      <c r="B2" t="s">
        <v>27</v>
      </c>
      <c r="C2" t="s">
        <v>29</v>
      </c>
      <c r="D2" t="s">
        <v>31</v>
      </c>
    </row>
    <row r="3" spans="1:97" x14ac:dyDescent="0.25">
      <c r="B3" t="s">
        <v>28</v>
      </c>
      <c r="C3" t="s">
        <v>30</v>
      </c>
      <c r="D3" t="s">
        <v>15</v>
      </c>
    </row>
    <row r="4" spans="1:97" x14ac:dyDescent="0.25">
      <c r="A4" t="s">
        <v>32</v>
      </c>
      <c r="B4" t="s">
        <v>33</v>
      </c>
    </row>
    <row r="5" spans="1:97" x14ac:dyDescent="0.25">
      <c r="B5">
        <v>2</v>
      </c>
    </row>
    <row r="6" spans="1:97" x14ac:dyDescent="0.25">
      <c r="A6" t="s">
        <v>34</v>
      </c>
      <c r="B6" t="s">
        <v>35</v>
      </c>
      <c r="C6" t="s">
        <v>36</v>
      </c>
      <c r="D6" t="s">
        <v>37</v>
      </c>
      <c r="E6" t="s">
        <v>38</v>
      </c>
    </row>
    <row r="7" spans="1:97" x14ac:dyDescent="0.25">
      <c r="B7">
        <v>0</v>
      </c>
      <c r="C7">
        <v>1</v>
      </c>
      <c r="D7">
        <v>0</v>
      </c>
      <c r="E7">
        <v>0</v>
      </c>
    </row>
    <row r="8" spans="1:97" x14ac:dyDescent="0.25">
      <c r="A8" t="s">
        <v>39</v>
      </c>
      <c r="B8" t="s">
        <v>40</v>
      </c>
      <c r="C8" t="s">
        <v>42</v>
      </c>
      <c r="D8" t="s">
        <v>44</v>
      </c>
      <c r="E8" t="s">
        <v>45</v>
      </c>
      <c r="F8" t="s">
        <v>46</v>
      </c>
      <c r="G8" t="s">
        <v>47</v>
      </c>
      <c r="H8" t="s">
        <v>48</v>
      </c>
      <c r="I8" t="s">
        <v>49</v>
      </c>
      <c r="J8" t="s">
        <v>50</v>
      </c>
      <c r="K8" t="s">
        <v>51</v>
      </c>
      <c r="L8" t="s">
        <v>52</v>
      </c>
      <c r="M8" t="s">
        <v>53</v>
      </c>
      <c r="N8" t="s">
        <v>54</v>
      </c>
      <c r="O8" t="s">
        <v>55</v>
      </c>
      <c r="P8" t="s">
        <v>56</v>
      </c>
      <c r="Q8" t="s">
        <v>57</v>
      </c>
    </row>
    <row r="9" spans="1:97" x14ac:dyDescent="0.25">
      <c r="B9" t="s">
        <v>41</v>
      </c>
      <c r="C9" t="s">
        <v>43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97" x14ac:dyDescent="0.25">
      <c r="A10" t="s">
        <v>58</v>
      </c>
      <c r="B10" t="s">
        <v>59</v>
      </c>
      <c r="C10" t="s">
        <v>60</v>
      </c>
      <c r="D10" t="s">
        <v>61</v>
      </c>
      <c r="E10" t="s">
        <v>62</v>
      </c>
      <c r="F10" t="s">
        <v>63</v>
      </c>
    </row>
    <row r="11" spans="1:97" x14ac:dyDescent="0.25">
      <c r="B11">
        <v>1</v>
      </c>
      <c r="C11">
        <v>0</v>
      </c>
      <c r="D11">
        <v>0</v>
      </c>
      <c r="E11">
        <v>0</v>
      </c>
      <c r="F11">
        <v>0</v>
      </c>
    </row>
    <row r="12" spans="1:97" x14ac:dyDescent="0.25">
      <c r="A12" t="s">
        <v>64</v>
      </c>
      <c r="B12" t="s">
        <v>65</v>
      </c>
      <c r="C12" t="s">
        <v>66</v>
      </c>
      <c r="D12" t="s">
        <v>67</v>
      </c>
      <c r="E12" t="s">
        <v>68</v>
      </c>
      <c r="F12" t="s">
        <v>69</v>
      </c>
      <c r="G12" t="s">
        <v>71</v>
      </c>
      <c r="H12" t="s">
        <v>73</v>
      </c>
    </row>
    <row r="13" spans="1:97" x14ac:dyDescent="0.25">
      <c r="B13">
        <v>-6276</v>
      </c>
      <c r="C13">
        <v>6.6</v>
      </c>
      <c r="D13">
        <v>1.7090000000000001E-5</v>
      </c>
      <c r="E13">
        <v>3.11</v>
      </c>
      <c r="F13" t="s">
        <v>70</v>
      </c>
      <c r="G13" t="s">
        <v>72</v>
      </c>
      <c r="H13">
        <v>0</v>
      </c>
    </row>
    <row r="14" spans="1:97" x14ac:dyDescent="0.25">
      <c r="A14" t="s">
        <v>74</v>
      </c>
      <c r="B14" t="s">
        <v>74</v>
      </c>
      <c r="C14" t="s">
        <v>74</v>
      </c>
      <c r="D14" t="s">
        <v>74</v>
      </c>
      <c r="E14" t="s">
        <v>74</v>
      </c>
      <c r="F14" t="s">
        <v>75</v>
      </c>
      <c r="G14" t="s">
        <v>75</v>
      </c>
      <c r="H14" t="s">
        <v>75</v>
      </c>
      <c r="I14" t="s">
        <v>75</v>
      </c>
      <c r="J14" t="s">
        <v>75</v>
      </c>
      <c r="K14" t="s">
        <v>75</v>
      </c>
      <c r="L14" t="s">
        <v>75</v>
      </c>
      <c r="M14" t="s">
        <v>75</v>
      </c>
      <c r="N14" t="s">
        <v>75</v>
      </c>
      <c r="O14" t="s">
        <v>75</v>
      </c>
      <c r="P14" t="s">
        <v>75</v>
      </c>
      <c r="Q14" t="s">
        <v>75</v>
      </c>
      <c r="R14" t="s">
        <v>75</v>
      </c>
      <c r="S14" t="s">
        <v>75</v>
      </c>
      <c r="T14" t="s">
        <v>75</v>
      </c>
      <c r="U14" t="s">
        <v>75</v>
      </c>
      <c r="V14" t="s">
        <v>75</v>
      </c>
      <c r="W14" t="s">
        <v>75</v>
      </c>
      <c r="X14" t="s">
        <v>75</v>
      </c>
      <c r="Y14" t="s">
        <v>75</v>
      </c>
      <c r="Z14" t="s">
        <v>75</v>
      </c>
      <c r="AA14" t="s">
        <v>75</v>
      </c>
      <c r="AB14" t="s">
        <v>75</v>
      </c>
      <c r="AC14" t="s">
        <v>75</v>
      </c>
      <c r="AD14" t="s">
        <v>75</v>
      </c>
      <c r="AE14" t="s">
        <v>75</v>
      </c>
      <c r="AF14" t="s">
        <v>76</v>
      </c>
      <c r="AG14" t="s">
        <v>76</v>
      </c>
      <c r="AH14" t="s">
        <v>76</v>
      </c>
      <c r="AI14" t="s">
        <v>76</v>
      </c>
      <c r="AJ14" t="s">
        <v>76</v>
      </c>
      <c r="AK14" t="s">
        <v>77</v>
      </c>
      <c r="AL14" t="s">
        <v>77</v>
      </c>
      <c r="AM14" t="s">
        <v>77</v>
      </c>
      <c r="AN14" t="s">
        <v>77</v>
      </c>
      <c r="AO14" t="s">
        <v>32</v>
      </c>
      <c r="AP14" t="s">
        <v>32</v>
      </c>
      <c r="AQ14" t="s">
        <v>32</v>
      </c>
      <c r="AR14" t="s">
        <v>78</v>
      </c>
      <c r="AS14" t="s">
        <v>78</v>
      </c>
      <c r="AT14" t="s">
        <v>78</v>
      </c>
      <c r="AU14" t="s">
        <v>78</v>
      </c>
      <c r="AV14" t="s">
        <v>78</v>
      </c>
      <c r="AW14" t="s">
        <v>78</v>
      </c>
      <c r="AX14" t="s">
        <v>78</v>
      </c>
      <c r="AY14" t="s">
        <v>78</v>
      </c>
      <c r="AZ14" t="s">
        <v>78</v>
      </c>
      <c r="BA14" t="s">
        <v>78</v>
      </c>
      <c r="BB14" t="s">
        <v>78</v>
      </c>
      <c r="BC14" t="s">
        <v>78</v>
      </c>
      <c r="BD14" t="s">
        <v>78</v>
      </c>
      <c r="BE14" t="s">
        <v>78</v>
      </c>
      <c r="BF14" t="s">
        <v>79</v>
      </c>
      <c r="BG14" t="s">
        <v>79</v>
      </c>
      <c r="BH14" t="s">
        <v>79</v>
      </c>
      <c r="BI14" t="s">
        <v>79</v>
      </c>
      <c r="BJ14" t="s">
        <v>79</v>
      </c>
      <c r="BK14" t="s">
        <v>79</v>
      </c>
      <c r="BL14" t="s">
        <v>79</v>
      </c>
      <c r="BM14" t="s">
        <v>79</v>
      </c>
      <c r="BN14" t="s">
        <v>79</v>
      </c>
      <c r="BO14" t="s">
        <v>80</v>
      </c>
      <c r="BP14" t="s">
        <v>80</v>
      </c>
      <c r="BQ14" t="s">
        <v>80</v>
      </c>
      <c r="BR14" t="s">
        <v>80</v>
      </c>
      <c r="BS14" t="s">
        <v>80</v>
      </c>
      <c r="BT14" t="s">
        <v>80</v>
      </c>
      <c r="BU14" t="s">
        <v>80</v>
      </c>
      <c r="BV14" t="s">
        <v>80</v>
      </c>
      <c r="BW14" t="s">
        <v>80</v>
      </c>
      <c r="BX14" t="s">
        <v>80</v>
      </c>
      <c r="BY14" t="s">
        <v>80</v>
      </c>
      <c r="BZ14" t="s">
        <v>81</v>
      </c>
      <c r="CA14" t="s">
        <v>81</v>
      </c>
      <c r="CB14" t="s">
        <v>81</v>
      </c>
      <c r="CC14" t="s">
        <v>81</v>
      </c>
      <c r="CD14" t="s">
        <v>81</v>
      </c>
      <c r="CE14" t="s">
        <v>81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</row>
    <row r="15" spans="1:97" x14ac:dyDescent="0.25">
      <c r="A15" t="s">
        <v>82</v>
      </c>
      <c r="B15" t="s">
        <v>83</v>
      </c>
      <c r="C15" t="s">
        <v>84</v>
      </c>
      <c r="D15" t="s">
        <v>85</v>
      </c>
      <c r="E15" t="s">
        <v>86</v>
      </c>
      <c r="F15" t="s">
        <v>87</v>
      </c>
      <c r="G15" t="s">
        <v>88</v>
      </c>
      <c r="H15" t="s">
        <v>89</v>
      </c>
      <c r="I15" t="s">
        <v>90</v>
      </c>
      <c r="J15" t="s">
        <v>91</v>
      </c>
      <c r="K15" t="s">
        <v>92</v>
      </c>
      <c r="L15" t="s">
        <v>93</v>
      </c>
      <c r="M15" t="s">
        <v>94</v>
      </c>
      <c r="N15" t="s">
        <v>95</v>
      </c>
      <c r="O15" t="s">
        <v>96</v>
      </c>
      <c r="P15" t="s">
        <v>97</v>
      </c>
      <c r="Q15" t="s">
        <v>98</v>
      </c>
      <c r="R15" t="s">
        <v>99</v>
      </c>
      <c r="S15" t="s">
        <v>100</v>
      </c>
      <c r="T15" t="s">
        <v>101</v>
      </c>
      <c r="U15" t="s">
        <v>102</v>
      </c>
      <c r="V15" t="s">
        <v>103</v>
      </c>
      <c r="W15" t="s">
        <v>104</v>
      </c>
      <c r="X15" t="s">
        <v>105</v>
      </c>
      <c r="Y15" t="s">
        <v>106</v>
      </c>
      <c r="Z15" t="s">
        <v>107</v>
      </c>
      <c r="AA15" t="s">
        <v>108</v>
      </c>
      <c r="AB15" t="s">
        <v>109</v>
      </c>
      <c r="AC15" t="s">
        <v>110</v>
      </c>
      <c r="AD15" t="s">
        <v>111</v>
      </c>
      <c r="AE15" t="s">
        <v>112</v>
      </c>
      <c r="AF15" t="s">
        <v>76</v>
      </c>
      <c r="AG15" t="s">
        <v>113</v>
      </c>
      <c r="AH15" t="s">
        <v>114</v>
      </c>
      <c r="AI15" t="s">
        <v>115</v>
      </c>
      <c r="AJ15" t="s">
        <v>116</v>
      </c>
      <c r="AK15" t="s">
        <v>117</v>
      </c>
      <c r="AL15" t="s">
        <v>118</v>
      </c>
      <c r="AM15" t="s">
        <v>119</v>
      </c>
      <c r="AN15" t="s">
        <v>120</v>
      </c>
      <c r="AO15" t="s">
        <v>121</v>
      </c>
      <c r="AP15" t="s">
        <v>122</v>
      </c>
      <c r="AQ15" t="s">
        <v>123</v>
      </c>
      <c r="AR15" t="s">
        <v>87</v>
      </c>
      <c r="AS15" t="s">
        <v>124</v>
      </c>
      <c r="AT15" t="s">
        <v>125</v>
      </c>
      <c r="AU15" t="s">
        <v>126</v>
      </c>
      <c r="AV15" t="s">
        <v>127</v>
      </c>
      <c r="AW15" t="s">
        <v>128</v>
      </c>
      <c r="AX15" t="s">
        <v>129</v>
      </c>
      <c r="AY15" t="s">
        <v>130</v>
      </c>
      <c r="AZ15" t="s">
        <v>131</v>
      </c>
      <c r="BA15" t="s">
        <v>132</v>
      </c>
      <c r="BB15" t="s">
        <v>133</v>
      </c>
      <c r="BC15" t="s">
        <v>134</v>
      </c>
      <c r="BD15" t="s">
        <v>135</v>
      </c>
      <c r="BE15" t="s">
        <v>136</v>
      </c>
      <c r="BF15" t="s">
        <v>83</v>
      </c>
      <c r="BG15" t="s">
        <v>86</v>
      </c>
      <c r="BH15" t="s">
        <v>137</v>
      </c>
      <c r="BI15" t="s">
        <v>138</v>
      </c>
      <c r="BJ15" t="s">
        <v>139</v>
      </c>
      <c r="BK15" t="s">
        <v>140</v>
      </c>
      <c r="BL15" t="s">
        <v>141</v>
      </c>
      <c r="BM15" t="s">
        <v>142</v>
      </c>
      <c r="BN15" t="s">
        <v>143</v>
      </c>
      <c r="BO15" t="s">
        <v>144</v>
      </c>
      <c r="BP15" t="s">
        <v>145</v>
      </c>
      <c r="BQ15" t="s">
        <v>146</v>
      </c>
      <c r="BR15" t="s">
        <v>147</v>
      </c>
      <c r="BS15" t="s">
        <v>148</v>
      </c>
      <c r="BT15" t="s">
        <v>149</v>
      </c>
      <c r="BU15" t="s">
        <v>150</v>
      </c>
      <c r="BV15" t="s">
        <v>151</v>
      </c>
      <c r="BW15" t="s">
        <v>152</v>
      </c>
      <c r="BX15" t="s">
        <v>153</v>
      </c>
      <c r="BY15" t="s">
        <v>154</v>
      </c>
      <c r="BZ15" t="s">
        <v>155</v>
      </c>
      <c r="CA15" t="s">
        <v>156</v>
      </c>
      <c r="CB15" t="s">
        <v>157</v>
      </c>
      <c r="CC15" t="s">
        <v>158</v>
      </c>
      <c r="CD15" t="s">
        <v>159</v>
      </c>
      <c r="CE15" t="s">
        <v>160</v>
      </c>
      <c r="CF15" t="s">
        <v>161</v>
      </c>
      <c r="CG15" t="s">
        <v>162</v>
      </c>
      <c r="CH15" t="s">
        <v>163</v>
      </c>
      <c r="CI15" t="s">
        <v>164</v>
      </c>
      <c r="CJ15" t="s">
        <v>165</v>
      </c>
      <c r="CK15" t="s">
        <v>166</v>
      </c>
      <c r="CL15" t="s">
        <v>167</v>
      </c>
      <c r="CM15" t="s">
        <v>168</v>
      </c>
      <c r="CN15" t="s">
        <v>169</v>
      </c>
      <c r="CO15" t="s">
        <v>170</v>
      </c>
      <c r="CP15" t="s">
        <v>171</v>
      </c>
      <c r="CQ15" t="s">
        <v>172</v>
      </c>
      <c r="CR15" t="s">
        <v>173</v>
      </c>
      <c r="CS15" t="s">
        <v>174</v>
      </c>
    </row>
    <row r="16" spans="1:97" x14ac:dyDescent="0.25">
      <c r="B16" t="s">
        <v>175</v>
      </c>
      <c r="C16" t="s">
        <v>175</v>
      </c>
      <c r="F16" t="s">
        <v>175</v>
      </c>
      <c r="G16" t="s">
        <v>176</v>
      </c>
      <c r="H16" t="s">
        <v>177</v>
      </c>
      <c r="I16" t="s">
        <v>178</v>
      </c>
      <c r="J16" t="s">
        <v>178</v>
      </c>
      <c r="K16" t="s">
        <v>129</v>
      </c>
      <c r="L16" t="s">
        <v>129</v>
      </c>
      <c r="M16" t="s">
        <v>176</v>
      </c>
      <c r="N16" t="s">
        <v>176</v>
      </c>
      <c r="O16" t="s">
        <v>176</v>
      </c>
      <c r="P16" t="s">
        <v>176</v>
      </c>
      <c r="Q16" t="s">
        <v>179</v>
      </c>
      <c r="R16" t="s">
        <v>180</v>
      </c>
      <c r="S16" t="s">
        <v>180</v>
      </c>
      <c r="T16" t="s">
        <v>181</v>
      </c>
      <c r="U16" t="s">
        <v>182</v>
      </c>
      <c r="V16" t="s">
        <v>181</v>
      </c>
      <c r="W16" t="s">
        <v>181</v>
      </c>
      <c r="X16" t="s">
        <v>181</v>
      </c>
      <c r="Y16" t="s">
        <v>179</v>
      </c>
      <c r="Z16" t="s">
        <v>179</v>
      </c>
      <c r="AA16" t="s">
        <v>179</v>
      </c>
      <c r="AB16" t="s">
        <v>179</v>
      </c>
      <c r="AF16" t="s">
        <v>183</v>
      </c>
      <c r="AG16" t="s">
        <v>182</v>
      </c>
      <c r="AI16" t="s">
        <v>182</v>
      </c>
      <c r="AJ16" t="s">
        <v>183</v>
      </c>
      <c r="AK16" t="s">
        <v>177</v>
      </c>
      <c r="AL16" t="s">
        <v>177</v>
      </c>
      <c r="AN16" t="s">
        <v>184</v>
      </c>
      <c r="AO16" t="s">
        <v>185</v>
      </c>
      <c r="AR16" t="s">
        <v>175</v>
      </c>
      <c r="AS16" t="s">
        <v>178</v>
      </c>
      <c r="AT16" t="s">
        <v>178</v>
      </c>
      <c r="AU16" t="s">
        <v>186</v>
      </c>
      <c r="AV16" t="s">
        <v>186</v>
      </c>
      <c r="AW16" t="s">
        <v>183</v>
      </c>
      <c r="AX16" t="s">
        <v>181</v>
      </c>
      <c r="AY16" t="s">
        <v>181</v>
      </c>
      <c r="AZ16" t="s">
        <v>180</v>
      </c>
      <c r="BA16" t="s">
        <v>180</v>
      </c>
      <c r="BB16" t="s">
        <v>180</v>
      </c>
      <c r="BC16" t="s">
        <v>187</v>
      </c>
      <c r="BD16" t="s">
        <v>177</v>
      </c>
      <c r="BE16" t="s">
        <v>177</v>
      </c>
      <c r="BF16" t="s">
        <v>188</v>
      </c>
      <c r="BI16" t="s">
        <v>189</v>
      </c>
      <c r="BJ16" t="s">
        <v>190</v>
      </c>
      <c r="BK16" t="s">
        <v>189</v>
      </c>
      <c r="BL16" t="s">
        <v>190</v>
      </c>
      <c r="BM16" t="s">
        <v>182</v>
      </c>
      <c r="BN16" t="s">
        <v>182</v>
      </c>
      <c r="BO16" t="s">
        <v>178</v>
      </c>
      <c r="BP16" t="s">
        <v>191</v>
      </c>
      <c r="BQ16" t="s">
        <v>178</v>
      </c>
      <c r="BS16" t="s">
        <v>186</v>
      </c>
      <c r="BT16" t="s">
        <v>192</v>
      </c>
      <c r="BU16" t="s">
        <v>186</v>
      </c>
      <c r="BZ16" t="s">
        <v>182</v>
      </c>
      <c r="CA16" t="s">
        <v>182</v>
      </c>
      <c r="CB16" t="s">
        <v>189</v>
      </c>
      <c r="CC16" t="s">
        <v>190</v>
      </c>
      <c r="CE16" t="s">
        <v>183</v>
      </c>
      <c r="CF16" t="s">
        <v>183</v>
      </c>
      <c r="CG16" t="s">
        <v>180</v>
      </c>
      <c r="CH16" t="s">
        <v>180</v>
      </c>
      <c r="CI16" t="s">
        <v>180</v>
      </c>
      <c r="CJ16" t="s">
        <v>180</v>
      </c>
      <c r="CK16" t="s">
        <v>180</v>
      </c>
      <c r="CL16" t="s">
        <v>182</v>
      </c>
      <c r="CM16" t="s">
        <v>182</v>
      </c>
      <c r="CN16" t="s">
        <v>182</v>
      </c>
      <c r="CO16" t="s">
        <v>180</v>
      </c>
      <c r="CP16" t="s">
        <v>178</v>
      </c>
      <c r="CQ16" t="s">
        <v>186</v>
      </c>
      <c r="CR16" t="s">
        <v>182</v>
      </c>
      <c r="CS16" t="s">
        <v>182</v>
      </c>
    </row>
    <row r="17" spans="1:97" x14ac:dyDescent="0.25">
      <c r="A17">
        <v>1</v>
      </c>
      <c r="B17">
        <v>1597405689.7</v>
      </c>
      <c r="C17">
        <v>0</v>
      </c>
      <c r="D17" t="s">
        <v>193</v>
      </c>
      <c r="E17" t="s">
        <v>194</v>
      </c>
      <c r="F17">
        <v>1597405681.7032299</v>
      </c>
      <c r="G17">
        <f t="shared" ref="G17:G80" si="0">AW17*AH17*(AU17-AV17)/(100*AO17*(1000-AH17*AU17))</f>
        <v>1.3917395867304636E-4</v>
      </c>
      <c r="H17">
        <f t="shared" ref="H17:H80" si="1">AW17*AH17*(AT17-AS17*(1000-AH17*AV17)/(1000-AH17*AU17))/(100*AO17)</f>
        <v>0.48868024357746487</v>
      </c>
      <c r="I17">
        <f t="shared" ref="I17:I80" si="2">AS17 - IF(AH17&gt;1, H17*AO17*100/(AJ17*BC17), 0)</f>
        <v>408.856032258065</v>
      </c>
      <c r="J17">
        <f t="shared" ref="J17:J80" si="3">((P17-G17/2)*I17-H17)/(P17+G17/2)</f>
        <v>356.14165361773189</v>
      </c>
      <c r="K17">
        <f t="shared" ref="K17:K80" si="4">J17*(AX17+AY17)/1000</f>
        <v>36.174906901759663</v>
      </c>
      <c r="L17">
        <f t="shared" ref="L17:L80" si="5">(AS17 - IF(AH17&gt;1, H17*AO17*100/(AJ17*BC17), 0))*(AX17+AY17)/1000</f>
        <v>41.529343037851142</v>
      </c>
      <c r="M17">
        <f t="shared" ref="M17:M80" si="6">2/((1/O17-1/N17)+SIGN(O17)*SQRT((1/O17-1/N17)*(1/O17-1/N17) + 4*AP17/((AP17+1)*(AP17+1))*(2*1/O17*1/N17-1/N17*1/N17)))</f>
        <v>1.6494747381275567E-2</v>
      </c>
      <c r="N17">
        <f t="shared" ref="N17:N80" si="7">AE17+AD17*AO17+AC17*AO17*AO17</f>
        <v>2.7787963255874968</v>
      </c>
      <c r="O17">
        <f t="shared" ref="O17:O80" si="8">G17*(1000-(1000*0.61365*EXP(17.502*S17/(240.97+S17))/(AX17+AY17)+AU17)/2)/(1000*0.61365*EXP(17.502*S17/(240.97+S17))/(AX17+AY17)-AU17)</f>
        <v>1.6440544999726303E-2</v>
      </c>
      <c r="P17">
        <f t="shared" ref="P17:P80" si="9">1/((AP17+1)/(M17/1.6)+1/(N17/1.37)) + AP17/((AP17+1)/(M17/1.6) + AP17/(N17/1.37))</f>
        <v>1.0280195569304484E-2</v>
      </c>
      <c r="Q17">
        <f t="shared" ref="Q17:Q80" si="10">(AL17*AN17)</f>
        <v>2.6489974390645227E-2</v>
      </c>
      <c r="R17">
        <f t="shared" ref="R17:R80" si="11">(AZ17+(Q17+2*0.95*0.0000000567*(((AZ17+$B$7)+273)^4-(AZ17+273)^4)-44100*G17)/(1.84*29.3*N17+8*0.95*0.0000000567*(AZ17+273)^3))</f>
        <v>16.021022276925539</v>
      </c>
      <c r="S17">
        <f t="shared" ref="S17:S80" si="12">($C$7*BA17+$D$7*BB17+$E$7*R17)</f>
        <v>15.9732387096774</v>
      </c>
      <c r="T17">
        <f t="shared" ref="T17:T80" si="13">0.61365*EXP(17.502*S17/(240.97+S17))</f>
        <v>1.8215831049465496</v>
      </c>
      <c r="U17">
        <f t="shared" ref="U17:U80" si="14">(V17/W17*100)</f>
        <v>53.153163314348582</v>
      </c>
      <c r="V17">
        <f t="shared" ref="V17:V80" si="15">AU17*(AX17+AY17)/1000</f>
        <v>0.97355655995600487</v>
      </c>
      <c r="W17">
        <f t="shared" ref="W17:W80" si="16">0.61365*EXP(17.502*AZ17/(240.97+AZ17))</f>
        <v>1.8316060592638244</v>
      </c>
      <c r="X17">
        <f t="shared" ref="X17:X80" si="17">(T17-AU17*(AX17+AY17)/1000)</f>
        <v>0.84802654499054475</v>
      </c>
      <c r="Y17">
        <f t="shared" ref="Y17:Y80" si="18">(-G17*44100)</f>
        <v>-6.1375715774813449</v>
      </c>
      <c r="Z17">
        <f t="shared" ref="Z17:Z80" si="19">2*29.3*N17*0.92*(AZ17-S17)</f>
        <v>12.872585235264921</v>
      </c>
      <c r="AA17">
        <f t="shared" ref="AA17:AA80" si="20">2*0.95*0.0000000567*(((AZ17+$B$7)+273)^4-(S17+273)^4)</f>
        <v>0.89389569298608407</v>
      </c>
      <c r="AB17">
        <f t="shared" ref="AB17:AB80" si="21">Q17+AA17+Y17+Z17</f>
        <v>7.6553993251603059</v>
      </c>
      <c r="AC17">
        <v>-1.2192294803031801E-3</v>
      </c>
      <c r="AD17">
        <v>2.3548382895080499E-2</v>
      </c>
      <c r="AE17">
        <v>2.67473927237952</v>
      </c>
      <c r="AF17">
        <v>85</v>
      </c>
      <c r="AG17">
        <v>14</v>
      </c>
      <c r="AH17">
        <f t="shared" ref="AH17:AH80" si="22">IF(AF17*$H$13&gt;=AJ17,1,(AJ17/(AJ17-AF17*$H$13)))</f>
        <v>1</v>
      </c>
      <c r="AI17">
        <f t="shared" ref="AI17:AI80" si="23">(AH17-1)*100</f>
        <v>0</v>
      </c>
      <c r="AJ17">
        <f t="shared" ref="AJ17:AJ80" si="24">MAX(0,($B$13+$C$13*BC17)/(1+$D$13*BC17)*AX17/(AZ17+273)*$E$13)</f>
        <v>55644.000748122664</v>
      </c>
      <c r="AK17">
        <f t="shared" ref="AK17:AK80" si="25">$B$11*BD17+$C$11*BE17</f>
        <v>0.138618390322581</v>
      </c>
      <c r="AL17">
        <f t="shared" ref="AL17:AL80" si="26">AK17*AM17</f>
        <v>6.7923011258064686E-2</v>
      </c>
      <c r="AM17">
        <f t="shared" ref="AM17:AM80" si="27">($B$11*$D$9+$C$11*$D$9)/($B$11+$C$11)</f>
        <v>0.49</v>
      </c>
      <c r="AN17">
        <f t="shared" ref="AN17:AN80" si="28">($B$11*$K$9+$C$11*$K$9)/($B$11+$C$11)</f>
        <v>0.39</v>
      </c>
      <c r="AO17">
        <v>12.47</v>
      </c>
      <c r="AP17">
        <v>0.5</v>
      </c>
      <c r="AQ17" t="s">
        <v>195</v>
      </c>
      <c r="AR17">
        <v>1597405681.7032299</v>
      </c>
      <c r="AS17">
        <v>408.856032258065</v>
      </c>
      <c r="AT17">
        <v>409.98990322580602</v>
      </c>
      <c r="AU17">
        <v>9.5846561290322594</v>
      </c>
      <c r="AV17">
        <v>9.2981864516128994</v>
      </c>
      <c r="AW17">
        <v>600.01641935483894</v>
      </c>
      <c r="AX17">
        <v>101.474483870968</v>
      </c>
      <c r="AY17">
        <v>0.100006319354839</v>
      </c>
      <c r="AZ17">
        <v>16.059164516129002</v>
      </c>
      <c r="BA17">
        <v>15.9732387096774</v>
      </c>
      <c r="BB17">
        <v>16.162332258064499</v>
      </c>
      <c r="BC17">
        <v>9991.8122580645195</v>
      </c>
      <c r="BD17">
        <v>0.138618390322581</v>
      </c>
      <c r="BE17">
        <v>0.28998906451612899</v>
      </c>
      <c r="BF17">
        <v>0</v>
      </c>
      <c r="BG17" t="s">
        <v>196</v>
      </c>
      <c r="BH17">
        <v>0</v>
      </c>
      <c r="BI17">
        <v>-2.169</v>
      </c>
      <c r="BJ17">
        <v>-0.03</v>
      </c>
      <c r="BK17">
        <v>0</v>
      </c>
      <c r="BL17">
        <v>0</v>
      </c>
      <c r="BM17">
        <v>0</v>
      </c>
      <c r="BN17">
        <v>0</v>
      </c>
      <c r="BO17">
        <v>-1.12787653061224</v>
      </c>
      <c r="BP17">
        <v>-3.2318703128842399E-2</v>
      </c>
      <c r="BQ17">
        <v>1.7545355400407699E-2</v>
      </c>
      <c r="BR17">
        <v>1</v>
      </c>
      <c r="BS17">
        <v>0.28545851020408203</v>
      </c>
      <c r="BT17">
        <v>1.4027586382250301E-2</v>
      </c>
      <c r="BU17">
        <v>1.934076060831E-3</v>
      </c>
      <c r="BV17">
        <v>1</v>
      </c>
      <c r="BW17">
        <v>2</v>
      </c>
      <c r="BX17">
        <v>2</v>
      </c>
      <c r="BY17" t="s">
        <v>197</v>
      </c>
      <c r="BZ17">
        <v>0</v>
      </c>
      <c r="CA17">
        <v>0</v>
      </c>
      <c r="CB17">
        <v>0</v>
      </c>
      <c r="CC17">
        <v>0</v>
      </c>
      <c r="CD17">
        <v>2</v>
      </c>
      <c r="CE17">
        <v>517.20399999999995</v>
      </c>
      <c r="CF17">
        <v>399.55900000000003</v>
      </c>
      <c r="CG17">
        <v>14.9994</v>
      </c>
      <c r="CH17">
        <v>21.800799999999999</v>
      </c>
      <c r="CI17">
        <v>29.9999</v>
      </c>
      <c r="CJ17">
        <v>21.802399999999999</v>
      </c>
      <c r="CK17">
        <v>21.851900000000001</v>
      </c>
      <c r="CL17">
        <v>19.976099999999999</v>
      </c>
      <c r="CM17">
        <v>-30</v>
      </c>
      <c r="CN17">
        <v>-30</v>
      </c>
      <c r="CO17">
        <v>15</v>
      </c>
      <c r="CP17">
        <v>410</v>
      </c>
      <c r="CQ17">
        <v>18</v>
      </c>
      <c r="CR17">
        <v>99.320400000000006</v>
      </c>
      <c r="CS17">
        <v>107.626</v>
      </c>
    </row>
    <row r="18" spans="1:97" x14ac:dyDescent="0.25">
      <c r="A18">
        <v>2</v>
      </c>
      <c r="B18">
        <v>1597405694.7</v>
      </c>
      <c r="C18">
        <v>5</v>
      </c>
      <c r="D18" t="s">
        <v>198</v>
      </c>
      <c r="E18" t="s">
        <v>199</v>
      </c>
      <c r="F18">
        <v>1597405686.35484</v>
      </c>
      <c r="G18">
        <f t="shared" si="0"/>
        <v>1.4029478367799179E-4</v>
      </c>
      <c r="H18">
        <f t="shared" si="1"/>
        <v>0.48838483188649678</v>
      </c>
      <c r="I18">
        <f t="shared" si="2"/>
        <v>408.84348387096799</v>
      </c>
      <c r="J18">
        <f t="shared" si="3"/>
        <v>356.30618259644376</v>
      </c>
      <c r="K18">
        <f t="shared" si="4"/>
        <v>36.191675541804969</v>
      </c>
      <c r="L18">
        <f t="shared" si="5"/>
        <v>41.528133494102697</v>
      </c>
      <c r="M18">
        <f t="shared" si="6"/>
        <v>1.6554888001411385E-2</v>
      </c>
      <c r="N18">
        <f t="shared" si="7"/>
        <v>2.7800836415096861</v>
      </c>
      <c r="O18">
        <f t="shared" si="8"/>
        <v>1.6500315548129193E-2</v>
      </c>
      <c r="P18">
        <f t="shared" si="9"/>
        <v>1.0317585262387885E-2</v>
      </c>
      <c r="Q18">
        <f t="shared" si="10"/>
        <v>2.5988288807419276E-2</v>
      </c>
      <c r="R18">
        <f t="shared" si="11"/>
        <v>16.04521179410321</v>
      </c>
      <c r="S18">
        <f t="shared" si="12"/>
        <v>16.003948387096798</v>
      </c>
      <c r="T18">
        <f t="shared" si="13"/>
        <v>1.8251597399689257</v>
      </c>
      <c r="U18">
        <f t="shared" si="14"/>
        <v>53.062360902635085</v>
      </c>
      <c r="V18">
        <f t="shared" si="15"/>
        <v>0.97341355410231312</v>
      </c>
      <c r="W18">
        <f t="shared" si="16"/>
        <v>1.8344708707711745</v>
      </c>
      <c r="X18">
        <f t="shared" si="17"/>
        <v>0.85174618586661255</v>
      </c>
      <c r="Y18">
        <f t="shared" si="18"/>
        <v>-6.1869999601994374</v>
      </c>
      <c r="Z18">
        <f t="shared" si="19"/>
        <v>11.945425581701677</v>
      </c>
      <c r="AA18">
        <f t="shared" si="20"/>
        <v>0.82936546657427401</v>
      </c>
      <c r="AB18">
        <f t="shared" si="21"/>
        <v>6.613779376883933</v>
      </c>
      <c r="AC18">
        <v>-1.2201073805266499E-3</v>
      </c>
      <c r="AD18">
        <v>2.3565338792997801E-2</v>
      </c>
      <c r="AE18">
        <v>2.6759516625295401</v>
      </c>
      <c r="AF18">
        <v>85</v>
      </c>
      <c r="AG18">
        <v>14</v>
      </c>
      <c r="AH18">
        <f t="shared" si="22"/>
        <v>1</v>
      </c>
      <c r="AI18">
        <f t="shared" si="23"/>
        <v>0</v>
      </c>
      <c r="AJ18">
        <f t="shared" si="24"/>
        <v>55677.721518595674</v>
      </c>
      <c r="AK18">
        <f t="shared" si="25"/>
        <v>0.135993138709677</v>
      </c>
      <c r="AL18">
        <f t="shared" si="26"/>
        <v>6.6636637967741733E-2</v>
      </c>
      <c r="AM18">
        <f t="shared" si="27"/>
        <v>0.49</v>
      </c>
      <c r="AN18">
        <f t="shared" si="28"/>
        <v>0.39</v>
      </c>
      <c r="AO18">
        <v>12.47</v>
      </c>
      <c r="AP18">
        <v>0.5</v>
      </c>
      <c r="AQ18" t="s">
        <v>195</v>
      </c>
      <c r="AR18">
        <v>1597405686.35484</v>
      </c>
      <c r="AS18">
        <v>408.84348387096799</v>
      </c>
      <c r="AT18">
        <v>409.977709677419</v>
      </c>
      <c r="AU18">
        <v>9.5832332258064508</v>
      </c>
      <c r="AV18">
        <v>9.2944509677419394</v>
      </c>
      <c r="AW18">
        <v>600.00580645161301</v>
      </c>
      <c r="AX18">
        <v>101.474677419355</v>
      </c>
      <c r="AY18">
        <v>9.9971883870967698E-2</v>
      </c>
      <c r="AZ18">
        <v>16.083648387096801</v>
      </c>
      <c r="BA18">
        <v>16.003948387096798</v>
      </c>
      <c r="BB18">
        <v>16.195470967741901</v>
      </c>
      <c r="BC18">
        <v>9998.9877419354907</v>
      </c>
      <c r="BD18">
        <v>0.135993138709677</v>
      </c>
      <c r="BE18">
        <v>0.30024487096774199</v>
      </c>
      <c r="BF18">
        <v>0</v>
      </c>
      <c r="BG18" t="s">
        <v>196</v>
      </c>
      <c r="BH18">
        <v>0</v>
      </c>
      <c r="BI18">
        <v>-2.169</v>
      </c>
      <c r="BJ18">
        <v>-0.03</v>
      </c>
      <c r="BK18">
        <v>0</v>
      </c>
      <c r="BL18">
        <v>0</v>
      </c>
      <c r="BM18">
        <v>0</v>
      </c>
      <c r="BN18">
        <v>0</v>
      </c>
      <c r="BO18">
        <v>-1.1334502040816301</v>
      </c>
      <c r="BP18">
        <v>-2.9843160086599999E-2</v>
      </c>
      <c r="BQ18">
        <v>1.8045775071122198E-2</v>
      </c>
      <c r="BR18">
        <v>1</v>
      </c>
      <c r="BS18">
        <v>0.28704722448979603</v>
      </c>
      <c r="BT18">
        <v>2.4403427168199699E-2</v>
      </c>
      <c r="BU18">
        <v>3.0258197625302498E-3</v>
      </c>
      <c r="BV18">
        <v>1</v>
      </c>
      <c r="BW18">
        <v>2</v>
      </c>
      <c r="BX18">
        <v>2</v>
      </c>
      <c r="BY18" t="s">
        <v>197</v>
      </c>
      <c r="BZ18">
        <v>0</v>
      </c>
      <c r="CA18">
        <v>0</v>
      </c>
      <c r="CB18">
        <v>0</v>
      </c>
      <c r="CC18">
        <v>0</v>
      </c>
      <c r="CD18">
        <v>2</v>
      </c>
      <c r="CE18">
        <v>517.28</v>
      </c>
      <c r="CF18">
        <v>399.52600000000001</v>
      </c>
      <c r="CG18">
        <v>15.0009</v>
      </c>
      <c r="CH18">
        <v>21.800799999999999</v>
      </c>
      <c r="CI18">
        <v>29.9999</v>
      </c>
      <c r="CJ18">
        <v>21.805399999999999</v>
      </c>
      <c r="CK18">
        <v>21.854700000000001</v>
      </c>
      <c r="CL18">
        <v>19.974599999999999</v>
      </c>
      <c r="CM18">
        <v>-30</v>
      </c>
      <c r="CN18">
        <v>-30</v>
      </c>
      <c r="CO18">
        <v>15</v>
      </c>
      <c r="CP18">
        <v>410</v>
      </c>
      <c r="CQ18">
        <v>18</v>
      </c>
      <c r="CR18">
        <v>99.3202</v>
      </c>
      <c r="CS18">
        <v>107.626</v>
      </c>
    </row>
    <row r="19" spans="1:97" x14ac:dyDescent="0.25">
      <c r="A19">
        <v>3</v>
      </c>
      <c r="B19">
        <v>1597405699.7</v>
      </c>
      <c r="C19">
        <v>10</v>
      </c>
      <c r="D19" t="s">
        <v>200</v>
      </c>
      <c r="E19" t="s">
        <v>201</v>
      </c>
      <c r="F19">
        <v>1597405691.14516</v>
      </c>
      <c r="G19">
        <f t="shared" si="0"/>
        <v>1.4119605547815008E-4</v>
      </c>
      <c r="H19">
        <f t="shared" si="1"/>
        <v>0.49317206483793458</v>
      </c>
      <c r="I19">
        <f t="shared" si="2"/>
        <v>408.84590322580601</v>
      </c>
      <c r="J19">
        <f t="shared" si="3"/>
        <v>355.98794470702057</v>
      </c>
      <c r="K19">
        <f t="shared" si="4"/>
        <v>36.159051647813541</v>
      </c>
      <c r="L19">
        <f t="shared" si="5"/>
        <v>41.528035852185269</v>
      </c>
      <c r="M19">
        <f t="shared" si="6"/>
        <v>1.6609713805404314E-2</v>
      </c>
      <c r="N19">
        <f t="shared" si="7"/>
        <v>2.7806683595842761</v>
      </c>
      <c r="O19">
        <f t="shared" si="8"/>
        <v>1.6554791449632161E-2</v>
      </c>
      <c r="P19">
        <f t="shared" si="9"/>
        <v>1.035166399503718E-2</v>
      </c>
      <c r="Q19">
        <f t="shared" si="10"/>
        <v>2.6811984671612974E-2</v>
      </c>
      <c r="R19">
        <f t="shared" si="11"/>
        <v>16.063825453338996</v>
      </c>
      <c r="S19">
        <f t="shared" si="12"/>
        <v>16.024693548387098</v>
      </c>
      <c r="T19">
        <f t="shared" si="13"/>
        <v>1.8275793357064194</v>
      </c>
      <c r="U19">
        <f t="shared" si="14"/>
        <v>52.986874945411799</v>
      </c>
      <c r="V19">
        <f t="shared" si="15"/>
        <v>0.97319878612152755</v>
      </c>
      <c r="W19">
        <f t="shared" si="16"/>
        <v>1.8366789646004555</v>
      </c>
      <c r="X19">
        <f t="shared" si="17"/>
        <v>0.85438054958489185</v>
      </c>
      <c r="Y19">
        <f t="shared" si="18"/>
        <v>-6.2267460465864186</v>
      </c>
      <c r="Z19">
        <f t="shared" si="19"/>
        <v>11.663589929558439</v>
      </c>
      <c r="AA19">
        <f t="shared" si="20"/>
        <v>0.80979382758361462</v>
      </c>
      <c r="AB19">
        <f t="shared" si="21"/>
        <v>6.2734496952272476</v>
      </c>
      <c r="AC19">
        <v>-1.22050626686349E-3</v>
      </c>
      <c r="AD19">
        <v>2.35730429441386E-2</v>
      </c>
      <c r="AE19">
        <v>2.6765023370237802</v>
      </c>
      <c r="AF19">
        <v>85</v>
      </c>
      <c r="AG19">
        <v>14</v>
      </c>
      <c r="AH19">
        <f t="shared" si="22"/>
        <v>1</v>
      </c>
      <c r="AI19">
        <f t="shared" si="23"/>
        <v>0</v>
      </c>
      <c r="AJ19">
        <f t="shared" si="24"/>
        <v>55691.529750796079</v>
      </c>
      <c r="AK19">
        <f t="shared" si="25"/>
        <v>0.140303425806452</v>
      </c>
      <c r="AL19">
        <f t="shared" si="26"/>
        <v>6.8748678645161473E-2</v>
      </c>
      <c r="AM19">
        <f t="shared" si="27"/>
        <v>0.49</v>
      </c>
      <c r="AN19">
        <f t="shared" si="28"/>
        <v>0.39</v>
      </c>
      <c r="AO19">
        <v>12.47</v>
      </c>
      <c r="AP19">
        <v>0.5</v>
      </c>
      <c r="AQ19" t="s">
        <v>195</v>
      </c>
      <c r="AR19">
        <v>1597405691.14516</v>
      </c>
      <c r="AS19">
        <v>408.84590322580601</v>
      </c>
      <c r="AT19">
        <v>409.99083870967701</v>
      </c>
      <c r="AU19">
        <v>9.5811980645161299</v>
      </c>
      <c r="AV19">
        <v>9.2905616129032307</v>
      </c>
      <c r="AW19">
        <v>600.009064516129</v>
      </c>
      <c r="AX19">
        <v>101.473838709677</v>
      </c>
      <c r="AY19">
        <v>9.9970699999999996E-2</v>
      </c>
      <c r="AZ19">
        <v>16.102496774193501</v>
      </c>
      <c r="BA19">
        <v>16.024693548387098</v>
      </c>
      <c r="BB19">
        <v>16.215229032258101</v>
      </c>
      <c r="BC19">
        <v>10002.339354838699</v>
      </c>
      <c r="BD19">
        <v>0.140303425806452</v>
      </c>
      <c r="BE19">
        <v>0.31369138709677402</v>
      </c>
      <c r="BF19">
        <v>0</v>
      </c>
      <c r="BG19" t="s">
        <v>196</v>
      </c>
      <c r="BH19">
        <v>0</v>
      </c>
      <c r="BI19">
        <v>-2.169</v>
      </c>
      <c r="BJ19">
        <v>-0.03</v>
      </c>
      <c r="BK19">
        <v>0</v>
      </c>
      <c r="BL19">
        <v>0</v>
      </c>
      <c r="BM19">
        <v>0</v>
      </c>
      <c r="BN19">
        <v>0</v>
      </c>
      <c r="BO19">
        <v>-1.1434818367346899</v>
      </c>
      <c r="BP19">
        <v>-8.2745902571739E-2</v>
      </c>
      <c r="BQ19">
        <v>2.1908294456989601E-2</v>
      </c>
      <c r="BR19">
        <v>1</v>
      </c>
      <c r="BS19">
        <v>0.28867191836734701</v>
      </c>
      <c r="BT19">
        <v>2.57016537836307E-2</v>
      </c>
      <c r="BU19">
        <v>3.13761619403828E-3</v>
      </c>
      <c r="BV19">
        <v>1</v>
      </c>
      <c r="BW19">
        <v>2</v>
      </c>
      <c r="BX19">
        <v>2</v>
      </c>
      <c r="BY19" t="s">
        <v>197</v>
      </c>
      <c r="BZ19">
        <v>0</v>
      </c>
      <c r="CA19">
        <v>0</v>
      </c>
      <c r="CB19">
        <v>0</v>
      </c>
      <c r="CC19">
        <v>0</v>
      </c>
      <c r="CD19">
        <v>2</v>
      </c>
      <c r="CE19">
        <v>517.29200000000003</v>
      </c>
      <c r="CF19">
        <v>399.69299999999998</v>
      </c>
      <c r="CG19">
        <v>15.0016</v>
      </c>
      <c r="CH19">
        <v>21.800799999999999</v>
      </c>
      <c r="CI19">
        <v>30</v>
      </c>
      <c r="CJ19">
        <v>21.808199999999999</v>
      </c>
      <c r="CK19">
        <v>21.856999999999999</v>
      </c>
      <c r="CL19">
        <v>19.9742</v>
      </c>
      <c r="CM19">
        <v>-30</v>
      </c>
      <c r="CN19">
        <v>-30</v>
      </c>
      <c r="CO19">
        <v>15</v>
      </c>
      <c r="CP19">
        <v>410</v>
      </c>
      <c r="CQ19">
        <v>18</v>
      </c>
      <c r="CR19">
        <v>99.325199999999995</v>
      </c>
      <c r="CS19">
        <v>107.627</v>
      </c>
    </row>
    <row r="20" spans="1:97" x14ac:dyDescent="0.25">
      <c r="A20">
        <v>4</v>
      </c>
      <c r="B20">
        <v>1597405704.7</v>
      </c>
      <c r="C20">
        <v>15</v>
      </c>
      <c r="D20" t="s">
        <v>202</v>
      </c>
      <c r="E20" t="s">
        <v>203</v>
      </c>
      <c r="F20">
        <v>1597405696.07742</v>
      </c>
      <c r="G20">
        <f t="shared" si="0"/>
        <v>1.4193453284030825E-4</v>
      </c>
      <c r="H20">
        <f t="shared" si="1"/>
        <v>0.49258440756442573</v>
      </c>
      <c r="I20">
        <f t="shared" si="2"/>
        <v>408.84906451612898</v>
      </c>
      <c r="J20">
        <f t="shared" si="3"/>
        <v>356.22204588005116</v>
      </c>
      <c r="K20">
        <f t="shared" si="4"/>
        <v>36.182843207043035</v>
      </c>
      <c r="L20">
        <f t="shared" si="5"/>
        <v>41.52837189002782</v>
      </c>
      <c r="M20">
        <f t="shared" si="6"/>
        <v>1.6673981629765112E-2</v>
      </c>
      <c r="N20">
        <f t="shared" si="7"/>
        <v>2.7811869800814133</v>
      </c>
      <c r="O20">
        <f t="shared" si="8"/>
        <v>1.6618644478941024E-2</v>
      </c>
      <c r="P20">
        <f t="shared" si="9"/>
        <v>1.0391609235324766E-2</v>
      </c>
      <c r="Q20">
        <f t="shared" si="10"/>
        <v>2.3118425447419277E-2</v>
      </c>
      <c r="R20">
        <f t="shared" si="11"/>
        <v>16.073170832688589</v>
      </c>
      <c r="S20">
        <f t="shared" si="12"/>
        <v>16.032219354838698</v>
      </c>
      <c r="T20">
        <f t="shared" si="13"/>
        <v>1.8284577982863397</v>
      </c>
      <c r="U20">
        <f t="shared" si="14"/>
        <v>52.938875218684892</v>
      </c>
      <c r="V20">
        <f t="shared" si="15"/>
        <v>0.97291083018884106</v>
      </c>
      <c r="W20">
        <f t="shared" si="16"/>
        <v>1.8378003426968357</v>
      </c>
      <c r="X20">
        <f t="shared" si="17"/>
        <v>0.85554696809749864</v>
      </c>
      <c r="Y20">
        <f t="shared" si="18"/>
        <v>-6.2593128982575941</v>
      </c>
      <c r="Z20">
        <f t="shared" si="19"/>
        <v>11.971448106419682</v>
      </c>
      <c r="AA20">
        <f t="shared" si="20"/>
        <v>0.83108688675994935</v>
      </c>
      <c r="AB20">
        <f t="shared" si="21"/>
        <v>6.5663405203694571</v>
      </c>
      <c r="AC20">
        <v>-1.22086013089952E-3</v>
      </c>
      <c r="AD20">
        <v>2.3579877527740701E-2</v>
      </c>
      <c r="AE20">
        <v>2.6769907564394799</v>
      </c>
      <c r="AF20">
        <v>85</v>
      </c>
      <c r="AG20">
        <v>14</v>
      </c>
      <c r="AH20">
        <f t="shared" si="22"/>
        <v>1</v>
      </c>
      <c r="AI20">
        <f t="shared" si="23"/>
        <v>0</v>
      </c>
      <c r="AJ20">
        <f t="shared" si="24"/>
        <v>55705.172069254091</v>
      </c>
      <c r="AK20">
        <f t="shared" si="25"/>
        <v>0.12097553870967701</v>
      </c>
      <c r="AL20">
        <f t="shared" si="26"/>
        <v>5.9278013967741731E-2</v>
      </c>
      <c r="AM20">
        <f t="shared" si="27"/>
        <v>0.49</v>
      </c>
      <c r="AN20">
        <f t="shared" si="28"/>
        <v>0.39</v>
      </c>
      <c r="AO20">
        <v>12.47</v>
      </c>
      <c r="AP20">
        <v>0.5</v>
      </c>
      <c r="AQ20" t="s">
        <v>195</v>
      </c>
      <c r="AR20">
        <v>1597405696.07742</v>
      </c>
      <c r="AS20">
        <v>408.84906451612898</v>
      </c>
      <c r="AT20">
        <v>409.99338709677397</v>
      </c>
      <c r="AU20">
        <v>9.5783596774193605</v>
      </c>
      <c r="AV20">
        <v>9.2862074193548398</v>
      </c>
      <c r="AW20">
        <v>600.01954838709696</v>
      </c>
      <c r="AX20">
        <v>101.473838709677</v>
      </c>
      <c r="AY20">
        <v>0.10000722580645199</v>
      </c>
      <c r="AZ20">
        <v>16.1120612903226</v>
      </c>
      <c r="BA20">
        <v>16.032219354838698</v>
      </c>
      <c r="BB20">
        <v>16.223280645161299</v>
      </c>
      <c r="BC20">
        <v>10005.239354838701</v>
      </c>
      <c r="BD20">
        <v>0.12097553870967701</v>
      </c>
      <c r="BE20">
        <v>0.32162264516129002</v>
      </c>
      <c r="BF20">
        <v>0</v>
      </c>
      <c r="BG20" t="s">
        <v>196</v>
      </c>
      <c r="BH20">
        <v>0</v>
      </c>
      <c r="BI20">
        <v>-2.169</v>
      </c>
      <c r="BJ20">
        <v>-0.03</v>
      </c>
      <c r="BK20">
        <v>0</v>
      </c>
      <c r="BL20">
        <v>0</v>
      </c>
      <c r="BM20">
        <v>0</v>
      </c>
      <c r="BN20">
        <v>0</v>
      </c>
      <c r="BO20">
        <v>-1.13852836734694</v>
      </c>
      <c r="BP20">
        <v>-2.90658999436561E-2</v>
      </c>
      <c r="BQ20">
        <v>2.4494511617406501E-2</v>
      </c>
      <c r="BR20">
        <v>1</v>
      </c>
      <c r="BS20">
        <v>0.29046363265306102</v>
      </c>
      <c r="BT20">
        <v>2.0536208290173399E-2</v>
      </c>
      <c r="BU20">
        <v>2.6052826451221402E-3</v>
      </c>
      <c r="BV20">
        <v>1</v>
      </c>
      <c r="BW20">
        <v>2</v>
      </c>
      <c r="BX20">
        <v>2</v>
      </c>
      <c r="BY20" t="s">
        <v>197</v>
      </c>
      <c r="BZ20">
        <v>0</v>
      </c>
      <c r="CA20">
        <v>0</v>
      </c>
      <c r="CB20">
        <v>0</v>
      </c>
      <c r="CC20">
        <v>0</v>
      </c>
      <c r="CD20">
        <v>2</v>
      </c>
      <c r="CE20">
        <v>517.39700000000005</v>
      </c>
      <c r="CF20">
        <v>399.67700000000002</v>
      </c>
      <c r="CG20">
        <v>15.0015</v>
      </c>
      <c r="CH20">
        <v>21.800799999999999</v>
      </c>
      <c r="CI20">
        <v>30</v>
      </c>
      <c r="CJ20">
        <v>21.811</v>
      </c>
      <c r="CK20">
        <v>21.860199999999999</v>
      </c>
      <c r="CL20">
        <v>19.974699999999999</v>
      </c>
      <c r="CM20">
        <v>-30</v>
      </c>
      <c r="CN20">
        <v>-30</v>
      </c>
      <c r="CO20">
        <v>15</v>
      </c>
      <c r="CP20">
        <v>410</v>
      </c>
      <c r="CQ20">
        <v>18</v>
      </c>
      <c r="CR20">
        <v>99.323700000000002</v>
      </c>
      <c r="CS20">
        <v>107.628</v>
      </c>
    </row>
    <row r="21" spans="1:97" x14ac:dyDescent="0.25">
      <c r="A21">
        <v>5</v>
      </c>
      <c r="B21">
        <v>1597405709.7</v>
      </c>
      <c r="C21">
        <v>20</v>
      </c>
      <c r="D21" t="s">
        <v>204</v>
      </c>
      <c r="E21" t="s">
        <v>205</v>
      </c>
      <c r="F21">
        <v>1597405701.0709701</v>
      </c>
      <c r="G21">
        <f t="shared" si="0"/>
        <v>1.42303161588755E-4</v>
      </c>
      <c r="H21">
        <f t="shared" si="1"/>
        <v>0.49401511459176395</v>
      </c>
      <c r="I21">
        <f t="shared" si="2"/>
        <v>408.85493548387097</v>
      </c>
      <c r="J21">
        <f t="shared" si="3"/>
        <v>356.20117507085052</v>
      </c>
      <c r="K21">
        <f t="shared" si="4"/>
        <v>36.180482585507797</v>
      </c>
      <c r="L21">
        <f t="shared" si="5"/>
        <v>41.528691954288966</v>
      </c>
      <c r="M21">
        <f t="shared" si="6"/>
        <v>1.6713508985790892E-2</v>
      </c>
      <c r="N21">
        <f t="shared" si="7"/>
        <v>2.7800615328025966</v>
      </c>
      <c r="O21">
        <f t="shared" si="8"/>
        <v>1.6657887204323596E-2</v>
      </c>
      <c r="P21">
        <f t="shared" si="9"/>
        <v>1.04161613900326E-2</v>
      </c>
      <c r="Q21">
        <f t="shared" si="10"/>
        <v>2.4130415840322522E-2</v>
      </c>
      <c r="R21">
        <f t="shared" si="11"/>
        <v>16.076606261338391</v>
      </c>
      <c r="S21">
        <f t="shared" si="12"/>
        <v>16.0307741935484</v>
      </c>
      <c r="T21">
        <f t="shared" si="13"/>
        <v>1.8282890806139072</v>
      </c>
      <c r="U21">
        <f t="shared" si="14"/>
        <v>52.906962761382495</v>
      </c>
      <c r="V21">
        <f t="shared" si="15"/>
        <v>0.97254433013483221</v>
      </c>
      <c r="W21">
        <f t="shared" si="16"/>
        <v>1.8382161427809376</v>
      </c>
      <c r="X21">
        <f t="shared" si="17"/>
        <v>0.85574475047907494</v>
      </c>
      <c r="Y21">
        <f t="shared" si="18"/>
        <v>-6.2755694260640951</v>
      </c>
      <c r="Z21">
        <f t="shared" si="19"/>
        <v>12.714546635868873</v>
      </c>
      <c r="AA21">
        <f t="shared" si="20"/>
        <v>0.88304154034784976</v>
      </c>
      <c r="AB21">
        <f t="shared" si="21"/>
        <v>7.3461491659929496</v>
      </c>
      <c r="AC21">
        <v>-1.2200922998877701E-3</v>
      </c>
      <c r="AD21">
        <v>2.35650475232538E-2</v>
      </c>
      <c r="AE21">
        <v>2.6759308409032401</v>
      </c>
      <c r="AF21">
        <v>85</v>
      </c>
      <c r="AG21">
        <v>14</v>
      </c>
      <c r="AH21">
        <f t="shared" si="22"/>
        <v>1</v>
      </c>
      <c r="AI21">
        <f t="shared" si="23"/>
        <v>0</v>
      </c>
      <c r="AJ21">
        <f t="shared" si="24"/>
        <v>55670.873077590601</v>
      </c>
      <c r="AK21">
        <f t="shared" si="25"/>
        <v>0.12627114516129001</v>
      </c>
      <c r="AL21">
        <f t="shared" si="26"/>
        <v>6.1872861129032106E-2</v>
      </c>
      <c r="AM21">
        <f t="shared" si="27"/>
        <v>0.49</v>
      </c>
      <c r="AN21">
        <f t="shared" si="28"/>
        <v>0.39</v>
      </c>
      <c r="AO21">
        <v>12.47</v>
      </c>
      <c r="AP21">
        <v>0.5</v>
      </c>
      <c r="AQ21" t="s">
        <v>195</v>
      </c>
      <c r="AR21">
        <v>1597405701.0709701</v>
      </c>
      <c r="AS21">
        <v>408.85493548387097</v>
      </c>
      <c r="AT21">
        <v>410.00254838709702</v>
      </c>
      <c r="AU21">
        <v>9.5748151612903207</v>
      </c>
      <c r="AV21">
        <v>9.2819025806451592</v>
      </c>
      <c r="AW21">
        <v>600.01851612903204</v>
      </c>
      <c r="AX21">
        <v>101.47316129032301</v>
      </c>
      <c r="AY21">
        <v>0.100008922580645</v>
      </c>
      <c r="AZ21">
        <v>16.115606451612901</v>
      </c>
      <c r="BA21">
        <v>16.0307741935484</v>
      </c>
      <c r="BB21">
        <v>16.219306451612901</v>
      </c>
      <c r="BC21">
        <v>9999.0135483870999</v>
      </c>
      <c r="BD21">
        <v>0.12627114516129001</v>
      </c>
      <c r="BE21">
        <v>0.33092135483870999</v>
      </c>
      <c r="BF21">
        <v>0</v>
      </c>
      <c r="BG21" t="s">
        <v>196</v>
      </c>
      <c r="BH21">
        <v>0</v>
      </c>
      <c r="BI21">
        <v>-2.169</v>
      </c>
      <c r="BJ21">
        <v>-0.03</v>
      </c>
      <c r="BK21">
        <v>0</v>
      </c>
      <c r="BL21">
        <v>0</v>
      </c>
      <c r="BM21">
        <v>0</v>
      </c>
      <c r="BN21">
        <v>0</v>
      </c>
      <c r="BO21">
        <v>-1.14257795918367</v>
      </c>
      <c r="BP21">
        <v>-2.8300999483879302E-2</v>
      </c>
      <c r="BQ21">
        <v>2.4670944157672299E-2</v>
      </c>
      <c r="BR21">
        <v>1</v>
      </c>
      <c r="BS21">
        <v>0.29201142857142898</v>
      </c>
      <c r="BT21">
        <v>1.27215768572853E-2</v>
      </c>
      <c r="BU21">
        <v>1.6720328700020699E-3</v>
      </c>
      <c r="BV21">
        <v>1</v>
      </c>
      <c r="BW21">
        <v>2</v>
      </c>
      <c r="BX21">
        <v>2</v>
      </c>
      <c r="BY21" t="s">
        <v>197</v>
      </c>
      <c r="BZ21">
        <v>0</v>
      </c>
      <c r="CA21">
        <v>0</v>
      </c>
      <c r="CB21">
        <v>0</v>
      </c>
      <c r="CC21">
        <v>0</v>
      </c>
      <c r="CD21">
        <v>2</v>
      </c>
      <c r="CE21">
        <v>517.32000000000005</v>
      </c>
      <c r="CF21">
        <v>399.83100000000002</v>
      </c>
      <c r="CG21">
        <v>15.001300000000001</v>
      </c>
      <c r="CH21">
        <v>21.800999999999998</v>
      </c>
      <c r="CI21">
        <v>30</v>
      </c>
      <c r="CJ21">
        <v>21.8142</v>
      </c>
      <c r="CK21">
        <v>21.862500000000001</v>
      </c>
      <c r="CL21">
        <v>19.974499999999999</v>
      </c>
      <c r="CM21">
        <v>-30</v>
      </c>
      <c r="CN21">
        <v>-30</v>
      </c>
      <c r="CO21">
        <v>15</v>
      </c>
      <c r="CP21">
        <v>410</v>
      </c>
      <c r="CQ21">
        <v>18</v>
      </c>
      <c r="CR21">
        <v>99.324200000000005</v>
      </c>
      <c r="CS21">
        <v>107.628</v>
      </c>
    </row>
    <row r="22" spans="1:97" x14ac:dyDescent="0.25">
      <c r="A22">
        <v>6</v>
      </c>
      <c r="B22">
        <v>1597405714.7</v>
      </c>
      <c r="C22">
        <v>25</v>
      </c>
      <c r="D22" t="s">
        <v>206</v>
      </c>
      <c r="E22" t="s">
        <v>207</v>
      </c>
      <c r="F22">
        <v>1597405706.0709701</v>
      </c>
      <c r="G22">
        <f t="shared" si="0"/>
        <v>1.4251766104823857E-4</v>
      </c>
      <c r="H22">
        <f t="shared" si="1"/>
        <v>0.49108537866359719</v>
      </c>
      <c r="I22">
        <f t="shared" si="2"/>
        <v>408.84967741935498</v>
      </c>
      <c r="J22">
        <f t="shared" si="3"/>
        <v>356.560417450214</v>
      </c>
      <c r="K22">
        <f t="shared" si="4"/>
        <v>36.216938096164156</v>
      </c>
      <c r="L22">
        <f t="shared" si="5"/>
        <v>41.528119031330739</v>
      </c>
      <c r="M22">
        <f t="shared" si="6"/>
        <v>1.6743480267871366E-2</v>
      </c>
      <c r="N22">
        <f t="shared" si="7"/>
        <v>2.7806548840277081</v>
      </c>
      <c r="O22">
        <f t="shared" si="8"/>
        <v>1.6687671049666813E-2</v>
      </c>
      <c r="P22">
        <f t="shared" si="9"/>
        <v>1.0434793057261957E-2</v>
      </c>
      <c r="Q22">
        <f t="shared" si="10"/>
        <v>2.4922210949999996E-2</v>
      </c>
      <c r="R22">
        <f t="shared" si="11"/>
        <v>16.076234164783461</v>
      </c>
      <c r="S22">
        <f t="shared" si="12"/>
        <v>16.0254935483871</v>
      </c>
      <c r="T22">
        <f t="shared" si="13"/>
        <v>1.8276726994617714</v>
      </c>
      <c r="U22">
        <f t="shared" si="14"/>
        <v>52.887384357498171</v>
      </c>
      <c r="V22">
        <f t="shared" si="15"/>
        <v>0.9721642252091387</v>
      </c>
      <c r="W22">
        <f t="shared" si="16"/>
        <v>1.8381779265877214</v>
      </c>
      <c r="X22">
        <f t="shared" si="17"/>
        <v>0.85550847425263266</v>
      </c>
      <c r="Y22">
        <f t="shared" si="18"/>
        <v>-6.2850288522273212</v>
      </c>
      <c r="Z22">
        <f t="shared" si="19"/>
        <v>13.460043485296815</v>
      </c>
      <c r="AA22">
        <f t="shared" si="20"/>
        <v>0.93459058742103596</v>
      </c>
      <c r="AB22">
        <f t="shared" si="21"/>
        <v>8.1345274314405298</v>
      </c>
      <c r="AC22">
        <v>-1.22049707310919E-3</v>
      </c>
      <c r="AD22">
        <v>2.3572865374575199E-2</v>
      </c>
      <c r="AE22">
        <v>2.6764896461226</v>
      </c>
      <c r="AF22">
        <v>85</v>
      </c>
      <c r="AG22">
        <v>14</v>
      </c>
      <c r="AH22">
        <f t="shared" si="22"/>
        <v>1</v>
      </c>
      <c r="AI22">
        <f t="shared" si="23"/>
        <v>0</v>
      </c>
      <c r="AJ22">
        <f t="shared" si="24"/>
        <v>55688.647515057535</v>
      </c>
      <c r="AK22">
        <f t="shared" si="25"/>
        <v>0.13041449999999999</v>
      </c>
      <c r="AL22">
        <f t="shared" si="26"/>
        <v>6.3903104999999988E-2</v>
      </c>
      <c r="AM22">
        <f t="shared" si="27"/>
        <v>0.49</v>
      </c>
      <c r="AN22">
        <f t="shared" si="28"/>
        <v>0.39</v>
      </c>
      <c r="AO22">
        <v>12.47</v>
      </c>
      <c r="AP22">
        <v>0.5</v>
      </c>
      <c r="AQ22" t="s">
        <v>195</v>
      </c>
      <c r="AR22">
        <v>1597405706.0709701</v>
      </c>
      <c r="AS22">
        <v>408.84967741935498</v>
      </c>
      <c r="AT22">
        <v>409.99138709677402</v>
      </c>
      <c r="AU22">
        <v>9.5710819354838694</v>
      </c>
      <c r="AV22">
        <v>9.2777254838709702</v>
      </c>
      <c r="AW22">
        <v>600.01596774193604</v>
      </c>
      <c r="AX22">
        <v>101.473064516129</v>
      </c>
      <c r="AY22">
        <v>0.10001068709677401</v>
      </c>
      <c r="AZ22">
        <v>16.115280645161299</v>
      </c>
      <c r="BA22">
        <v>16.0254935483871</v>
      </c>
      <c r="BB22">
        <v>16.216529032258101</v>
      </c>
      <c r="BC22">
        <v>10002.3403225806</v>
      </c>
      <c r="BD22">
        <v>0.13041449999999999</v>
      </c>
      <c r="BE22">
        <v>0.33005532258064502</v>
      </c>
      <c r="BF22">
        <v>0</v>
      </c>
      <c r="BG22" t="s">
        <v>196</v>
      </c>
      <c r="BH22">
        <v>0</v>
      </c>
      <c r="BI22">
        <v>-2.169</v>
      </c>
      <c r="BJ22">
        <v>-0.03</v>
      </c>
      <c r="BK22">
        <v>0</v>
      </c>
      <c r="BL22">
        <v>0</v>
      </c>
      <c r="BM22">
        <v>0</v>
      </c>
      <c r="BN22">
        <v>0</v>
      </c>
      <c r="BO22">
        <v>-1.1460985714285701</v>
      </c>
      <c r="BP22">
        <v>2.0676401718677E-2</v>
      </c>
      <c r="BQ22">
        <v>2.2620457419724099E-2</v>
      </c>
      <c r="BR22">
        <v>1</v>
      </c>
      <c r="BS22">
        <v>0.29291214285714301</v>
      </c>
      <c r="BT22">
        <v>6.0935918536704102E-3</v>
      </c>
      <c r="BU22">
        <v>8.4628089127592799E-4</v>
      </c>
      <c r="BV22">
        <v>1</v>
      </c>
      <c r="BW22">
        <v>2</v>
      </c>
      <c r="BX22">
        <v>2</v>
      </c>
      <c r="BY22" t="s">
        <v>197</v>
      </c>
      <c r="BZ22">
        <v>0</v>
      </c>
      <c r="CA22">
        <v>0</v>
      </c>
      <c r="CB22">
        <v>0</v>
      </c>
      <c r="CC22">
        <v>0</v>
      </c>
      <c r="CD22">
        <v>2</v>
      </c>
      <c r="CE22">
        <v>517.67399999999998</v>
      </c>
      <c r="CF22">
        <v>399.66699999999997</v>
      </c>
      <c r="CG22">
        <v>15.0014</v>
      </c>
      <c r="CH22">
        <v>21.802600000000002</v>
      </c>
      <c r="CI22">
        <v>30</v>
      </c>
      <c r="CJ22">
        <v>21.8172</v>
      </c>
      <c r="CK22">
        <v>21.8658</v>
      </c>
      <c r="CL22">
        <v>19.9755</v>
      </c>
      <c r="CM22">
        <v>-30</v>
      </c>
      <c r="CN22">
        <v>-30</v>
      </c>
      <c r="CO22">
        <v>15</v>
      </c>
      <c r="CP22">
        <v>410</v>
      </c>
      <c r="CQ22">
        <v>18</v>
      </c>
      <c r="CR22">
        <v>99.327200000000005</v>
      </c>
      <c r="CS22">
        <v>107.628</v>
      </c>
    </row>
    <row r="23" spans="1:97" x14ac:dyDescent="0.25">
      <c r="A23">
        <v>7</v>
      </c>
      <c r="B23">
        <v>1597405802.7</v>
      </c>
      <c r="C23">
        <v>113</v>
      </c>
      <c r="D23" t="s">
        <v>208</v>
      </c>
      <c r="E23" t="s">
        <v>209</v>
      </c>
      <c r="F23">
        <v>1597405794.7193501</v>
      </c>
      <c r="G23">
        <f t="shared" si="0"/>
        <v>7.2726877585756934E-5</v>
      </c>
      <c r="H23">
        <f t="shared" si="1"/>
        <v>-0.39891052018880513</v>
      </c>
      <c r="I23">
        <f t="shared" si="2"/>
        <v>410.76512903225802</v>
      </c>
      <c r="J23">
        <f t="shared" si="3"/>
        <v>481.11784195316756</v>
      </c>
      <c r="K23">
        <f t="shared" si="4"/>
        <v>48.867405959090831</v>
      </c>
      <c r="L23">
        <f t="shared" si="5"/>
        <v>41.721641901219705</v>
      </c>
      <c r="M23">
        <f t="shared" si="6"/>
        <v>8.3465626538849515E-3</v>
      </c>
      <c r="N23">
        <f t="shared" si="7"/>
        <v>2.7792391178065459</v>
      </c>
      <c r="O23">
        <f t="shared" si="8"/>
        <v>8.3326620038097852E-3</v>
      </c>
      <c r="P23">
        <f t="shared" si="9"/>
        <v>5.2091607153083282E-3</v>
      </c>
      <c r="Q23">
        <f t="shared" si="10"/>
        <v>2.6843915632258016E-2</v>
      </c>
      <c r="R23">
        <f t="shared" si="11"/>
        <v>16.094237065250951</v>
      </c>
      <c r="S23">
        <f t="shared" si="12"/>
        <v>16.034600000000001</v>
      </c>
      <c r="T23">
        <f t="shared" si="13"/>
        <v>1.8287357603353782</v>
      </c>
      <c r="U23">
        <f t="shared" si="14"/>
        <v>51.923892901555199</v>
      </c>
      <c r="V23">
        <f t="shared" si="15"/>
        <v>0.95438065117559467</v>
      </c>
      <c r="W23">
        <f t="shared" si="16"/>
        <v>1.8380375542817005</v>
      </c>
      <c r="X23">
        <f t="shared" si="17"/>
        <v>0.87435510915978354</v>
      </c>
      <c r="Y23">
        <f t="shared" si="18"/>
        <v>-3.2072553015318808</v>
      </c>
      <c r="Z23">
        <f t="shared" si="19"/>
        <v>11.909413292976723</v>
      </c>
      <c r="AA23">
        <f t="shared" si="20"/>
        <v>0.82737864244278481</v>
      </c>
      <c r="AB23">
        <f t="shared" si="21"/>
        <v>9.5563805495198846</v>
      </c>
      <c r="AC23">
        <v>-1.2195314029397101E-3</v>
      </c>
      <c r="AD23">
        <v>2.3554214274623401E-2</v>
      </c>
      <c r="AE23">
        <v>2.6751562965373799</v>
      </c>
      <c r="AF23">
        <v>85</v>
      </c>
      <c r="AG23">
        <v>14</v>
      </c>
      <c r="AH23">
        <f t="shared" si="22"/>
        <v>1</v>
      </c>
      <c r="AI23">
        <f t="shared" si="23"/>
        <v>0</v>
      </c>
      <c r="AJ23">
        <f t="shared" si="24"/>
        <v>55646.558710474397</v>
      </c>
      <c r="AK23">
        <f t="shared" si="25"/>
        <v>0.140470516129032</v>
      </c>
      <c r="AL23">
        <f t="shared" si="26"/>
        <v>6.8830552903225678E-2</v>
      </c>
      <c r="AM23">
        <f t="shared" si="27"/>
        <v>0.49</v>
      </c>
      <c r="AN23">
        <f t="shared" si="28"/>
        <v>0.39</v>
      </c>
      <c r="AO23">
        <v>12.47</v>
      </c>
      <c r="AP23">
        <v>0.5</v>
      </c>
      <c r="AQ23" t="s">
        <v>195</v>
      </c>
      <c r="AR23">
        <v>1597405794.7193501</v>
      </c>
      <c r="AS23">
        <v>410.76512903225802</v>
      </c>
      <c r="AT23">
        <v>409.99816129032303</v>
      </c>
      <c r="AU23">
        <v>9.3962335483870998</v>
      </c>
      <c r="AV23">
        <v>9.2465058064516104</v>
      </c>
      <c r="AW23">
        <v>600.01083870967705</v>
      </c>
      <c r="AX23">
        <v>101.470548387097</v>
      </c>
      <c r="AY23">
        <v>0.10000605483871</v>
      </c>
      <c r="AZ23">
        <v>16.114083870967701</v>
      </c>
      <c r="BA23">
        <v>16.034600000000001</v>
      </c>
      <c r="BB23">
        <v>16.230612903225801</v>
      </c>
      <c r="BC23">
        <v>9994.6741935483897</v>
      </c>
      <c r="BD23">
        <v>0.140470516129032</v>
      </c>
      <c r="BE23">
        <v>0.32627190322580701</v>
      </c>
      <c r="BF23">
        <v>1597405747.7</v>
      </c>
      <c r="BG23" t="s">
        <v>210</v>
      </c>
      <c r="BH23">
        <v>1</v>
      </c>
      <c r="BI23">
        <v>-0.26400000000000001</v>
      </c>
      <c r="BJ23">
        <v>-0.156</v>
      </c>
      <c r="BK23">
        <v>410</v>
      </c>
      <c r="BL23">
        <v>9</v>
      </c>
      <c r="BM23">
        <v>0.5</v>
      </c>
      <c r="BN23">
        <v>0.11</v>
      </c>
      <c r="BO23">
        <v>0.78081475510204101</v>
      </c>
      <c r="BP23">
        <v>-0.15770064716985999</v>
      </c>
      <c r="BQ23">
        <v>2.7300286473439499E-2</v>
      </c>
      <c r="BR23">
        <v>0</v>
      </c>
      <c r="BS23">
        <v>0.150285632653061</v>
      </c>
      <c r="BT23">
        <v>-5.5465885118155204E-3</v>
      </c>
      <c r="BU23">
        <v>1.1545489391148901E-3</v>
      </c>
      <c r="BV23">
        <v>1</v>
      </c>
      <c r="BW23">
        <v>1</v>
      </c>
      <c r="BX23">
        <v>2</v>
      </c>
      <c r="BY23" t="s">
        <v>211</v>
      </c>
      <c r="BZ23">
        <v>100</v>
      </c>
      <c r="CA23">
        <v>100</v>
      </c>
      <c r="CB23">
        <v>-0.26400000000000001</v>
      </c>
      <c r="CC23">
        <v>-0.156</v>
      </c>
      <c r="CD23">
        <v>2</v>
      </c>
      <c r="CE23">
        <v>517.60500000000002</v>
      </c>
      <c r="CF23">
        <v>400.03100000000001</v>
      </c>
      <c r="CG23">
        <v>15.0007</v>
      </c>
      <c r="CH23">
        <v>21.836400000000001</v>
      </c>
      <c r="CI23">
        <v>30.0002</v>
      </c>
      <c r="CJ23">
        <v>21.875699999999998</v>
      </c>
      <c r="CK23">
        <v>21.924700000000001</v>
      </c>
      <c r="CL23">
        <v>19.978400000000001</v>
      </c>
      <c r="CM23">
        <v>-30</v>
      </c>
      <c r="CN23">
        <v>-30</v>
      </c>
      <c r="CO23">
        <v>15</v>
      </c>
      <c r="CP23">
        <v>410</v>
      </c>
      <c r="CQ23">
        <v>18</v>
      </c>
      <c r="CR23">
        <v>99.3279</v>
      </c>
      <c r="CS23">
        <v>107.621</v>
      </c>
    </row>
    <row r="24" spans="1:97" x14ac:dyDescent="0.25">
      <c r="A24">
        <v>8</v>
      </c>
      <c r="B24">
        <v>1597405807.7</v>
      </c>
      <c r="C24">
        <v>118</v>
      </c>
      <c r="D24" t="s">
        <v>212</v>
      </c>
      <c r="E24" t="s">
        <v>213</v>
      </c>
      <c r="F24">
        <v>1597405799.3580599</v>
      </c>
      <c r="G24">
        <f t="shared" si="0"/>
        <v>7.2883771128903164E-5</v>
      </c>
      <c r="H24">
        <f t="shared" si="1"/>
        <v>-0.3984818132484762</v>
      </c>
      <c r="I24">
        <f t="shared" si="2"/>
        <v>410.765193548387</v>
      </c>
      <c r="J24">
        <f t="shared" si="3"/>
        <v>480.99705315123583</v>
      </c>
      <c r="K24">
        <f t="shared" si="4"/>
        <v>48.855265492503896</v>
      </c>
      <c r="L24">
        <f t="shared" si="5"/>
        <v>41.721757866105619</v>
      </c>
      <c r="M24">
        <f t="shared" si="6"/>
        <v>8.3496514111387459E-3</v>
      </c>
      <c r="N24">
        <f t="shared" si="7"/>
        <v>2.7796507431007322</v>
      </c>
      <c r="O24">
        <f t="shared" si="8"/>
        <v>8.335742536472731E-3</v>
      </c>
      <c r="P24">
        <f t="shared" si="9"/>
        <v>5.2110867855861996E-3</v>
      </c>
      <c r="Q24">
        <f t="shared" si="10"/>
        <v>2.5534237673225765E-2</v>
      </c>
      <c r="R24">
        <f t="shared" si="11"/>
        <v>16.105527332523661</v>
      </c>
      <c r="S24">
        <f t="shared" si="12"/>
        <v>16.0477225806452</v>
      </c>
      <c r="T24">
        <f t="shared" si="13"/>
        <v>1.8302686074714436</v>
      </c>
      <c r="U24">
        <f t="shared" si="14"/>
        <v>51.88496275253943</v>
      </c>
      <c r="V24">
        <f t="shared" si="15"/>
        <v>0.95435533666949801</v>
      </c>
      <c r="W24">
        <f t="shared" si="16"/>
        <v>1.83936787469851</v>
      </c>
      <c r="X24">
        <f t="shared" si="17"/>
        <v>0.87591327080194559</v>
      </c>
      <c r="Y24">
        <f t="shared" si="18"/>
        <v>-3.2141743067846296</v>
      </c>
      <c r="Z24">
        <f t="shared" si="19"/>
        <v>11.643852447981043</v>
      </c>
      <c r="AA24">
        <f t="shared" si="20"/>
        <v>0.80891229825146349</v>
      </c>
      <c r="AB24">
        <f t="shared" si="21"/>
        <v>9.264124677121103</v>
      </c>
      <c r="AC24">
        <v>-1.2198121161277301E-3</v>
      </c>
      <c r="AD24">
        <v>2.3559636011664699E-2</v>
      </c>
      <c r="AE24">
        <v>2.6755439639240399</v>
      </c>
      <c r="AF24">
        <v>85</v>
      </c>
      <c r="AG24">
        <v>14</v>
      </c>
      <c r="AH24">
        <f t="shared" si="22"/>
        <v>1</v>
      </c>
      <c r="AI24">
        <f t="shared" si="23"/>
        <v>0</v>
      </c>
      <c r="AJ24">
        <f t="shared" si="24"/>
        <v>55656.668189026677</v>
      </c>
      <c r="AK24">
        <f t="shared" si="25"/>
        <v>0.133617151612903</v>
      </c>
      <c r="AL24">
        <f t="shared" si="26"/>
        <v>6.5472404290322472E-2</v>
      </c>
      <c r="AM24">
        <f t="shared" si="27"/>
        <v>0.49</v>
      </c>
      <c r="AN24">
        <f t="shared" si="28"/>
        <v>0.39</v>
      </c>
      <c r="AO24">
        <v>12.47</v>
      </c>
      <c r="AP24">
        <v>0.5</v>
      </c>
      <c r="AQ24" t="s">
        <v>195</v>
      </c>
      <c r="AR24">
        <v>1597405799.3580599</v>
      </c>
      <c r="AS24">
        <v>410.765193548387</v>
      </c>
      <c r="AT24">
        <v>409.99925806451603</v>
      </c>
      <c r="AU24">
        <v>9.3959596774193592</v>
      </c>
      <c r="AV24">
        <v>9.2459103225806505</v>
      </c>
      <c r="AW24">
        <v>600.01658064516096</v>
      </c>
      <c r="AX24">
        <v>101.470806451613</v>
      </c>
      <c r="AY24">
        <v>0.10001435161290299</v>
      </c>
      <c r="AZ24">
        <v>16.1254225806452</v>
      </c>
      <c r="BA24">
        <v>16.0477225806452</v>
      </c>
      <c r="BB24">
        <v>16.245867741935498</v>
      </c>
      <c r="BC24">
        <v>9996.9493548387109</v>
      </c>
      <c r="BD24">
        <v>0.133617151612903</v>
      </c>
      <c r="BE24">
        <v>0.311321161290323</v>
      </c>
      <c r="BF24">
        <v>1597405747.7</v>
      </c>
      <c r="BG24" t="s">
        <v>210</v>
      </c>
      <c r="BH24">
        <v>1</v>
      </c>
      <c r="BI24">
        <v>-0.26400000000000001</v>
      </c>
      <c r="BJ24">
        <v>-0.156</v>
      </c>
      <c r="BK24">
        <v>410</v>
      </c>
      <c r="BL24">
        <v>9</v>
      </c>
      <c r="BM24">
        <v>0.5</v>
      </c>
      <c r="BN24">
        <v>0.11</v>
      </c>
      <c r="BO24">
        <v>0.77730395918367301</v>
      </c>
      <c r="BP24">
        <v>-5.4889853615753298E-2</v>
      </c>
      <c r="BQ24">
        <v>2.5121966546056699E-2</v>
      </c>
      <c r="BR24">
        <v>1</v>
      </c>
      <c r="BS24">
        <v>0.15002979591836699</v>
      </c>
      <c r="BT24">
        <v>2.7596512499094301E-3</v>
      </c>
      <c r="BU24">
        <v>7.8937800312655704E-4</v>
      </c>
      <c r="BV24">
        <v>1</v>
      </c>
      <c r="BW24">
        <v>2</v>
      </c>
      <c r="BX24">
        <v>2</v>
      </c>
      <c r="BY24" t="s">
        <v>197</v>
      </c>
      <c r="BZ24">
        <v>100</v>
      </c>
      <c r="CA24">
        <v>100</v>
      </c>
      <c r="CB24">
        <v>-0.26400000000000001</v>
      </c>
      <c r="CC24">
        <v>-0.156</v>
      </c>
      <c r="CD24">
        <v>2</v>
      </c>
      <c r="CE24">
        <v>517.73400000000004</v>
      </c>
      <c r="CF24">
        <v>400.06</v>
      </c>
      <c r="CG24">
        <v>15.0007</v>
      </c>
      <c r="CH24">
        <v>21.839400000000001</v>
      </c>
      <c r="CI24">
        <v>30.000399999999999</v>
      </c>
      <c r="CJ24">
        <v>21.8794</v>
      </c>
      <c r="CK24">
        <v>21.9284</v>
      </c>
      <c r="CL24">
        <v>19.979199999999999</v>
      </c>
      <c r="CM24">
        <v>-30</v>
      </c>
      <c r="CN24">
        <v>-30</v>
      </c>
      <c r="CO24">
        <v>15</v>
      </c>
      <c r="CP24">
        <v>410</v>
      </c>
      <c r="CQ24">
        <v>18</v>
      </c>
      <c r="CR24">
        <v>99.327100000000002</v>
      </c>
      <c r="CS24">
        <v>107.621</v>
      </c>
    </row>
    <row r="25" spans="1:97" x14ac:dyDescent="0.25">
      <c r="A25">
        <v>9</v>
      </c>
      <c r="B25">
        <v>1597405812.7</v>
      </c>
      <c r="C25">
        <v>123</v>
      </c>
      <c r="D25" t="s">
        <v>214</v>
      </c>
      <c r="E25" t="s">
        <v>215</v>
      </c>
      <c r="F25">
        <v>1597405804.1483901</v>
      </c>
      <c r="G25">
        <f t="shared" si="0"/>
        <v>7.3003367205506879E-5</v>
      </c>
      <c r="H25">
        <f t="shared" si="1"/>
        <v>-0.40265809611954517</v>
      </c>
      <c r="I25">
        <f t="shared" si="2"/>
        <v>410.76145161290299</v>
      </c>
      <c r="J25">
        <f t="shared" si="3"/>
        <v>481.72697957208766</v>
      </c>
      <c r="K25">
        <f t="shared" si="4"/>
        <v>48.929467268112866</v>
      </c>
      <c r="L25">
        <f t="shared" si="5"/>
        <v>41.721431130033814</v>
      </c>
      <c r="M25">
        <f t="shared" si="6"/>
        <v>8.3558176894047466E-3</v>
      </c>
      <c r="N25">
        <f t="shared" si="7"/>
        <v>2.7824163988442692</v>
      </c>
      <c r="O25">
        <f t="shared" si="8"/>
        <v>8.3419021026480099E-3</v>
      </c>
      <c r="P25">
        <f t="shared" si="9"/>
        <v>5.2149371170487398E-3</v>
      </c>
      <c r="Q25">
        <f t="shared" si="10"/>
        <v>2.5447778485161259E-2</v>
      </c>
      <c r="R25">
        <f t="shared" si="11"/>
        <v>16.113015734294574</v>
      </c>
      <c r="S25">
        <f t="shared" si="12"/>
        <v>16.054293548387101</v>
      </c>
      <c r="T25">
        <f t="shared" si="13"/>
        <v>1.8310365852903405</v>
      </c>
      <c r="U25">
        <f t="shared" si="14"/>
        <v>51.859077597746925</v>
      </c>
      <c r="V25">
        <f t="shared" si="15"/>
        <v>0.95433598038068068</v>
      </c>
      <c r="W25">
        <f t="shared" si="16"/>
        <v>1.8402486596139205</v>
      </c>
      <c r="X25">
        <f t="shared" si="17"/>
        <v>0.87670060490965984</v>
      </c>
      <c r="Y25">
        <f t="shared" si="18"/>
        <v>-3.2194484937628536</v>
      </c>
      <c r="Z25">
        <f t="shared" si="19"/>
        <v>11.795281636888134</v>
      </c>
      <c r="AA25">
        <f t="shared" si="20"/>
        <v>0.81867755166048661</v>
      </c>
      <c r="AB25">
        <f t="shared" si="21"/>
        <v>9.4199584732709276</v>
      </c>
      <c r="AC25">
        <v>-1.22169924286781E-3</v>
      </c>
      <c r="AD25">
        <v>2.3596084263421201E-2</v>
      </c>
      <c r="AE25">
        <v>2.6781485598746699</v>
      </c>
      <c r="AF25">
        <v>85</v>
      </c>
      <c r="AG25">
        <v>14</v>
      </c>
      <c r="AH25">
        <f t="shared" si="22"/>
        <v>1</v>
      </c>
      <c r="AI25">
        <f t="shared" si="23"/>
        <v>0</v>
      </c>
      <c r="AJ25">
        <f t="shared" si="24"/>
        <v>55737.798121452863</v>
      </c>
      <c r="AK25">
        <f t="shared" si="25"/>
        <v>0.13316472258064499</v>
      </c>
      <c r="AL25">
        <f t="shared" si="26"/>
        <v>6.5250714064516047E-2</v>
      </c>
      <c r="AM25">
        <f t="shared" si="27"/>
        <v>0.49</v>
      </c>
      <c r="AN25">
        <f t="shared" si="28"/>
        <v>0.39</v>
      </c>
      <c r="AO25">
        <v>12.47</v>
      </c>
      <c r="AP25">
        <v>0.5</v>
      </c>
      <c r="AQ25" t="s">
        <v>195</v>
      </c>
      <c r="AR25">
        <v>1597405804.1483901</v>
      </c>
      <c r="AS25">
        <v>410.76145161290299</v>
      </c>
      <c r="AT25">
        <v>409.98693548387098</v>
      </c>
      <c r="AU25">
        <v>9.3957570967742008</v>
      </c>
      <c r="AV25">
        <v>9.2454609677419395</v>
      </c>
      <c r="AW25">
        <v>600.01448387096798</v>
      </c>
      <c r="AX25">
        <v>101.470967741935</v>
      </c>
      <c r="AY25">
        <v>9.9982906451612896E-2</v>
      </c>
      <c r="AZ25">
        <v>16.132925806451599</v>
      </c>
      <c r="BA25">
        <v>16.054293548387101</v>
      </c>
      <c r="BB25">
        <v>16.254106451612898</v>
      </c>
      <c r="BC25">
        <v>10012.399354838701</v>
      </c>
      <c r="BD25">
        <v>0.13316472258064499</v>
      </c>
      <c r="BE25">
        <v>0.30439290322580598</v>
      </c>
      <c r="BF25">
        <v>1597405747.7</v>
      </c>
      <c r="BG25" t="s">
        <v>210</v>
      </c>
      <c r="BH25">
        <v>1</v>
      </c>
      <c r="BI25">
        <v>-0.26400000000000001</v>
      </c>
      <c r="BJ25">
        <v>-0.156</v>
      </c>
      <c r="BK25">
        <v>410</v>
      </c>
      <c r="BL25">
        <v>9</v>
      </c>
      <c r="BM25">
        <v>0.5</v>
      </c>
      <c r="BN25">
        <v>0.11</v>
      </c>
      <c r="BO25">
        <v>0.77303275510204095</v>
      </c>
      <c r="BP25">
        <v>3.31674041984686E-2</v>
      </c>
      <c r="BQ25">
        <v>2.2685919853810101E-2</v>
      </c>
      <c r="BR25">
        <v>1</v>
      </c>
      <c r="BS25">
        <v>0.14996848979591801</v>
      </c>
      <c r="BT25">
        <v>2.5336113168074798E-3</v>
      </c>
      <c r="BU25">
        <v>8.0401601980305997E-4</v>
      </c>
      <c r="BV25">
        <v>1</v>
      </c>
      <c r="BW25">
        <v>2</v>
      </c>
      <c r="BX25">
        <v>2</v>
      </c>
      <c r="BY25" t="s">
        <v>197</v>
      </c>
      <c r="BZ25">
        <v>100</v>
      </c>
      <c r="CA25">
        <v>100</v>
      </c>
      <c r="CB25">
        <v>-0.26400000000000001</v>
      </c>
      <c r="CC25">
        <v>-0.156</v>
      </c>
      <c r="CD25">
        <v>2</v>
      </c>
      <c r="CE25">
        <v>517.63099999999997</v>
      </c>
      <c r="CF25">
        <v>400.14299999999997</v>
      </c>
      <c r="CG25">
        <v>15.0009</v>
      </c>
      <c r="CH25">
        <v>21.842400000000001</v>
      </c>
      <c r="CI25">
        <v>30.000399999999999</v>
      </c>
      <c r="CJ25">
        <v>21.883099999999999</v>
      </c>
      <c r="CK25">
        <v>21.932099999999998</v>
      </c>
      <c r="CL25">
        <v>19.979399999999998</v>
      </c>
      <c r="CM25">
        <v>-30</v>
      </c>
      <c r="CN25">
        <v>-30</v>
      </c>
      <c r="CO25">
        <v>15</v>
      </c>
      <c r="CP25">
        <v>410</v>
      </c>
      <c r="CQ25">
        <v>18</v>
      </c>
      <c r="CR25">
        <v>99.328699999999998</v>
      </c>
      <c r="CS25">
        <v>107.62</v>
      </c>
    </row>
    <row r="26" spans="1:97" x14ac:dyDescent="0.25">
      <c r="A26">
        <v>10</v>
      </c>
      <c r="B26">
        <v>1597405817.7</v>
      </c>
      <c r="C26">
        <v>128</v>
      </c>
      <c r="D26" t="s">
        <v>216</v>
      </c>
      <c r="E26" t="s">
        <v>217</v>
      </c>
      <c r="F26">
        <v>1597405809.0806401</v>
      </c>
      <c r="G26">
        <f t="shared" si="0"/>
        <v>7.2893938741102533E-5</v>
      </c>
      <c r="H26">
        <f t="shared" si="1"/>
        <v>-0.40248699165934571</v>
      </c>
      <c r="I26">
        <f t="shared" si="2"/>
        <v>410.75787096774201</v>
      </c>
      <c r="J26">
        <f t="shared" si="3"/>
        <v>481.83704735201076</v>
      </c>
      <c r="K26">
        <f t="shared" si="4"/>
        <v>48.940704379697394</v>
      </c>
      <c r="L26">
        <f t="shared" si="5"/>
        <v>41.721116392239281</v>
      </c>
      <c r="M26">
        <f t="shared" si="6"/>
        <v>8.3395944080616007E-3</v>
      </c>
      <c r="N26">
        <f t="shared" si="7"/>
        <v>2.7815467696525968</v>
      </c>
      <c r="O26">
        <f t="shared" si="8"/>
        <v>8.3257284302522515E-3</v>
      </c>
      <c r="P26">
        <f t="shared" si="9"/>
        <v>5.2048241247335874E-3</v>
      </c>
      <c r="Q26">
        <f t="shared" si="10"/>
        <v>2.1126875564516222E-2</v>
      </c>
      <c r="R26">
        <f t="shared" si="11"/>
        <v>16.117458282984835</v>
      </c>
      <c r="S26">
        <f t="shared" si="12"/>
        <v>16.057167741935501</v>
      </c>
      <c r="T26">
        <f t="shared" si="13"/>
        <v>1.8313725938411407</v>
      </c>
      <c r="U26">
        <f t="shared" si="14"/>
        <v>51.841645518611202</v>
      </c>
      <c r="V26">
        <f t="shared" si="15"/>
        <v>0.95428579033977234</v>
      </c>
      <c r="W26">
        <f t="shared" si="16"/>
        <v>1.840770640656425</v>
      </c>
      <c r="X26">
        <f t="shared" si="17"/>
        <v>0.87708680350136836</v>
      </c>
      <c r="Y26">
        <f t="shared" si="18"/>
        <v>-3.2146226984826218</v>
      </c>
      <c r="Z26">
        <f t="shared" si="19"/>
        <v>12.027175443423705</v>
      </c>
      <c r="AA26">
        <f t="shared" si="20"/>
        <v>0.83506535174424512</v>
      </c>
      <c r="AB26">
        <f t="shared" si="21"/>
        <v>9.6687449722498435</v>
      </c>
      <c r="AC26">
        <v>-1.22110565962214E-3</v>
      </c>
      <c r="AD26">
        <v>2.35846197066867E-2</v>
      </c>
      <c r="AE26">
        <v>2.6773295909765502</v>
      </c>
      <c r="AF26">
        <v>85</v>
      </c>
      <c r="AG26">
        <v>14</v>
      </c>
      <c r="AH26">
        <f t="shared" si="22"/>
        <v>1</v>
      </c>
      <c r="AI26">
        <f t="shared" si="23"/>
        <v>0</v>
      </c>
      <c r="AJ26">
        <f t="shared" si="24"/>
        <v>55710.976486863394</v>
      </c>
      <c r="AK26">
        <f t="shared" si="25"/>
        <v>0.110554032258065</v>
      </c>
      <c r="AL26">
        <f t="shared" si="26"/>
        <v>5.4171475806451846E-2</v>
      </c>
      <c r="AM26">
        <f t="shared" si="27"/>
        <v>0.49</v>
      </c>
      <c r="AN26">
        <f t="shared" si="28"/>
        <v>0.39</v>
      </c>
      <c r="AO26">
        <v>12.47</v>
      </c>
      <c r="AP26">
        <v>0.5</v>
      </c>
      <c r="AQ26" t="s">
        <v>195</v>
      </c>
      <c r="AR26">
        <v>1597405809.0806401</v>
      </c>
      <c r="AS26">
        <v>410.75787096774201</v>
      </c>
      <c r="AT26">
        <v>409.983612903226</v>
      </c>
      <c r="AU26">
        <v>9.3952519354838699</v>
      </c>
      <c r="AV26">
        <v>9.2451803225806497</v>
      </c>
      <c r="AW26">
        <v>600.01170967741905</v>
      </c>
      <c r="AX26">
        <v>101.471096774194</v>
      </c>
      <c r="AY26">
        <v>9.9973048387096794E-2</v>
      </c>
      <c r="AZ26">
        <v>16.137370967741901</v>
      </c>
      <c r="BA26">
        <v>16.057167741935501</v>
      </c>
      <c r="BB26">
        <v>16.256429032258101</v>
      </c>
      <c r="BC26">
        <v>10007.521935483899</v>
      </c>
      <c r="BD26">
        <v>0.110554032258065</v>
      </c>
      <c r="BE26">
        <v>0.28894077419354802</v>
      </c>
      <c r="BF26">
        <v>1597405747.7</v>
      </c>
      <c r="BG26" t="s">
        <v>210</v>
      </c>
      <c r="BH26">
        <v>1</v>
      </c>
      <c r="BI26">
        <v>-0.26400000000000001</v>
      </c>
      <c r="BJ26">
        <v>-0.156</v>
      </c>
      <c r="BK26">
        <v>410</v>
      </c>
      <c r="BL26">
        <v>9</v>
      </c>
      <c r="BM26">
        <v>0.5</v>
      </c>
      <c r="BN26">
        <v>0.11</v>
      </c>
      <c r="BO26">
        <v>0.76979914285714302</v>
      </c>
      <c r="BP26">
        <v>1.5313066419421499E-2</v>
      </c>
      <c r="BQ26">
        <v>1.8180551720372602E-2</v>
      </c>
      <c r="BR26">
        <v>1</v>
      </c>
      <c r="BS26">
        <v>0.14992397959183701</v>
      </c>
      <c r="BT26">
        <v>8.3125318289039498E-7</v>
      </c>
      <c r="BU26">
        <v>8.5866076287783905E-4</v>
      </c>
      <c r="BV26">
        <v>1</v>
      </c>
      <c r="BW26">
        <v>2</v>
      </c>
      <c r="BX26">
        <v>2</v>
      </c>
      <c r="BY26" t="s">
        <v>197</v>
      </c>
      <c r="BZ26">
        <v>100</v>
      </c>
      <c r="CA26">
        <v>100</v>
      </c>
      <c r="CB26">
        <v>-0.26400000000000001</v>
      </c>
      <c r="CC26">
        <v>-0.156</v>
      </c>
      <c r="CD26">
        <v>2</v>
      </c>
      <c r="CE26">
        <v>517.63699999999994</v>
      </c>
      <c r="CF26">
        <v>400.08</v>
      </c>
      <c r="CG26">
        <v>15.001200000000001</v>
      </c>
      <c r="CH26">
        <v>21.845700000000001</v>
      </c>
      <c r="CI26">
        <v>30.000399999999999</v>
      </c>
      <c r="CJ26">
        <v>21.886800000000001</v>
      </c>
      <c r="CK26">
        <v>21.936299999999999</v>
      </c>
      <c r="CL26">
        <v>19.9786</v>
      </c>
      <c r="CM26">
        <v>-30</v>
      </c>
      <c r="CN26">
        <v>-30</v>
      </c>
      <c r="CO26">
        <v>15</v>
      </c>
      <c r="CP26">
        <v>410</v>
      </c>
      <c r="CQ26">
        <v>18</v>
      </c>
      <c r="CR26">
        <v>99.327299999999994</v>
      </c>
      <c r="CS26">
        <v>107.619</v>
      </c>
    </row>
    <row r="27" spans="1:97" x14ac:dyDescent="0.25">
      <c r="A27">
        <v>11</v>
      </c>
      <c r="B27">
        <v>1597405822.7</v>
      </c>
      <c r="C27">
        <v>133</v>
      </c>
      <c r="D27" t="s">
        <v>218</v>
      </c>
      <c r="E27" t="s">
        <v>219</v>
      </c>
      <c r="F27">
        <v>1597405814.0903201</v>
      </c>
      <c r="G27">
        <f t="shared" si="0"/>
        <v>7.2618098847727138E-5</v>
      </c>
      <c r="H27">
        <f t="shared" si="1"/>
        <v>-0.39754969150947223</v>
      </c>
      <c r="I27">
        <f t="shared" si="2"/>
        <v>410.75954838709703</v>
      </c>
      <c r="J27">
        <f t="shared" si="3"/>
        <v>481.24182659848231</v>
      </c>
      <c r="K27">
        <f t="shared" si="4"/>
        <v>48.880266159851956</v>
      </c>
      <c r="L27">
        <f t="shared" si="5"/>
        <v>41.721302977294471</v>
      </c>
      <c r="M27">
        <f t="shared" si="6"/>
        <v>8.3012196030666091E-3</v>
      </c>
      <c r="N27">
        <f t="shared" si="7"/>
        <v>2.780324673202804</v>
      </c>
      <c r="O27">
        <f t="shared" si="8"/>
        <v>8.287474799182671E-3</v>
      </c>
      <c r="P27">
        <f t="shared" si="9"/>
        <v>5.1809047432292109E-3</v>
      </c>
      <c r="Q27">
        <f t="shared" si="10"/>
        <v>2.1762032168709731E-2</v>
      </c>
      <c r="R27">
        <f t="shared" si="11"/>
        <v>16.120462240196684</v>
      </c>
      <c r="S27">
        <f t="shared" si="12"/>
        <v>16.062709677419399</v>
      </c>
      <c r="T27">
        <f t="shared" si="13"/>
        <v>1.8320206285015834</v>
      </c>
      <c r="U27">
        <f t="shared" si="14"/>
        <v>51.828476599701375</v>
      </c>
      <c r="V27">
        <f t="shared" si="15"/>
        <v>0.95422187637551759</v>
      </c>
      <c r="W27">
        <f t="shared" si="16"/>
        <v>1.8411150374831113</v>
      </c>
      <c r="X27">
        <f t="shared" si="17"/>
        <v>0.87779875212606584</v>
      </c>
      <c r="Y27">
        <f t="shared" si="18"/>
        <v>-3.2024581591847667</v>
      </c>
      <c r="Z27">
        <f t="shared" si="19"/>
        <v>11.630719178727002</v>
      </c>
      <c r="AA27">
        <f t="shared" si="20"/>
        <v>0.80792925823873807</v>
      </c>
      <c r="AB27">
        <f t="shared" si="21"/>
        <v>9.2579523099496832</v>
      </c>
      <c r="AC27">
        <v>-1.22027179899514E-3</v>
      </c>
      <c r="AD27">
        <v>2.35685143962075E-2</v>
      </c>
      <c r="AE27">
        <v>2.6761786616704599</v>
      </c>
      <c r="AF27">
        <v>85</v>
      </c>
      <c r="AG27">
        <v>14</v>
      </c>
      <c r="AH27">
        <f t="shared" si="22"/>
        <v>1</v>
      </c>
      <c r="AI27">
        <f t="shared" si="23"/>
        <v>0</v>
      </c>
      <c r="AJ27">
        <f t="shared" si="24"/>
        <v>55673.926520222929</v>
      </c>
      <c r="AK27">
        <f t="shared" si="25"/>
        <v>0.11387771935483899</v>
      </c>
      <c r="AL27">
        <f t="shared" si="26"/>
        <v>5.5800082483871104E-2</v>
      </c>
      <c r="AM27">
        <f t="shared" si="27"/>
        <v>0.49</v>
      </c>
      <c r="AN27">
        <f t="shared" si="28"/>
        <v>0.39</v>
      </c>
      <c r="AO27">
        <v>12.47</v>
      </c>
      <c r="AP27">
        <v>0.5</v>
      </c>
      <c r="AQ27" t="s">
        <v>195</v>
      </c>
      <c r="AR27">
        <v>1597405814.0903201</v>
      </c>
      <c r="AS27">
        <v>410.75954838709703</v>
      </c>
      <c r="AT27">
        <v>409.995322580645</v>
      </c>
      <c r="AU27">
        <v>9.3946190322580705</v>
      </c>
      <c r="AV27">
        <v>9.2451164516128994</v>
      </c>
      <c r="AW27">
        <v>600.01667741935501</v>
      </c>
      <c r="AX27">
        <v>101.471096774194</v>
      </c>
      <c r="AY27">
        <v>0.100012506451613</v>
      </c>
      <c r="AZ27">
        <v>16.140303225806498</v>
      </c>
      <c r="BA27">
        <v>16.062709677419399</v>
      </c>
      <c r="BB27">
        <v>16.255712903225799</v>
      </c>
      <c r="BC27">
        <v>10000.6880645161</v>
      </c>
      <c r="BD27">
        <v>0.11387771935483899</v>
      </c>
      <c r="BE27">
        <v>0.282605</v>
      </c>
      <c r="BF27">
        <v>1597405747.7</v>
      </c>
      <c r="BG27" t="s">
        <v>210</v>
      </c>
      <c r="BH27">
        <v>1</v>
      </c>
      <c r="BI27">
        <v>-0.26400000000000001</v>
      </c>
      <c r="BJ27">
        <v>-0.156</v>
      </c>
      <c r="BK27">
        <v>410</v>
      </c>
      <c r="BL27">
        <v>9</v>
      </c>
      <c r="BM27">
        <v>0.5</v>
      </c>
      <c r="BN27">
        <v>0.11</v>
      </c>
      <c r="BO27">
        <v>0.76933822448979605</v>
      </c>
      <c r="BP27">
        <v>-7.0035043908601602E-2</v>
      </c>
      <c r="BQ27">
        <v>1.80956592982792E-2</v>
      </c>
      <c r="BR27">
        <v>1</v>
      </c>
      <c r="BS27">
        <v>0.14988093877551001</v>
      </c>
      <c r="BT27">
        <v>-6.1626011649535198E-3</v>
      </c>
      <c r="BU27">
        <v>8.8992873844868296E-4</v>
      </c>
      <c r="BV27">
        <v>1</v>
      </c>
      <c r="BW27">
        <v>2</v>
      </c>
      <c r="BX27">
        <v>2</v>
      </c>
      <c r="BY27" t="s">
        <v>197</v>
      </c>
      <c r="BZ27">
        <v>100</v>
      </c>
      <c r="CA27">
        <v>100</v>
      </c>
      <c r="CB27">
        <v>-0.26400000000000001</v>
      </c>
      <c r="CC27">
        <v>-0.156</v>
      </c>
      <c r="CD27">
        <v>2</v>
      </c>
      <c r="CE27">
        <v>517.75099999999998</v>
      </c>
      <c r="CF27">
        <v>400.06799999999998</v>
      </c>
      <c r="CG27">
        <v>15.001099999999999</v>
      </c>
      <c r="CH27">
        <v>21.848700000000001</v>
      </c>
      <c r="CI27">
        <v>30.000399999999999</v>
      </c>
      <c r="CJ27">
        <v>21.890499999999999</v>
      </c>
      <c r="CK27">
        <v>21.939900000000002</v>
      </c>
      <c r="CL27">
        <v>19.978400000000001</v>
      </c>
      <c r="CM27">
        <v>-30</v>
      </c>
      <c r="CN27">
        <v>-30</v>
      </c>
      <c r="CO27">
        <v>15</v>
      </c>
      <c r="CP27">
        <v>410</v>
      </c>
      <c r="CQ27">
        <v>18</v>
      </c>
      <c r="CR27">
        <v>99.328400000000002</v>
      </c>
      <c r="CS27">
        <v>107.61799999999999</v>
      </c>
    </row>
    <row r="28" spans="1:97" x14ac:dyDescent="0.25">
      <c r="A28">
        <v>12</v>
      </c>
      <c r="B28">
        <v>1597406330.3</v>
      </c>
      <c r="C28">
        <v>640.59999990463302</v>
      </c>
      <c r="D28" t="s">
        <v>222</v>
      </c>
      <c r="E28" t="s">
        <v>223</v>
      </c>
      <c r="F28">
        <v>1597406322.3</v>
      </c>
      <c r="G28">
        <f t="shared" si="0"/>
        <v>1.3705319386220355E-3</v>
      </c>
      <c r="H28">
        <f t="shared" si="1"/>
        <v>-0.49600530621789563</v>
      </c>
      <c r="I28">
        <f t="shared" si="2"/>
        <v>409.72290322580602</v>
      </c>
      <c r="J28">
        <f t="shared" si="3"/>
        <v>409.10025383339945</v>
      </c>
      <c r="K28">
        <f t="shared" si="4"/>
        <v>41.548202032974373</v>
      </c>
      <c r="L28">
        <f t="shared" si="5"/>
        <v>41.61143827521331</v>
      </c>
      <c r="M28">
        <f t="shared" si="6"/>
        <v>0.17231783199663406</v>
      </c>
      <c r="N28">
        <f t="shared" si="7"/>
        <v>2.7273808697154474</v>
      </c>
      <c r="O28">
        <f t="shared" si="8"/>
        <v>0.16648993218777941</v>
      </c>
      <c r="P28">
        <f t="shared" si="9"/>
        <v>0.10456340115734156</v>
      </c>
      <c r="Q28">
        <f t="shared" si="10"/>
        <v>1.2947587820322575E-2</v>
      </c>
      <c r="R28">
        <f t="shared" si="11"/>
        <v>15.669239523965448</v>
      </c>
      <c r="S28">
        <f t="shared" si="12"/>
        <v>15.919554838709701</v>
      </c>
      <c r="T28">
        <f t="shared" si="13"/>
        <v>1.8153455382906725</v>
      </c>
      <c r="U28">
        <f t="shared" si="14"/>
        <v>54.119163316149852</v>
      </c>
      <c r="V28">
        <f t="shared" si="15"/>
        <v>0.99086229778895185</v>
      </c>
      <c r="W28">
        <f t="shared" si="16"/>
        <v>1.830889904931819</v>
      </c>
      <c r="X28">
        <f t="shared" si="17"/>
        <v>0.82448324050172062</v>
      </c>
      <c r="Y28">
        <f t="shared" si="18"/>
        <v>-60.440458493231766</v>
      </c>
      <c r="Z28">
        <f t="shared" si="19"/>
        <v>19.627275829678521</v>
      </c>
      <c r="AA28">
        <f t="shared" si="20"/>
        <v>1.3882165450534605</v>
      </c>
      <c r="AB28">
        <f t="shared" si="21"/>
        <v>-39.412018530679461</v>
      </c>
      <c r="AC28">
        <v>-1.22064830019189E-3</v>
      </c>
      <c r="AD28">
        <v>2.3575786197361399E-2</v>
      </c>
      <c r="AE28">
        <v>2.6766983893011398</v>
      </c>
      <c r="AF28">
        <v>82</v>
      </c>
      <c r="AG28">
        <v>14</v>
      </c>
      <c r="AH28">
        <f t="shared" si="22"/>
        <v>1</v>
      </c>
      <c r="AI28">
        <f t="shared" si="23"/>
        <v>0</v>
      </c>
      <c r="AJ28">
        <f t="shared" si="24"/>
        <v>55706.963410834062</v>
      </c>
      <c r="AK28">
        <f t="shared" si="25"/>
        <v>6.7752945161290296E-2</v>
      </c>
      <c r="AL28">
        <f t="shared" si="26"/>
        <v>3.3198943129032245E-2</v>
      </c>
      <c r="AM28">
        <f t="shared" si="27"/>
        <v>0.49</v>
      </c>
      <c r="AN28">
        <f t="shared" si="28"/>
        <v>0.39</v>
      </c>
      <c r="AO28">
        <v>16.850000000000001</v>
      </c>
      <c r="AP28">
        <v>0.5</v>
      </c>
      <c r="AQ28" t="s">
        <v>195</v>
      </c>
      <c r="AR28">
        <v>1597406322.3</v>
      </c>
      <c r="AS28">
        <v>409.72290322580602</v>
      </c>
      <c r="AT28">
        <v>409.906935483871</v>
      </c>
      <c r="AU28">
        <v>9.7564274193548393</v>
      </c>
      <c r="AV28">
        <v>5.9451990322580599</v>
      </c>
      <c r="AW28">
        <v>600.02054838709705</v>
      </c>
      <c r="AX28">
        <v>101.459967741935</v>
      </c>
      <c r="AY28">
        <v>9.9983990322580693E-2</v>
      </c>
      <c r="AZ28">
        <v>16.053038709677399</v>
      </c>
      <c r="BA28">
        <v>15.919554838709701</v>
      </c>
      <c r="BB28">
        <v>16.160577419354802</v>
      </c>
      <c r="BC28">
        <v>10004.870967741899</v>
      </c>
      <c r="BD28">
        <v>6.7752945161290296E-2</v>
      </c>
      <c r="BE28">
        <v>0.33279019354838701</v>
      </c>
      <c r="BF28">
        <v>1597406308.3</v>
      </c>
      <c r="BG28" t="s">
        <v>224</v>
      </c>
      <c r="BH28">
        <v>2</v>
      </c>
      <c r="BI28">
        <v>-0.27100000000000002</v>
      </c>
      <c r="BJ28">
        <v>-0.17499999999999999</v>
      </c>
      <c r="BK28">
        <v>410</v>
      </c>
      <c r="BL28">
        <v>6</v>
      </c>
      <c r="BM28">
        <v>0.3</v>
      </c>
      <c r="BN28">
        <v>0.02</v>
      </c>
      <c r="BO28">
        <v>-0.115357084897959</v>
      </c>
      <c r="BP28">
        <v>-0.67945303191680795</v>
      </c>
      <c r="BQ28">
        <v>9.3192861980312902E-2</v>
      </c>
      <c r="BR28">
        <v>0</v>
      </c>
      <c r="BS28">
        <v>2.8133890327142899</v>
      </c>
      <c r="BT28">
        <v>10.6580091088577</v>
      </c>
      <c r="BU28">
        <v>1.54819375891536</v>
      </c>
      <c r="BV28">
        <v>0</v>
      </c>
      <c r="BW28">
        <v>0</v>
      </c>
      <c r="BX28">
        <v>2</v>
      </c>
      <c r="BY28" t="s">
        <v>225</v>
      </c>
      <c r="BZ28">
        <v>100</v>
      </c>
      <c r="CA28">
        <v>100</v>
      </c>
      <c r="CB28">
        <v>-0.27100000000000002</v>
      </c>
      <c r="CC28">
        <v>-0.17499999999999999</v>
      </c>
      <c r="CD28">
        <v>2</v>
      </c>
      <c r="CE28">
        <v>521.03700000000003</v>
      </c>
      <c r="CF28">
        <v>396.31799999999998</v>
      </c>
      <c r="CG28">
        <v>15.002000000000001</v>
      </c>
      <c r="CH28">
        <v>22.239899999999999</v>
      </c>
      <c r="CI28">
        <v>29.9999</v>
      </c>
      <c r="CJ28">
        <v>22.337399999999999</v>
      </c>
      <c r="CK28">
        <v>22.378599999999999</v>
      </c>
      <c r="CL28">
        <v>19.75</v>
      </c>
      <c r="CM28">
        <v>40.033499999999997</v>
      </c>
      <c r="CN28">
        <v>0</v>
      </c>
      <c r="CO28">
        <v>15</v>
      </c>
      <c r="CP28">
        <v>410</v>
      </c>
      <c r="CQ28">
        <v>6</v>
      </c>
      <c r="CR28">
        <v>99.311599999999999</v>
      </c>
      <c r="CS28">
        <v>107.563</v>
      </c>
    </row>
    <row r="29" spans="1:97" x14ac:dyDescent="0.25">
      <c r="A29">
        <v>13</v>
      </c>
      <c r="B29">
        <v>1597406335.3</v>
      </c>
      <c r="C29">
        <v>645.59999990463302</v>
      </c>
      <c r="D29" t="s">
        <v>226</v>
      </c>
      <c r="E29" t="s">
        <v>227</v>
      </c>
      <c r="F29">
        <v>1597406326.9451599</v>
      </c>
      <c r="G29">
        <f t="shared" si="0"/>
        <v>1.368143328869816E-3</v>
      </c>
      <c r="H29">
        <f t="shared" si="1"/>
        <v>-0.49806462701949727</v>
      </c>
      <c r="I29">
        <f t="shared" si="2"/>
        <v>409.75203225806501</v>
      </c>
      <c r="J29">
        <f t="shared" si="3"/>
        <v>409.15633924651132</v>
      </c>
      <c r="K29">
        <f t="shared" si="4"/>
        <v>41.553840971675285</v>
      </c>
      <c r="L29">
        <f t="shared" si="5"/>
        <v>41.614339442053691</v>
      </c>
      <c r="M29">
        <f t="shared" si="6"/>
        <v>0.17186004275169969</v>
      </c>
      <c r="N29">
        <f t="shared" si="7"/>
        <v>2.7279591525015792</v>
      </c>
      <c r="O29">
        <f t="shared" si="8"/>
        <v>0.16606369108760752</v>
      </c>
      <c r="P29">
        <f t="shared" si="9"/>
        <v>0.10429430006788154</v>
      </c>
      <c r="Q29">
        <f t="shared" si="10"/>
        <v>1.0398980204516127E-2</v>
      </c>
      <c r="R29">
        <f t="shared" si="11"/>
        <v>15.67219784946127</v>
      </c>
      <c r="S29">
        <f t="shared" si="12"/>
        <v>15.9247483870968</v>
      </c>
      <c r="T29">
        <f t="shared" si="13"/>
        <v>1.8159481596812466</v>
      </c>
      <c r="U29">
        <f t="shared" si="14"/>
        <v>54.107659610353501</v>
      </c>
      <c r="V29">
        <f t="shared" si="15"/>
        <v>0.99079266198688121</v>
      </c>
      <c r="W29">
        <f t="shared" si="16"/>
        <v>1.831150467645237</v>
      </c>
      <c r="X29">
        <f t="shared" si="17"/>
        <v>0.82515549769436536</v>
      </c>
      <c r="Y29">
        <f t="shared" si="18"/>
        <v>-60.335120803158887</v>
      </c>
      <c r="Z29">
        <f t="shared" si="19"/>
        <v>19.195446775747005</v>
      </c>
      <c r="AA29">
        <f t="shared" si="20"/>
        <v>1.3574382202261261</v>
      </c>
      <c r="AB29">
        <f t="shared" si="21"/>
        <v>-39.771836826981243</v>
      </c>
      <c r="AC29">
        <v>-1.22105507183607E-3</v>
      </c>
      <c r="AD29">
        <v>2.3583642646522601E-2</v>
      </c>
      <c r="AE29">
        <v>2.67725978254105</v>
      </c>
      <c r="AF29">
        <v>82</v>
      </c>
      <c r="AG29">
        <v>14</v>
      </c>
      <c r="AH29">
        <f t="shared" si="22"/>
        <v>1</v>
      </c>
      <c r="AI29">
        <f t="shared" si="23"/>
        <v>0</v>
      </c>
      <c r="AJ29">
        <f t="shared" si="24"/>
        <v>55724.332898040309</v>
      </c>
      <c r="AK29">
        <f t="shared" si="25"/>
        <v>5.4416432258064501E-2</v>
      </c>
      <c r="AL29">
        <f t="shared" si="26"/>
        <v>2.6664051806451605E-2</v>
      </c>
      <c r="AM29">
        <f t="shared" si="27"/>
        <v>0.49</v>
      </c>
      <c r="AN29">
        <f t="shared" si="28"/>
        <v>0.39</v>
      </c>
      <c r="AO29">
        <v>16.850000000000001</v>
      </c>
      <c r="AP29">
        <v>0.5</v>
      </c>
      <c r="AQ29" t="s">
        <v>195</v>
      </c>
      <c r="AR29">
        <v>1597406326.9451599</v>
      </c>
      <c r="AS29">
        <v>409.75203225806501</v>
      </c>
      <c r="AT29">
        <v>409.92764516129</v>
      </c>
      <c r="AU29">
        <v>9.7557551612903204</v>
      </c>
      <c r="AV29">
        <v>5.9511638709677399</v>
      </c>
      <c r="AW29">
        <v>600.02012903225796</v>
      </c>
      <c r="AX29">
        <v>101.459838709677</v>
      </c>
      <c r="AY29">
        <v>9.9973483870967703E-2</v>
      </c>
      <c r="AZ29">
        <v>16.055267741935499</v>
      </c>
      <c r="BA29">
        <v>15.9247483870968</v>
      </c>
      <c r="BB29">
        <v>16.163816129032298</v>
      </c>
      <c r="BC29">
        <v>10008.217741935499</v>
      </c>
      <c r="BD29">
        <v>5.4416432258064501E-2</v>
      </c>
      <c r="BE29">
        <v>0.33228880645161302</v>
      </c>
      <c r="BF29">
        <v>1597406308.3</v>
      </c>
      <c r="BG29" t="s">
        <v>224</v>
      </c>
      <c r="BH29">
        <v>2</v>
      </c>
      <c r="BI29">
        <v>-0.27100000000000002</v>
      </c>
      <c r="BJ29">
        <v>-0.17499999999999999</v>
      </c>
      <c r="BK29">
        <v>410</v>
      </c>
      <c r="BL29">
        <v>6</v>
      </c>
      <c r="BM29">
        <v>0.3</v>
      </c>
      <c r="BN29">
        <v>0.02</v>
      </c>
      <c r="BO29">
        <v>-0.144518813265306</v>
      </c>
      <c r="BP29">
        <v>-0.28245850836734798</v>
      </c>
      <c r="BQ29">
        <v>7.10934579910944E-2</v>
      </c>
      <c r="BR29">
        <v>0</v>
      </c>
      <c r="BS29">
        <v>3.5797007346938798</v>
      </c>
      <c r="BT29">
        <v>3.0031445632653</v>
      </c>
      <c r="BU29">
        <v>0.66653088993239695</v>
      </c>
      <c r="BV29">
        <v>0</v>
      </c>
      <c r="BW29">
        <v>0</v>
      </c>
      <c r="BX29">
        <v>2</v>
      </c>
      <c r="BY29" t="s">
        <v>225</v>
      </c>
      <c r="BZ29">
        <v>100</v>
      </c>
      <c r="CA29">
        <v>100</v>
      </c>
      <c r="CB29">
        <v>-0.27100000000000002</v>
      </c>
      <c r="CC29">
        <v>-0.17499999999999999</v>
      </c>
      <c r="CD29">
        <v>2</v>
      </c>
      <c r="CE29">
        <v>521.30799999999999</v>
      </c>
      <c r="CF29">
        <v>396.54700000000003</v>
      </c>
      <c r="CG29">
        <v>15.0017</v>
      </c>
      <c r="CH29">
        <v>22.237100000000002</v>
      </c>
      <c r="CI29">
        <v>29.9998</v>
      </c>
      <c r="CJ29">
        <v>22.336400000000001</v>
      </c>
      <c r="CK29">
        <v>22.378599999999999</v>
      </c>
      <c r="CL29">
        <v>19.753499999999999</v>
      </c>
      <c r="CM29">
        <v>40.033499999999997</v>
      </c>
      <c r="CN29">
        <v>0</v>
      </c>
      <c r="CO29">
        <v>15</v>
      </c>
      <c r="CP29">
        <v>410</v>
      </c>
      <c r="CQ29">
        <v>6</v>
      </c>
      <c r="CR29">
        <v>99.312299999999993</v>
      </c>
      <c r="CS29">
        <v>107.563</v>
      </c>
    </row>
    <row r="30" spans="1:97" x14ac:dyDescent="0.25">
      <c r="A30">
        <v>14</v>
      </c>
      <c r="B30">
        <v>1597406340.3</v>
      </c>
      <c r="C30">
        <v>650.59999990463302</v>
      </c>
      <c r="D30" t="s">
        <v>228</v>
      </c>
      <c r="E30" t="s">
        <v>229</v>
      </c>
      <c r="F30">
        <v>1597406331.7354801</v>
      </c>
      <c r="G30">
        <f t="shared" si="0"/>
        <v>1.3667853352140741E-3</v>
      </c>
      <c r="H30">
        <f t="shared" si="1"/>
        <v>-0.50850059783953849</v>
      </c>
      <c r="I30">
        <f t="shared" si="2"/>
        <v>409.776903225806</v>
      </c>
      <c r="J30">
        <f t="shared" si="3"/>
        <v>409.28491069693774</v>
      </c>
      <c r="K30">
        <f t="shared" si="4"/>
        <v>41.566852619481622</v>
      </c>
      <c r="L30">
        <f t="shared" si="5"/>
        <v>41.616819232964943</v>
      </c>
      <c r="M30">
        <f t="shared" si="6"/>
        <v>0.17161365014536359</v>
      </c>
      <c r="N30">
        <f t="shared" si="7"/>
        <v>2.7273353268084879</v>
      </c>
      <c r="O30">
        <f t="shared" si="8"/>
        <v>0.16583233190581342</v>
      </c>
      <c r="P30">
        <f t="shared" si="9"/>
        <v>0.10414841101359079</v>
      </c>
      <c r="Q30">
        <f t="shared" si="10"/>
        <v>1.1104728532258072E-2</v>
      </c>
      <c r="R30">
        <f t="shared" si="11"/>
        <v>15.672546051957896</v>
      </c>
      <c r="S30">
        <f t="shared" si="12"/>
        <v>15.9264064516129</v>
      </c>
      <c r="T30">
        <f t="shared" si="13"/>
        <v>1.8161405863591837</v>
      </c>
      <c r="U30">
        <f t="shared" si="14"/>
        <v>54.099997443717449</v>
      </c>
      <c r="V30">
        <f t="shared" si="15"/>
        <v>0.99065521237728937</v>
      </c>
      <c r="W30">
        <f t="shared" si="16"/>
        <v>1.8311557471105437</v>
      </c>
      <c r="X30">
        <f t="shared" si="17"/>
        <v>0.82548537398189437</v>
      </c>
      <c r="Y30">
        <f t="shared" si="18"/>
        <v>-60.275233282940668</v>
      </c>
      <c r="Z30">
        <f t="shared" si="19"/>
        <v>18.953902185717521</v>
      </c>
      <c r="AA30">
        <f t="shared" si="20"/>
        <v>1.3406754209102103</v>
      </c>
      <c r="AB30">
        <f t="shared" si="21"/>
        <v>-39.969550947780675</v>
      </c>
      <c r="AC30">
        <v>-1.2206162684462801E-3</v>
      </c>
      <c r="AD30">
        <v>2.35751675313737E-2</v>
      </c>
      <c r="AE30">
        <v>2.67665417638278</v>
      </c>
      <c r="AF30">
        <v>82</v>
      </c>
      <c r="AG30">
        <v>14</v>
      </c>
      <c r="AH30">
        <f t="shared" si="22"/>
        <v>1</v>
      </c>
      <c r="AI30">
        <f t="shared" si="23"/>
        <v>0</v>
      </c>
      <c r="AJ30">
        <f t="shared" si="24"/>
        <v>55705.117407008649</v>
      </c>
      <c r="AK30">
        <f t="shared" si="25"/>
        <v>5.8109516129032299E-2</v>
      </c>
      <c r="AL30">
        <f t="shared" si="26"/>
        <v>2.8473662903225824E-2</v>
      </c>
      <c r="AM30">
        <f t="shared" si="27"/>
        <v>0.49</v>
      </c>
      <c r="AN30">
        <f t="shared" si="28"/>
        <v>0.39</v>
      </c>
      <c r="AO30">
        <v>16.850000000000001</v>
      </c>
      <c r="AP30">
        <v>0.5</v>
      </c>
      <c r="AQ30" t="s">
        <v>195</v>
      </c>
      <c r="AR30">
        <v>1597406331.7354801</v>
      </c>
      <c r="AS30">
        <v>409.776903225806</v>
      </c>
      <c r="AT30">
        <v>409.92174193548402</v>
      </c>
      <c r="AU30">
        <v>9.7544125806451607</v>
      </c>
      <c r="AV30">
        <v>5.9536012903225801</v>
      </c>
      <c r="AW30">
        <v>600.02151612903197</v>
      </c>
      <c r="AX30">
        <v>101.459709677419</v>
      </c>
      <c r="AY30">
        <v>9.99900161290323E-2</v>
      </c>
      <c r="AZ30">
        <v>16.055312903225801</v>
      </c>
      <c r="BA30">
        <v>15.9264064516129</v>
      </c>
      <c r="BB30">
        <v>16.161116129032301</v>
      </c>
      <c r="BC30">
        <v>10004.6338709677</v>
      </c>
      <c r="BD30">
        <v>5.8109516129032299E-2</v>
      </c>
      <c r="BE30">
        <v>0.33228880645161302</v>
      </c>
      <c r="BF30">
        <v>1597406308.3</v>
      </c>
      <c r="BG30" t="s">
        <v>224</v>
      </c>
      <c r="BH30">
        <v>2</v>
      </c>
      <c r="BI30">
        <v>-0.27100000000000002</v>
      </c>
      <c r="BJ30">
        <v>-0.17499999999999999</v>
      </c>
      <c r="BK30">
        <v>410</v>
      </c>
      <c r="BL30">
        <v>6</v>
      </c>
      <c r="BM30">
        <v>0.3</v>
      </c>
      <c r="BN30">
        <v>0.02</v>
      </c>
      <c r="BO30">
        <v>-0.162410234693878</v>
      </c>
      <c r="BP30">
        <v>0.24274875183673</v>
      </c>
      <c r="BQ30">
        <v>4.3940203377519499E-2</v>
      </c>
      <c r="BR30">
        <v>0</v>
      </c>
      <c r="BS30">
        <v>3.8068204081632699</v>
      </c>
      <c r="BT30">
        <v>-6.6111918367351294E-2</v>
      </c>
      <c r="BU30">
        <v>9.1912833505077597E-3</v>
      </c>
      <c r="BV30">
        <v>1</v>
      </c>
      <c r="BW30">
        <v>1</v>
      </c>
      <c r="BX30">
        <v>2</v>
      </c>
      <c r="BY30" t="s">
        <v>211</v>
      </c>
      <c r="BZ30">
        <v>100</v>
      </c>
      <c r="CA30">
        <v>100</v>
      </c>
      <c r="CB30">
        <v>-0.27100000000000002</v>
      </c>
      <c r="CC30">
        <v>-0.17499999999999999</v>
      </c>
      <c r="CD30">
        <v>2</v>
      </c>
      <c r="CE30">
        <v>521.32000000000005</v>
      </c>
      <c r="CF30">
        <v>396.61500000000001</v>
      </c>
      <c r="CG30">
        <v>15.0023</v>
      </c>
      <c r="CH30">
        <v>22.235299999999999</v>
      </c>
      <c r="CI30">
        <v>30</v>
      </c>
      <c r="CJ30">
        <v>22.334599999999998</v>
      </c>
      <c r="CK30">
        <v>22.378599999999999</v>
      </c>
      <c r="CL30">
        <v>19.756599999999999</v>
      </c>
      <c r="CM30">
        <v>40.033499999999997</v>
      </c>
      <c r="CN30">
        <v>0</v>
      </c>
      <c r="CO30">
        <v>15</v>
      </c>
      <c r="CP30">
        <v>410</v>
      </c>
      <c r="CQ30">
        <v>6</v>
      </c>
      <c r="CR30">
        <v>99.314300000000003</v>
      </c>
      <c r="CS30">
        <v>107.56399999999999</v>
      </c>
    </row>
    <row r="31" spans="1:97" x14ac:dyDescent="0.25">
      <c r="A31">
        <v>15</v>
      </c>
      <c r="B31">
        <v>1597406345.3</v>
      </c>
      <c r="C31">
        <v>655.59999990463302</v>
      </c>
      <c r="D31" t="s">
        <v>230</v>
      </c>
      <c r="E31" t="s">
        <v>231</v>
      </c>
      <c r="F31">
        <v>1597406336.67097</v>
      </c>
      <c r="G31">
        <f t="shared" si="0"/>
        <v>1.3661446845840153E-3</v>
      </c>
      <c r="H31">
        <f t="shared" si="1"/>
        <v>-0.51025995079362196</v>
      </c>
      <c r="I31">
        <f t="shared" si="2"/>
        <v>409.78541935483901</v>
      </c>
      <c r="J31">
        <f t="shared" si="3"/>
        <v>409.31225878944281</v>
      </c>
      <c r="K31">
        <f t="shared" si="4"/>
        <v>41.56955376397211</v>
      </c>
      <c r="L31">
        <f t="shared" si="5"/>
        <v>41.61760772067597</v>
      </c>
      <c r="M31">
        <f t="shared" si="6"/>
        <v>0.17148514067754325</v>
      </c>
      <c r="N31">
        <f t="shared" si="7"/>
        <v>2.727205996427188</v>
      </c>
      <c r="O31">
        <f t="shared" si="8"/>
        <v>0.16571205708988121</v>
      </c>
      <c r="P31">
        <f t="shared" si="9"/>
        <v>0.10407253347729167</v>
      </c>
      <c r="Q31">
        <f t="shared" si="10"/>
        <v>1.332408872516128E-2</v>
      </c>
      <c r="R31">
        <f t="shared" si="11"/>
        <v>15.672638758638504</v>
      </c>
      <c r="S31">
        <f t="shared" si="12"/>
        <v>15.926</v>
      </c>
      <c r="T31">
        <f t="shared" si="13"/>
        <v>1.8160934139604576</v>
      </c>
      <c r="U31">
        <f t="shared" si="14"/>
        <v>54.086152259367971</v>
      </c>
      <c r="V31">
        <f t="shared" si="15"/>
        <v>0.99039638249764761</v>
      </c>
      <c r="W31">
        <f t="shared" si="16"/>
        <v>1.8311459423998986</v>
      </c>
      <c r="X31">
        <f t="shared" si="17"/>
        <v>0.82569703146281004</v>
      </c>
      <c r="Y31">
        <f t="shared" si="18"/>
        <v>-60.246980590155076</v>
      </c>
      <c r="Z31">
        <f t="shared" si="19"/>
        <v>19.000432142217399</v>
      </c>
      <c r="AA31">
        <f t="shared" si="20"/>
        <v>1.3440269603196424</v>
      </c>
      <c r="AB31">
        <f t="shared" si="21"/>
        <v>-39.889197398892875</v>
      </c>
      <c r="AC31">
        <v>-1.22052530932618E-3</v>
      </c>
      <c r="AD31">
        <v>2.3573410733147799E-2</v>
      </c>
      <c r="AE31">
        <v>2.6765286227108098</v>
      </c>
      <c r="AF31">
        <v>81</v>
      </c>
      <c r="AG31">
        <v>13</v>
      </c>
      <c r="AH31">
        <f t="shared" si="22"/>
        <v>1</v>
      </c>
      <c r="AI31">
        <f t="shared" si="23"/>
        <v>0</v>
      </c>
      <c r="AJ31">
        <f t="shared" si="24"/>
        <v>55701.148211651045</v>
      </c>
      <c r="AK31">
        <f t="shared" si="25"/>
        <v>6.97231225806451E-2</v>
      </c>
      <c r="AL31">
        <f t="shared" si="26"/>
        <v>3.41643300645161E-2</v>
      </c>
      <c r="AM31">
        <f t="shared" si="27"/>
        <v>0.49</v>
      </c>
      <c r="AN31">
        <f t="shared" si="28"/>
        <v>0.39</v>
      </c>
      <c r="AO31">
        <v>16.850000000000001</v>
      </c>
      <c r="AP31">
        <v>0.5</v>
      </c>
      <c r="AQ31" t="s">
        <v>195</v>
      </c>
      <c r="AR31">
        <v>1597406336.67097</v>
      </c>
      <c r="AS31">
        <v>409.78541935483901</v>
      </c>
      <c r="AT31">
        <v>409.92461290322598</v>
      </c>
      <c r="AU31">
        <v>9.7518819354838708</v>
      </c>
      <c r="AV31">
        <v>5.9528406451612899</v>
      </c>
      <c r="AW31">
        <v>600.02122580645198</v>
      </c>
      <c r="AX31">
        <v>101.459516129032</v>
      </c>
      <c r="AY31">
        <v>9.9997106451612902E-2</v>
      </c>
      <c r="AZ31">
        <v>16.055229032258101</v>
      </c>
      <c r="BA31">
        <v>15.926</v>
      </c>
      <c r="BB31">
        <v>16.157187096774202</v>
      </c>
      <c r="BC31">
        <v>10003.9074193548</v>
      </c>
      <c r="BD31">
        <v>6.97231225806451E-2</v>
      </c>
      <c r="BE31">
        <v>0.33666461290322602</v>
      </c>
      <c r="BF31">
        <v>1597406308.3</v>
      </c>
      <c r="BG31" t="s">
        <v>224</v>
      </c>
      <c r="BH31">
        <v>2</v>
      </c>
      <c r="BI31">
        <v>-0.27100000000000002</v>
      </c>
      <c r="BJ31">
        <v>-0.17499999999999999</v>
      </c>
      <c r="BK31">
        <v>410</v>
      </c>
      <c r="BL31">
        <v>6</v>
      </c>
      <c r="BM31">
        <v>0.3</v>
      </c>
      <c r="BN31">
        <v>0.02</v>
      </c>
      <c r="BO31">
        <v>-0.15582151836734701</v>
      </c>
      <c r="BP31">
        <v>0.21994893061224499</v>
      </c>
      <c r="BQ31">
        <v>4.0168034053754E-2</v>
      </c>
      <c r="BR31">
        <v>0</v>
      </c>
      <c r="BS31">
        <v>3.80124</v>
      </c>
      <c r="BT31">
        <v>-3.2583061224487599E-2</v>
      </c>
      <c r="BU31">
        <v>4.6263217636935304E-3</v>
      </c>
      <c r="BV31">
        <v>1</v>
      </c>
      <c r="BW31">
        <v>1</v>
      </c>
      <c r="BX31">
        <v>2</v>
      </c>
      <c r="BY31" t="s">
        <v>211</v>
      </c>
      <c r="BZ31">
        <v>100</v>
      </c>
      <c r="CA31">
        <v>100</v>
      </c>
      <c r="CB31">
        <v>-0.27100000000000002</v>
      </c>
      <c r="CC31">
        <v>-0.17499999999999999</v>
      </c>
      <c r="CD31">
        <v>2</v>
      </c>
      <c r="CE31">
        <v>521.57100000000003</v>
      </c>
      <c r="CF31">
        <v>396.61500000000001</v>
      </c>
      <c r="CG31">
        <v>15.0024</v>
      </c>
      <c r="CH31">
        <v>22.2334</v>
      </c>
      <c r="CI31">
        <v>30</v>
      </c>
      <c r="CJ31">
        <v>22.334599999999998</v>
      </c>
      <c r="CK31">
        <v>22.378599999999999</v>
      </c>
      <c r="CL31">
        <v>19.758500000000002</v>
      </c>
      <c r="CM31">
        <v>40.033499999999997</v>
      </c>
      <c r="CN31">
        <v>0</v>
      </c>
      <c r="CO31">
        <v>15</v>
      </c>
      <c r="CP31">
        <v>410</v>
      </c>
      <c r="CQ31">
        <v>6</v>
      </c>
      <c r="CR31">
        <v>99.313000000000002</v>
      </c>
      <c r="CS31">
        <v>107.56399999999999</v>
      </c>
    </row>
    <row r="32" spans="1:97" x14ac:dyDescent="0.25">
      <c r="A32">
        <v>16</v>
      </c>
      <c r="B32">
        <v>1597406350.3</v>
      </c>
      <c r="C32">
        <v>660.59999990463302</v>
      </c>
      <c r="D32" t="s">
        <v>232</v>
      </c>
      <c r="E32" t="s">
        <v>233</v>
      </c>
      <c r="F32">
        <v>1597406341.67097</v>
      </c>
      <c r="G32">
        <f t="shared" si="0"/>
        <v>1.3652200321672089E-3</v>
      </c>
      <c r="H32">
        <f t="shared" si="1"/>
        <v>-0.51415650978607563</v>
      </c>
      <c r="I32">
        <f t="shared" si="2"/>
        <v>409.79561290322602</v>
      </c>
      <c r="J32">
        <f t="shared" si="3"/>
        <v>409.36291563004141</v>
      </c>
      <c r="K32">
        <f t="shared" si="4"/>
        <v>41.574622597058706</v>
      </c>
      <c r="L32">
        <f t="shared" si="5"/>
        <v>41.618567041327033</v>
      </c>
      <c r="M32">
        <f t="shared" si="6"/>
        <v>0.17139743177198502</v>
      </c>
      <c r="N32">
        <f t="shared" si="7"/>
        <v>2.7267277087950514</v>
      </c>
      <c r="O32">
        <f t="shared" si="8"/>
        <v>0.16562917030135516</v>
      </c>
      <c r="P32">
        <f t="shared" si="9"/>
        <v>0.10402031475673459</v>
      </c>
      <c r="Q32">
        <f t="shared" si="10"/>
        <v>1.5316079987419351E-2</v>
      </c>
      <c r="R32">
        <f t="shared" si="11"/>
        <v>15.673164002848081</v>
      </c>
      <c r="S32">
        <f t="shared" si="12"/>
        <v>15.9216838709677</v>
      </c>
      <c r="T32">
        <f t="shared" si="13"/>
        <v>1.8155925543875893</v>
      </c>
      <c r="U32">
        <f t="shared" si="14"/>
        <v>54.065568554014895</v>
      </c>
      <c r="V32">
        <f t="shared" si="15"/>
        <v>0.99003944553122603</v>
      </c>
      <c r="W32">
        <f t="shared" si="16"/>
        <v>1.83118289885755</v>
      </c>
      <c r="X32">
        <f t="shared" si="17"/>
        <v>0.82555310885636324</v>
      </c>
      <c r="Y32">
        <f t="shared" si="18"/>
        <v>-60.206203418573914</v>
      </c>
      <c r="Z32">
        <f t="shared" si="19"/>
        <v>19.678057341243267</v>
      </c>
      <c r="AA32">
        <f t="shared" si="20"/>
        <v>1.3921751585711208</v>
      </c>
      <c r="AB32">
        <f t="shared" si="21"/>
        <v>-39.120654838772104</v>
      </c>
      <c r="AC32">
        <v>-1.2201889638210901E-3</v>
      </c>
      <c r="AD32">
        <v>2.35669145051065E-2</v>
      </c>
      <c r="AE32">
        <v>2.6760643004645002</v>
      </c>
      <c r="AF32">
        <v>81</v>
      </c>
      <c r="AG32">
        <v>13</v>
      </c>
      <c r="AH32">
        <f t="shared" si="22"/>
        <v>1</v>
      </c>
      <c r="AI32">
        <f t="shared" si="23"/>
        <v>0</v>
      </c>
      <c r="AJ32">
        <f t="shared" si="24"/>
        <v>55686.361395211738</v>
      </c>
      <c r="AK32">
        <f t="shared" si="25"/>
        <v>8.0146938709677401E-2</v>
      </c>
      <c r="AL32">
        <f t="shared" si="26"/>
        <v>3.9271999967741923E-2</v>
      </c>
      <c r="AM32">
        <f t="shared" si="27"/>
        <v>0.49</v>
      </c>
      <c r="AN32">
        <f t="shared" si="28"/>
        <v>0.39</v>
      </c>
      <c r="AO32">
        <v>16.850000000000001</v>
      </c>
      <c r="AP32">
        <v>0.5</v>
      </c>
      <c r="AQ32" t="s">
        <v>195</v>
      </c>
      <c r="AR32">
        <v>1597406341.67097</v>
      </c>
      <c r="AS32">
        <v>409.79561290322602</v>
      </c>
      <c r="AT32">
        <v>409.92283870967702</v>
      </c>
      <c r="AU32">
        <v>9.7483851612903205</v>
      </c>
      <c r="AV32">
        <v>5.95191096774193</v>
      </c>
      <c r="AW32">
        <v>600.02267741935498</v>
      </c>
      <c r="AX32">
        <v>101.45932258064499</v>
      </c>
      <c r="AY32">
        <v>0.100005364516129</v>
      </c>
      <c r="AZ32">
        <v>16.055545161290301</v>
      </c>
      <c r="BA32">
        <v>15.9216838709677</v>
      </c>
      <c r="BB32">
        <v>16.155864516129</v>
      </c>
      <c r="BC32">
        <v>10001.169677419401</v>
      </c>
      <c r="BD32">
        <v>8.0146938709677401E-2</v>
      </c>
      <c r="BE32">
        <v>0.33912599999999998</v>
      </c>
      <c r="BF32">
        <v>1597406308.3</v>
      </c>
      <c r="BG32" t="s">
        <v>224</v>
      </c>
      <c r="BH32">
        <v>2</v>
      </c>
      <c r="BI32">
        <v>-0.27100000000000002</v>
      </c>
      <c r="BJ32">
        <v>-0.17499999999999999</v>
      </c>
      <c r="BK32">
        <v>410</v>
      </c>
      <c r="BL32">
        <v>6</v>
      </c>
      <c r="BM32">
        <v>0.3</v>
      </c>
      <c r="BN32">
        <v>0.02</v>
      </c>
      <c r="BO32">
        <v>-0.13979106938775501</v>
      </c>
      <c r="BP32">
        <v>0.100658644897961</v>
      </c>
      <c r="BQ32">
        <v>3.2610426469109902E-2</v>
      </c>
      <c r="BR32">
        <v>0</v>
      </c>
      <c r="BS32">
        <v>3.7982981632653101</v>
      </c>
      <c r="BT32">
        <v>-2.68477959183645E-2</v>
      </c>
      <c r="BU32">
        <v>3.3777958478379E-3</v>
      </c>
      <c r="BV32">
        <v>1</v>
      </c>
      <c r="BW32">
        <v>1</v>
      </c>
      <c r="BX32">
        <v>2</v>
      </c>
      <c r="BY32" t="s">
        <v>211</v>
      </c>
      <c r="BZ32">
        <v>100</v>
      </c>
      <c r="CA32">
        <v>100</v>
      </c>
      <c r="CB32">
        <v>-0.27100000000000002</v>
      </c>
      <c r="CC32">
        <v>-0.17499999999999999</v>
      </c>
      <c r="CD32">
        <v>2</v>
      </c>
      <c r="CE32">
        <v>521.80499999999995</v>
      </c>
      <c r="CF32">
        <v>396.68200000000002</v>
      </c>
      <c r="CG32">
        <v>15.0025</v>
      </c>
      <c r="CH32">
        <v>22.232900000000001</v>
      </c>
      <c r="CI32">
        <v>30</v>
      </c>
      <c r="CJ32">
        <v>22.334599999999998</v>
      </c>
      <c r="CK32">
        <v>22.380400000000002</v>
      </c>
      <c r="CL32">
        <v>19.761399999999998</v>
      </c>
      <c r="CM32">
        <v>40.033499999999997</v>
      </c>
      <c r="CN32">
        <v>0</v>
      </c>
      <c r="CO32">
        <v>15</v>
      </c>
      <c r="CP32">
        <v>410</v>
      </c>
      <c r="CQ32">
        <v>6</v>
      </c>
      <c r="CR32">
        <v>99.313800000000001</v>
      </c>
      <c r="CS32">
        <v>107.563</v>
      </c>
    </row>
    <row r="33" spans="1:97" x14ac:dyDescent="0.25">
      <c r="A33">
        <v>17</v>
      </c>
      <c r="B33">
        <v>1597406355.3</v>
      </c>
      <c r="C33">
        <v>665.59999990463302</v>
      </c>
      <c r="D33" t="s">
        <v>234</v>
      </c>
      <c r="E33" t="s">
        <v>235</v>
      </c>
      <c r="F33">
        <v>1597406346.67097</v>
      </c>
      <c r="G33">
        <f t="shared" si="0"/>
        <v>1.3640203574770968E-3</v>
      </c>
      <c r="H33">
        <f t="shared" si="1"/>
        <v>-0.51268993008671593</v>
      </c>
      <c r="I33">
        <f t="shared" si="2"/>
        <v>409.80464516129001</v>
      </c>
      <c r="J33">
        <f t="shared" si="3"/>
        <v>409.36197717539631</v>
      </c>
      <c r="K33">
        <f t="shared" si="4"/>
        <v>41.574482790588938</v>
      </c>
      <c r="L33">
        <f t="shared" si="5"/>
        <v>41.619439805621134</v>
      </c>
      <c r="M33">
        <f t="shared" si="6"/>
        <v>0.17118166346991132</v>
      </c>
      <c r="N33">
        <f t="shared" si="7"/>
        <v>2.7264705375957585</v>
      </c>
      <c r="O33">
        <f t="shared" si="8"/>
        <v>0.16542713048017815</v>
      </c>
      <c r="P33">
        <f t="shared" si="9"/>
        <v>0.1038928630380402</v>
      </c>
      <c r="Q33">
        <f t="shared" si="10"/>
        <v>1.5174784346129027E-2</v>
      </c>
      <c r="R33">
        <f t="shared" si="11"/>
        <v>15.676998735657474</v>
      </c>
      <c r="S33">
        <f t="shared" si="12"/>
        <v>15.9205064516129</v>
      </c>
      <c r="T33">
        <f t="shared" si="13"/>
        <v>1.8154559433527813</v>
      </c>
      <c r="U33">
        <f t="shared" si="14"/>
        <v>54.030450527642813</v>
      </c>
      <c r="V33">
        <f t="shared" si="15"/>
        <v>0.98961950324393599</v>
      </c>
      <c r="W33">
        <f t="shared" si="16"/>
        <v>1.8315958752511814</v>
      </c>
      <c r="X33">
        <f t="shared" si="17"/>
        <v>0.82583644010884527</v>
      </c>
      <c r="Y33">
        <f t="shared" si="18"/>
        <v>-60.153297764739968</v>
      </c>
      <c r="Z33">
        <f t="shared" si="19"/>
        <v>20.368474439218424</v>
      </c>
      <c r="AA33">
        <f t="shared" si="20"/>
        <v>1.4411740484692712</v>
      </c>
      <c r="AB33">
        <f t="shared" si="21"/>
        <v>-38.328474492706142</v>
      </c>
      <c r="AC33">
        <v>-1.2200081384981199E-3</v>
      </c>
      <c r="AD33">
        <v>2.3563422017423799E-2</v>
      </c>
      <c r="AE33">
        <v>2.6758146373048999</v>
      </c>
      <c r="AF33">
        <v>81</v>
      </c>
      <c r="AG33">
        <v>13</v>
      </c>
      <c r="AH33">
        <f t="shared" si="22"/>
        <v>1</v>
      </c>
      <c r="AI33">
        <f t="shared" si="23"/>
        <v>0</v>
      </c>
      <c r="AJ33">
        <f t="shared" si="24"/>
        <v>55677.763788758093</v>
      </c>
      <c r="AK33">
        <f t="shared" si="25"/>
        <v>7.9407558064516104E-2</v>
      </c>
      <c r="AL33">
        <f t="shared" si="26"/>
        <v>3.890970345161289E-2</v>
      </c>
      <c r="AM33">
        <f t="shared" si="27"/>
        <v>0.49</v>
      </c>
      <c r="AN33">
        <f t="shared" si="28"/>
        <v>0.39</v>
      </c>
      <c r="AO33">
        <v>16.850000000000001</v>
      </c>
      <c r="AP33">
        <v>0.5</v>
      </c>
      <c r="AQ33" t="s">
        <v>195</v>
      </c>
      <c r="AR33">
        <v>1597406346.67097</v>
      </c>
      <c r="AS33">
        <v>409.80464516129001</v>
      </c>
      <c r="AT33">
        <v>409.93464516129001</v>
      </c>
      <c r="AU33">
        <v>9.7442606451612903</v>
      </c>
      <c r="AV33">
        <v>5.9510574193548402</v>
      </c>
      <c r="AW33">
        <v>600.01487096774201</v>
      </c>
      <c r="AX33">
        <v>101.459225806452</v>
      </c>
      <c r="AY33">
        <v>9.9993438709677404E-2</v>
      </c>
      <c r="AZ33">
        <v>16.0590774193548</v>
      </c>
      <c r="BA33">
        <v>15.9205064516129</v>
      </c>
      <c r="BB33">
        <v>16.156390322580599</v>
      </c>
      <c r="BC33">
        <v>9999.6970967741909</v>
      </c>
      <c r="BD33">
        <v>7.9407558064516104E-2</v>
      </c>
      <c r="BE33">
        <v>0.33912599999999998</v>
      </c>
      <c r="BF33">
        <v>1597406308.3</v>
      </c>
      <c r="BG33" t="s">
        <v>224</v>
      </c>
      <c r="BH33">
        <v>2</v>
      </c>
      <c r="BI33">
        <v>-0.27100000000000002</v>
      </c>
      <c r="BJ33">
        <v>-0.17499999999999999</v>
      </c>
      <c r="BK33">
        <v>410</v>
      </c>
      <c r="BL33">
        <v>6</v>
      </c>
      <c r="BM33">
        <v>0.3</v>
      </c>
      <c r="BN33">
        <v>0.02</v>
      </c>
      <c r="BO33">
        <v>-0.12853319183673501</v>
      </c>
      <c r="BP33">
        <v>1.40540816326411E-3</v>
      </c>
      <c r="BQ33">
        <v>2.6517820790045998E-2</v>
      </c>
      <c r="BR33">
        <v>1</v>
      </c>
      <c r="BS33">
        <v>3.79582632653061</v>
      </c>
      <c r="BT33">
        <v>-3.5753877551022398E-2</v>
      </c>
      <c r="BU33">
        <v>4.2772906234030197E-3</v>
      </c>
      <c r="BV33">
        <v>1</v>
      </c>
      <c r="BW33">
        <v>2</v>
      </c>
      <c r="BX33">
        <v>2</v>
      </c>
      <c r="BY33" t="s">
        <v>197</v>
      </c>
      <c r="BZ33">
        <v>100</v>
      </c>
      <c r="CA33">
        <v>100</v>
      </c>
      <c r="CB33">
        <v>-0.27100000000000002</v>
      </c>
      <c r="CC33">
        <v>-0.17499999999999999</v>
      </c>
      <c r="CD33">
        <v>2</v>
      </c>
      <c r="CE33">
        <v>521.88900000000001</v>
      </c>
      <c r="CF33">
        <v>396.91300000000001</v>
      </c>
      <c r="CG33">
        <v>15.002599999999999</v>
      </c>
      <c r="CH33">
        <v>22.2315</v>
      </c>
      <c r="CI33">
        <v>30</v>
      </c>
      <c r="CJ33">
        <v>22.334599999999998</v>
      </c>
      <c r="CK33">
        <v>22.380500000000001</v>
      </c>
      <c r="CL33">
        <v>19.764600000000002</v>
      </c>
      <c r="CM33">
        <v>40.033499999999997</v>
      </c>
      <c r="CN33">
        <v>0</v>
      </c>
      <c r="CO33">
        <v>15</v>
      </c>
      <c r="CP33">
        <v>410</v>
      </c>
      <c r="CQ33">
        <v>6</v>
      </c>
      <c r="CR33">
        <v>99.312600000000003</v>
      </c>
      <c r="CS33">
        <v>107.563</v>
      </c>
    </row>
    <row r="34" spans="1:97" x14ac:dyDescent="0.25">
      <c r="A34">
        <v>18</v>
      </c>
      <c r="B34">
        <v>1597406738.8</v>
      </c>
      <c r="C34">
        <v>1049.0999999046301</v>
      </c>
      <c r="D34" t="s">
        <v>238</v>
      </c>
      <c r="E34" t="s">
        <v>239</v>
      </c>
      <c r="F34">
        <v>1597406730.8</v>
      </c>
      <c r="G34">
        <f t="shared" si="0"/>
        <v>4.1126775581237757E-4</v>
      </c>
      <c r="H34">
        <f t="shared" si="1"/>
        <v>-0.37091065021140662</v>
      </c>
      <c r="I34">
        <f t="shared" si="2"/>
        <v>410.27674193548398</v>
      </c>
      <c r="J34">
        <f t="shared" si="3"/>
        <v>419.27372014692287</v>
      </c>
      <c r="K34">
        <f t="shared" si="4"/>
        <v>42.580995552307485</v>
      </c>
      <c r="L34">
        <f t="shared" si="5"/>
        <v>41.667271961257612</v>
      </c>
      <c r="M34">
        <f t="shared" si="6"/>
        <v>3.5843299389022289E-2</v>
      </c>
      <c r="N34">
        <f t="shared" si="7"/>
        <v>2.7894632899227219</v>
      </c>
      <c r="O34">
        <f t="shared" si="8"/>
        <v>3.5589384238328588E-2</v>
      </c>
      <c r="P34">
        <f t="shared" si="9"/>
        <v>2.2266028333805598E-2</v>
      </c>
      <c r="Q34">
        <f t="shared" si="10"/>
        <v>-5.0891842849354772E-3</v>
      </c>
      <c r="R34">
        <f t="shared" si="11"/>
        <v>15.9795679971719</v>
      </c>
      <c r="S34">
        <f t="shared" si="12"/>
        <v>15.9995032258064</v>
      </c>
      <c r="T34">
        <f t="shared" si="13"/>
        <v>1.8246416481530543</v>
      </c>
      <c r="U34">
        <f t="shared" si="14"/>
        <v>36.253054725119625</v>
      </c>
      <c r="V34">
        <f t="shared" si="15"/>
        <v>0.66542303540586123</v>
      </c>
      <c r="W34">
        <f t="shared" si="16"/>
        <v>1.8354950788320514</v>
      </c>
      <c r="X34">
        <f t="shared" si="17"/>
        <v>1.1592186127471931</v>
      </c>
      <c r="Y34">
        <f t="shared" si="18"/>
        <v>-18.136908031325852</v>
      </c>
      <c r="Z34">
        <f t="shared" si="19"/>
        <v>13.969361775964105</v>
      </c>
      <c r="AA34">
        <f t="shared" si="20"/>
        <v>0.9666467429092942</v>
      </c>
      <c r="AB34">
        <f t="shared" si="21"/>
        <v>-3.2059886967373874</v>
      </c>
      <c r="AC34">
        <v>-1.22093655710975E-3</v>
      </c>
      <c r="AD34">
        <v>2.35813536351435E-2</v>
      </c>
      <c r="AE34">
        <v>2.6770962310083601</v>
      </c>
      <c r="AF34">
        <v>83</v>
      </c>
      <c r="AG34">
        <v>14</v>
      </c>
      <c r="AH34">
        <f t="shared" si="22"/>
        <v>1</v>
      </c>
      <c r="AI34">
        <f t="shared" si="23"/>
        <v>0</v>
      </c>
      <c r="AJ34">
        <f t="shared" si="24"/>
        <v>55711.971200819702</v>
      </c>
      <c r="AK34">
        <f t="shared" si="25"/>
        <v>-2.6631000967741899E-2</v>
      </c>
      <c r="AL34">
        <f t="shared" si="26"/>
        <v>-1.304919047419353E-2</v>
      </c>
      <c r="AM34">
        <f t="shared" si="27"/>
        <v>0.49</v>
      </c>
      <c r="AN34">
        <f t="shared" si="28"/>
        <v>0.39</v>
      </c>
      <c r="AO34">
        <v>8.5500000000000007</v>
      </c>
      <c r="AP34">
        <v>0.5</v>
      </c>
      <c r="AQ34" t="s">
        <v>195</v>
      </c>
      <c r="AR34">
        <v>1597406730.8</v>
      </c>
      <c r="AS34">
        <v>410.27674193548398</v>
      </c>
      <c r="AT34">
        <v>409.98864516128998</v>
      </c>
      <c r="AU34">
        <v>6.5520870967741898</v>
      </c>
      <c r="AV34">
        <v>5.9698816129032304</v>
      </c>
      <c r="AW34">
        <v>600.01151612903197</v>
      </c>
      <c r="AX34">
        <v>101.458967741935</v>
      </c>
      <c r="AY34">
        <v>9.9974558064516106E-2</v>
      </c>
      <c r="AZ34">
        <v>16.092393548387101</v>
      </c>
      <c r="BA34">
        <v>15.9995032258064</v>
      </c>
      <c r="BB34">
        <v>16.187783870967699</v>
      </c>
      <c r="BC34">
        <v>10007.3322580645</v>
      </c>
      <c r="BD34">
        <v>-2.6631000967741899E-2</v>
      </c>
      <c r="BE34">
        <v>0.298922870967742</v>
      </c>
      <c r="BF34">
        <v>1597406697.3</v>
      </c>
      <c r="BG34" t="s">
        <v>240</v>
      </c>
      <c r="BH34">
        <v>3</v>
      </c>
      <c r="BI34">
        <v>-0.28399999999999997</v>
      </c>
      <c r="BJ34">
        <v>-0.16800000000000001</v>
      </c>
      <c r="BK34">
        <v>410</v>
      </c>
      <c r="BL34">
        <v>6</v>
      </c>
      <c r="BM34">
        <v>0.28000000000000003</v>
      </c>
      <c r="BN34">
        <v>0.15</v>
      </c>
      <c r="BO34">
        <v>0.27985991836734703</v>
      </c>
      <c r="BP34">
        <v>3.3928457142854897E-2</v>
      </c>
      <c r="BQ34">
        <v>2.6210059452888498E-2</v>
      </c>
      <c r="BR34">
        <v>1</v>
      </c>
      <c r="BS34">
        <v>0.58672993877551005</v>
      </c>
      <c r="BT34">
        <v>-4.6614183673468902E-2</v>
      </c>
      <c r="BU34">
        <v>9.0110792087549404E-3</v>
      </c>
      <c r="BV34">
        <v>1</v>
      </c>
      <c r="BW34">
        <v>2</v>
      </c>
      <c r="BX34">
        <v>2</v>
      </c>
      <c r="BY34" t="s">
        <v>197</v>
      </c>
      <c r="BZ34">
        <v>100</v>
      </c>
      <c r="CA34">
        <v>100</v>
      </c>
      <c r="CB34">
        <v>-0.28399999999999997</v>
      </c>
      <c r="CC34">
        <v>-0.16800000000000001</v>
      </c>
      <c r="CD34">
        <v>2</v>
      </c>
      <c r="CE34">
        <v>520.12</v>
      </c>
      <c r="CF34">
        <v>397.791</v>
      </c>
      <c r="CG34">
        <v>15.001200000000001</v>
      </c>
      <c r="CH34">
        <v>22.170300000000001</v>
      </c>
      <c r="CI34">
        <v>29.9999</v>
      </c>
      <c r="CJ34">
        <v>22.324999999999999</v>
      </c>
      <c r="CK34">
        <v>22.3752</v>
      </c>
      <c r="CL34">
        <v>19.832599999999999</v>
      </c>
      <c r="CM34">
        <v>38.876100000000001</v>
      </c>
      <c r="CN34">
        <v>0</v>
      </c>
      <c r="CO34">
        <v>15</v>
      </c>
      <c r="CP34">
        <v>410</v>
      </c>
      <c r="CQ34">
        <v>6</v>
      </c>
      <c r="CR34">
        <v>99.350499999999997</v>
      </c>
      <c r="CS34">
        <v>107.569</v>
      </c>
    </row>
    <row r="35" spans="1:97" x14ac:dyDescent="0.25">
      <c r="A35">
        <v>19</v>
      </c>
      <c r="B35">
        <v>1597406743.8</v>
      </c>
      <c r="C35">
        <v>1054.0999999046301</v>
      </c>
      <c r="D35" t="s">
        <v>241</v>
      </c>
      <c r="E35" t="s">
        <v>242</v>
      </c>
      <c r="F35">
        <v>1597406735.4451599</v>
      </c>
      <c r="G35">
        <f t="shared" si="0"/>
        <v>4.1271153887357208E-4</v>
      </c>
      <c r="H35">
        <f t="shared" si="1"/>
        <v>-0.35298352863872384</v>
      </c>
      <c r="I35">
        <f t="shared" si="2"/>
        <v>410.26822580645199</v>
      </c>
      <c r="J35">
        <f t="shared" si="3"/>
        <v>418.41347583885687</v>
      </c>
      <c r="K35">
        <f t="shared" si="4"/>
        <v>42.493505032363352</v>
      </c>
      <c r="L35">
        <f t="shared" si="5"/>
        <v>41.666284488025163</v>
      </c>
      <c r="M35">
        <f t="shared" si="6"/>
        <v>3.5966256710215264E-2</v>
      </c>
      <c r="N35">
        <f t="shared" si="7"/>
        <v>2.7883351412893704</v>
      </c>
      <c r="O35">
        <f t="shared" si="8"/>
        <v>3.5710500565894962E-2</v>
      </c>
      <c r="P35">
        <f t="shared" si="9"/>
        <v>2.2341889782822286E-2</v>
      </c>
      <c r="Q35">
        <f t="shared" si="10"/>
        <v>-1.8269982346451601E-3</v>
      </c>
      <c r="R35">
        <f t="shared" si="11"/>
        <v>15.979420468502459</v>
      </c>
      <c r="S35">
        <f t="shared" si="12"/>
        <v>16.001764516129001</v>
      </c>
      <c r="T35">
        <f t="shared" si="13"/>
        <v>1.8249051896054225</v>
      </c>
      <c r="U35">
        <f t="shared" si="14"/>
        <v>36.26034210283607</v>
      </c>
      <c r="V35">
        <f t="shared" si="15"/>
        <v>0.665568304977882</v>
      </c>
      <c r="W35">
        <f t="shared" si="16"/>
        <v>1.8355268218107219</v>
      </c>
      <c r="X35">
        <f t="shared" si="17"/>
        <v>1.1593368846275405</v>
      </c>
      <c r="Y35">
        <f t="shared" si="18"/>
        <v>-18.20057886432453</v>
      </c>
      <c r="Z35">
        <f t="shared" si="19"/>
        <v>13.664517424070468</v>
      </c>
      <c r="AA35">
        <f t="shared" si="20"/>
        <v>0.94594723200812747</v>
      </c>
      <c r="AB35">
        <f t="shared" si="21"/>
        <v>-3.5919412064805805</v>
      </c>
      <c r="AC35">
        <v>-1.2201703482004099E-3</v>
      </c>
      <c r="AD35">
        <v>2.3566554960188401E-2</v>
      </c>
      <c r="AE35">
        <v>2.6760385992590798</v>
      </c>
      <c r="AF35">
        <v>82</v>
      </c>
      <c r="AG35">
        <v>14</v>
      </c>
      <c r="AH35">
        <f t="shared" si="22"/>
        <v>1</v>
      </c>
      <c r="AI35">
        <f t="shared" si="23"/>
        <v>0</v>
      </c>
      <c r="AJ35">
        <f t="shared" si="24"/>
        <v>55678.381370853836</v>
      </c>
      <c r="AK35">
        <f t="shared" si="25"/>
        <v>-9.5604303225806393E-3</v>
      </c>
      <c r="AL35">
        <f t="shared" si="26"/>
        <v>-4.6846108580645132E-3</v>
      </c>
      <c r="AM35">
        <f t="shared" si="27"/>
        <v>0.49</v>
      </c>
      <c r="AN35">
        <f t="shared" si="28"/>
        <v>0.39</v>
      </c>
      <c r="AO35">
        <v>8.5500000000000007</v>
      </c>
      <c r="AP35">
        <v>0.5</v>
      </c>
      <c r="AQ35" t="s">
        <v>195</v>
      </c>
      <c r="AR35">
        <v>1597406735.4451599</v>
      </c>
      <c r="AS35">
        <v>410.26822580645199</v>
      </c>
      <c r="AT35">
        <v>410.00651612903198</v>
      </c>
      <c r="AU35">
        <v>6.5535367741935504</v>
      </c>
      <c r="AV35">
        <v>5.9692935483870997</v>
      </c>
      <c r="AW35">
        <v>600.01693548387095</v>
      </c>
      <c r="AX35">
        <v>101.45864516128999</v>
      </c>
      <c r="AY35">
        <v>9.99983483870968E-2</v>
      </c>
      <c r="AZ35">
        <v>16.092664516128998</v>
      </c>
      <c r="BA35">
        <v>16.001764516129001</v>
      </c>
      <c r="BB35">
        <v>16.1858677419355</v>
      </c>
      <c r="BC35">
        <v>10001.083870967699</v>
      </c>
      <c r="BD35">
        <v>-9.5604303225806393E-3</v>
      </c>
      <c r="BE35">
        <v>0.312004774193548</v>
      </c>
      <c r="BF35">
        <v>1597406697.3</v>
      </c>
      <c r="BG35" t="s">
        <v>240</v>
      </c>
      <c r="BH35">
        <v>3</v>
      </c>
      <c r="BI35">
        <v>-0.28399999999999997</v>
      </c>
      <c r="BJ35">
        <v>-0.16800000000000001</v>
      </c>
      <c r="BK35">
        <v>410</v>
      </c>
      <c r="BL35">
        <v>6</v>
      </c>
      <c r="BM35">
        <v>0.28000000000000003</v>
      </c>
      <c r="BN35">
        <v>0.15</v>
      </c>
      <c r="BO35">
        <v>0.27432879591836701</v>
      </c>
      <c r="BP35">
        <v>-0.20092993469387699</v>
      </c>
      <c r="BQ35">
        <v>3.37011201733406E-2</v>
      </c>
      <c r="BR35">
        <v>0</v>
      </c>
      <c r="BS35">
        <v>0.58325034693877598</v>
      </c>
      <c r="BT35">
        <v>1.22982244897962E-2</v>
      </c>
      <c r="BU35">
        <v>3.5100304699591501E-3</v>
      </c>
      <c r="BV35">
        <v>1</v>
      </c>
      <c r="BW35">
        <v>1</v>
      </c>
      <c r="BX35">
        <v>2</v>
      </c>
      <c r="BY35" t="s">
        <v>211</v>
      </c>
      <c r="BZ35">
        <v>100</v>
      </c>
      <c r="CA35">
        <v>100</v>
      </c>
      <c r="CB35">
        <v>-0.28399999999999997</v>
      </c>
      <c r="CC35">
        <v>-0.16800000000000001</v>
      </c>
      <c r="CD35">
        <v>2</v>
      </c>
      <c r="CE35">
        <v>520.43899999999996</v>
      </c>
      <c r="CF35">
        <v>397.79899999999998</v>
      </c>
      <c r="CG35">
        <v>15.0002</v>
      </c>
      <c r="CH35">
        <v>22.166599999999999</v>
      </c>
      <c r="CI35">
        <v>29.999700000000001</v>
      </c>
      <c r="CJ35">
        <v>22.322600000000001</v>
      </c>
      <c r="CK35">
        <v>22.372900000000001</v>
      </c>
      <c r="CL35">
        <v>19.831199999999999</v>
      </c>
      <c r="CM35">
        <v>38.876100000000001</v>
      </c>
      <c r="CN35">
        <v>0</v>
      </c>
      <c r="CO35">
        <v>15</v>
      </c>
      <c r="CP35">
        <v>410</v>
      </c>
      <c r="CQ35">
        <v>6</v>
      </c>
      <c r="CR35">
        <v>99.350499999999997</v>
      </c>
      <c r="CS35">
        <v>107.57</v>
      </c>
    </row>
    <row r="36" spans="1:97" x14ac:dyDescent="0.25">
      <c r="A36">
        <v>20</v>
      </c>
      <c r="B36">
        <v>1597406748.8</v>
      </c>
      <c r="C36">
        <v>1059.0999999046301</v>
      </c>
      <c r="D36" t="s">
        <v>243</v>
      </c>
      <c r="E36" t="s">
        <v>244</v>
      </c>
      <c r="F36">
        <v>1597406740.2354801</v>
      </c>
      <c r="G36">
        <f t="shared" si="0"/>
        <v>4.1378098489721292E-4</v>
      </c>
      <c r="H36">
        <f t="shared" si="1"/>
        <v>-0.34957295922652898</v>
      </c>
      <c r="I36">
        <f t="shared" si="2"/>
        <v>410.26364516129001</v>
      </c>
      <c r="J36">
        <f t="shared" si="3"/>
        <v>418.21504861234683</v>
      </c>
      <c r="K36">
        <f t="shared" si="4"/>
        <v>42.473415427390677</v>
      </c>
      <c r="L36">
        <f t="shared" si="5"/>
        <v>41.665880492605091</v>
      </c>
      <c r="M36">
        <f t="shared" si="6"/>
        <v>3.607224727262922E-2</v>
      </c>
      <c r="N36">
        <f t="shared" si="7"/>
        <v>2.7854972237405691</v>
      </c>
      <c r="O36">
        <f t="shared" si="8"/>
        <v>3.5814727244777217E-2</v>
      </c>
      <c r="P36">
        <f t="shared" si="9"/>
        <v>2.2407188288860281E-2</v>
      </c>
      <c r="Q36">
        <f t="shared" si="10"/>
        <v>4.3920143129032253E-4</v>
      </c>
      <c r="R36">
        <f t="shared" si="11"/>
        <v>15.977716760572376</v>
      </c>
      <c r="S36">
        <f t="shared" si="12"/>
        <v>15.999045161290301</v>
      </c>
      <c r="T36">
        <f t="shared" si="13"/>
        <v>1.8245882672222034</v>
      </c>
      <c r="U36">
        <f t="shared" si="14"/>
        <v>36.266565032353625</v>
      </c>
      <c r="V36">
        <f t="shared" si="15"/>
        <v>0.66562661429981329</v>
      </c>
      <c r="W36">
        <f t="shared" si="16"/>
        <v>1.835372646143917</v>
      </c>
      <c r="X36">
        <f t="shared" si="17"/>
        <v>1.1589616529223901</v>
      </c>
      <c r="Y36">
        <f t="shared" si="18"/>
        <v>-18.247741433967089</v>
      </c>
      <c r="Z36">
        <f t="shared" si="19"/>
        <v>13.861334764848531</v>
      </c>
      <c r="AA36">
        <f t="shared" si="20"/>
        <v>0.96052973056037183</v>
      </c>
      <c r="AB36">
        <f t="shared" si="21"/>
        <v>-3.4254377371268969</v>
      </c>
      <c r="AC36">
        <v>-1.21824423731062E-3</v>
      </c>
      <c r="AD36">
        <v>2.35293537626583E-2</v>
      </c>
      <c r="AE36">
        <v>2.6733779484278402</v>
      </c>
      <c r="AF36">
        <v>82</v>
      </c>
      <c r="AG36">
        <v>14</v>
      </c>
      <c r="AH36">
        <f t="shared" si="22"/>
        <v>1</v>
      </c>
      <c r="AI36">
        <f t="shared" si="23"/>
        <v>0</v>
      </c>
      <c r="AJ36">
        <f t="shared" si="24"/>
        <v>55594.320959491204</v>
      </c>
      <c r="AK36">
        <f t="shared" si="25"/>
        <v>2.29828064516129E-3</v>
      </c>
      <c r="AL36">
        <f t="shared" si="26"/>
        <v>1.1261575161290321E-3</v>
      </c>
      <c r="AM36">
        <f t="shared" si="27"/>
        <v>0.49</v>
      </c>
      <c r="AN36">
        <f t="shared" si="28"/>
        <v>0.39</v>
      </c>
      <c r="AO36">
        <v>8.5500000000000007</v>
      </c>
      <c r="AP36">
        <v>0.5</v>
      </c>
      <c r="AQ36" t="s">
        <v>195</v>
      </c>
      <c r="AR36">
        <v>1597406740.2354801</v>
      </c>
      <c r="AS36">
        <v>410.26364516129001</v>
      </c>
      <c r="AT36">
        <v>410.00741935483899</v>
      </c>
      <c r="AU36">
        <v>6.5541012903225804</v>
      </c>
      <c r="AV36">
        <v>5.9683477419354798</v>
      </c>
      <c r="AW36">
        <v>600.02029032258099</v>
      </c>
      <c r="AX36">
        <v>101.458774193548</v>
      </c>
      <c r="AY36">
        <v>0.100018509677419</v>
      </c>
      <c r="AZ36">
        <v>16.091348387096801</v>
      </c>
      <c r="BA36">
        <v>15.999045161290301</v>
      </c>
      <c r="BB36">
        <v>16.1864548387097</v>
      </c>
      <c r="BC36">
        <v>9985.2838709677399</v>
      </c>
      <c r="BD36">
        <v>2.29828064516129E-3</v>
      </c>
      <c r="BE36">
        <v>0.324311838709677</v>
      </c>
      <c r="BF36">
        <v>1597406697.3</v>
      </c>
      <c r="BG36" t="s">
        <v>240</v>
      </c>
      <c r="BH36">
        <v>3</v>
      </c>
      <c r="BI36">
        <v>-0.28399999999999997</v>
      </c>
      <c r="BJ36">
        <v>-0.16800000000000001</v>
      </c>
      <c r="BK36">
        <v>410</v>
      </c>
      <c r="BL36">
        <v>6</v>
      </c>
      <c r="BM36">
        <v>0.28000000000000003</v>
      </c>
      <c r="BN36">
        <v>0.15</v>
      </c>
      <c r="BO36">
        <v>0.27348055102040802</v>
      </c>
      <c r="BP36">
        <v>-0.16011067346938901</v>
      </c>
      <c r="BQ36">
        <v>3.421628068509E-2</v>
      </c>
      <c r="BR36">
        <v>0</v>
      </c>
      <c r="BS36">
        <v>0.58385710204081598</v>
      </c>
      <c r="BT36">
        <v>2.1920693877550999E-2</v>
      </c>
      <c r="BU36">
        <v>2.7895573070255198E-3</v>
      </c>
      <c r="BV36">
        <v>1</v>
      </c>
      <c r="BW36">
        <v>1</v>
      </c>
      <c r="BX36">
        <v>2</v>
      </c>
      <c r="BY36" t="s">
        <v>211</v>
      </c>
      <c r="BZ36">
        <v>100</v>
      </c>
      <c r="CA36">
        <v>100</v>
      </c>
      <c r="CB36">
        <v>-0.28399999999999997</v>
      </c>
      <c r="CC36">
        <v>-0.16800000000000001</v>
      </c>
      <c r="CD36">
        <v>2</v>
      </c>
      <c r="CE36">
        <v>520.43100000000004</v>
      </c>
      <c r="CF36">
        <v>397.79500000000002</v>
      </c>
      <c r="CG36">
        <v>15.001099999999999</v>
      </c>
      <c r="CH36">
        <v>22.163</v>
      </c>
      <c r="CI36">
        <v>29.9999</v>
      </c>
      <c r="CJ36">
        <v>22.3203</v>
      </c>
      <c r="CK36">
        <v>22.3705</v>
      </c>
      <c r="CL36">
        <v>19.831199999999999</v>
      </c>
      <c r="CM36">
        <v>38.876100000000001</v>
      </c>
      <c r="CN36">
        <v>0</v>
      </c>
      <c r="CO36">
        <v>15</v>
      </c>
      <c r="CP36">
        <v>410</v>
      </c>
      <c r="CQ36">
        <v>6</v>
      </c>
      <c r="CR36">
        <v>99.350800000000007</v>
      </c>
      <c r="CS36">
        <v>107.571</v>
      </c>
    </row>
    <row r="37" spans="1:97" x14ac:dyDescent="0.25">
      <c r="A37">
        <v>21</v>
      </c>
      <c r="B37">
        <v>1597406753.8</v>
      </c>
      <c r="C37">
        <v>1064.0999999046301</v>
      </c>
      <c r="D37" t="s">
        <v>245</v>
      </c>
      <c r="E37" t="s">
        <v>246</v>
      </c>
      <c r="F37">
        <v>1597406745.17097</v>
      </c>
      <c r="G37">
        <f t="shared" si="0"/>
        <v>4.1422857419678657E-4</v>
      </c>
      <c r="H37">
        <f t="shared" si="1"/>
        <v>-0.35086804071966338</v>
      </c>
      <c r="I37">
        <f t="shared" si="2"/>
        <v>410.26374193548401</v>
      </c>
      <c r="J37">
        <f t="shared" si="3"/>
        <v>418.25331926190637</v>
      </c>
      <c r="K37">
        <f t="shared" si="4"/>
        <v>42.477701291546111</v>
      </c>
      <c r="L37">
        <f t="shared" si="5"/>
        <v>41.666281839534626</v>
      </c>
      <c r="M37">
        <f t="shared" si="6"/>
        <v>3.6122074858216204E-2</v>
      </c>
      <c r="N37">
        <f t="shared" si="7"/>
        <v>2.7869710601843707</v>
      </c>
      <c r="O37">
        <f t="shared" si="8"/>
        <v>3.5863981154738607E-2</v>
      </c>
      <c r="P37">
        <f t="shared" si="9"/>
        <v>2.2438023053865608E-2</v>
      </c>
      <c r="Q37">
        <f t="shared" si="10"/>
        <v>1.4913296051612902E-4</v>
      </c>
      <c r="R37">
        <f t="shared" si="11"/>
        <v>15.975473935020444</v>
      </c>
      <c r="S37">
        <f t="shared" si="12"/>
        <v>15.996106451612899</v>
      </c>
      <c r="T37">
        <f t="shared" si="13"/>
        <v>1.8242458348561643</v>
      </c>
      <c r="U37">
        <f t="shared" si="14"/>
        <v>36.270737266096795</v>
      </c>
      <c r="V37">
        <f t="shared" si="15"/>
        <v>0.66561082064863741</v>
      </c>
      <c r="W37">
        <f t="shared" si="16"/>
        <v>1.8351179788970025</v>
      </c>
      <c r="X37">
        <f t="shared" si="17"/>
        <v>1.158635014207527</v>
      </c>
      <c r="Y37">
        <f t="shared" si="18"/>
        <v>-18.267480122078286</v>
      </c>
      <c r="Z37">
        <f t="shared" si="19"/>
        <v>13.983538399090804</v>
      </c>
      <c r="AA37">
        <f t="shared" si="20"/>
        <v>0.96845977403851391</v>
      </c>
      <c r="AB37">
        <f t="shared" si="21"/>
        <v>-3.3153328159884516</v>
      </c>
      <c r="AC37">
        <v>-1.2192443015168199E-3</v>
      </c>
      <c r="AD37">
        <v>2.35486691542461E-2</v>
      </c>
      <c r="AE37">
        <v>2.6747597454671999</v>
      </c>
      <c r="AF37">
        <v>82</v>
      </c>
      <c r="AG37">
        <v>14</v>
      </c>
      <c r="AH37">
        <f t="shared" si="22"/>
        <v>1</v>
      </c>
      <c r="AI37">
        <f t="shared" si="23"/>
        <v>0</v>
      </c>
      <c r="AJ37">
        <f t="shared" si="24"/>
        <v>55638.543620774341</v>
      </c>
      <c r="AK37">
        <f t="shared" si="25"/>
        <v>7.8039225806451602E-4</v>
      </c>
      <c r="AL37">
        <f t="shared" si="26"/>
        <v>3.8239220645161287E-4</v>
      </c>
      <c r="AM37">
        <f t="shared" si="27"/>
        <v>0.49</v>
      </c>
      <c r="AN37">
        <f t="shared" si="28"/>
        <v>0.39</v>
      </c>
      <c r="AO37">
        <v>8.5500000000000007</v>
      </c>
      <c r="AP37">
        <v>0.5</v>
      </c>
      <c r="AQ37" t="s">
        <v>195</v>
      </c>
      <c r="AR37">
        <v>1597406745.17097</v>
      </c>
      <c r="AS37">
        <v>410.26374193548401</v>
      </c>
      <c r="AT37">
        <v>410.00593548387099</v>
      </c>
      <c r="AU37">
        <v>6.5538841935483898</v>
      </c>
      <c r="AV37">
        <v>5.9675038709677404</v>
      </c>
      <c r="AW37">
        <v>600.02741935483903</v>
      </c>
      <c r="AX37">
        <v>101.459709677419</v>
      </c>
      <c r="AY37">
        <v>0.100037335483871</v>
      </c>
      <c r="AZ37">
        <v>16.089174193548399</v>
      </c>
      <c r="BA37">
        <v>15.996106451612899</v>
      </c>
      <c r="BB37">
        <v>16.183254838709701</v>
      </c>
      <c r="BC37">
        <v>9993.3887096774197</v>
      </c>
      <c r="BD37">
        <v>7.8039225806451602E-4</v>
      </c>
      <c r="BE37">
        <v>0.33438545161290301</v>
      </c>
      <c r="BF37">
        <v>1597406697.3</v>
      </c>
      <c r="BG37" t="s">
        <v>240</v>
      </c>
      <c r="BH37">
        <v>3</v>
      </c>
      <c r="BI37">
        <v>-0.28399999999999997</v>
      </c>
      <c r="BJ37">
        <v>-0.16800000000000001</v>
      </c>
      <c r="BK37">
        <v>410</v>
      </c>
      <c r="BL37">
        <v>6</v>
      </c>
      <c r="BM37">
        <v>0.28000000000000003</v>
      </c>
      <c r="BN37">
        <v>0.15</v>
      </c>
      <c r="BO37">
        <v>0.26558269387755101</v>
      </c>
      <c r="BP37">
        <v>-3.1614648979575999E-2</v>
      </c>
      <c r="BQ37">
        <v>3.03883612852053E-2</v>
      </c>
      <c r="BR37">
        <v>1</v>
      </c>
      <c r="BS37">
        <v>0.58535091836734698</v>
      </c>
      <c r="BT37">
        <v>1.25492204081633E-2</v>
      </c>
      <c r="BU37">
        <v>1.7846664221176001E-3</v>
      </c>
      <c r="BV37">
        <v>1</v>
      </c>
      <c r="BW37">
        <v>2</v>
      </c>
      <c r="BX37">
        <v>2</v>
      </c>
      <c r="BY37" t="s">
        <v>197</v>
      </c>
      <c r="BZ37">
        <v>100</v>
      </c>
      <c r="CA37">
        <v>100</v>
      </c>
      <c r="CB37">
        <v>-0.28399999999999997</v>
      </c>
      <c r="CC37">
        <v>-0.16800000000000001</v>
      </c>
      <c r="CD37">
        <v>2</v>
      </c>
      <c r="CE37">
        <v>520.39300000000003</v>
      </c>
      <c r="CF37">
        <v>397.86200000000002</v>
      </c>
      <c r="CG37">
        <v>15.001300000000001</v>
      </c>
      <c r="CH37">
        <v>22.159300000000002</v>
      </c>
      <c r="CI37">
        <v>29.9998</v>
      </c>
      <c r="CJ37">
        <v>22.317900000000002</v>
      </c>
      <c r="CK37">
        <v>22.368600000000001</v>
      </c>
      <c r="CL37">
        <v>19.831399999999999</v>
      </c>
      <c r="CM37">
        <v>38.876100000000001</v>
      </c>
      <c r="CN37">
        <v>0</v>
      </c>
      <c r="CO37">
        <v>15</v>
      </c>
      <c r="CP37">
        <v>410</v>
      </c>
      <c r="CQ37">
        <v>6</v>
      </c>
      <c r="CR37">
        <v>99.352999999999994</v>
      </c>
      <c r="CS37">
        <v>107.572</v>
      </c>
    </row>
    <row r="38" spans="1:97" x14ac:dyDescent="0.25">
      <c r="A38">
        <v>22</v>
      </c>
      <c r="B38">
        <v>1597406758.8</v>
      </c>
      <c r="C38">
        <v>1069.0999999046301</v>
      </c>
      <c r="D38" t="s">
        <v>247</v>
      </c>
      <c r="E38" t="s">
        <v>248</v>
      </c>
      <c r="F38">
        <v>1597406750.17097</v>
      </c>
      <c r="G38">
        <f t="shared" si="0"/>
        <v>4.1411890937830047E-4</v>
      </c>
      <c r="H38">
        <f t="shared" si="1"/>
        <v>-0.35193353524208293</v>
      </c>
      <c r="I38">
        <f t="shared" si="2"/>
        <v>410.267516129032</v>
      </c>
      <c r="J38">
        <f t="shared" si="3"/>
        <v>418.30782158749463</v>
      </c>
      <c r="K38">
        <f t="shared" si="4"/>
        <v>42.483476044858982</v>
      </c>
      <c r="L38">
        <f t="shared" si="5"/>
        <v>41.666900052945572</v>
      </c>
      <c r="M38">
        <f t="shared" si="6"/>
        <v>3.6114309466693688E-2</v>
      </c>
      <c r="N38">
        <f t="shared" si="7"/>
        <v>2.7848636464073384</v>
      </c>
      <c r="O38">
        <f t="shared" si="8"/>
        <v>3.585613257205375E-2</v>
      </c>
      <c r="P38">
        <f t="shared" si="9"/>
        <v>2.2433125032056602E-2</v>
      </c>
      <c r="Q38">
        <f t="shared" si="10"/>
        <v>1.9529078601290266E-3</v>
      </c>
      <c r="R38">
        <f t="shared" si="11"/>
        <v>15.973166915774451</v>
      </c>
      <c r="S38">
        <f t="shared" si="12"/>
        <v>15.994925806451599</v>
      </c>
      <c r="T38">
        <f t="shared" si="13"/>
        <v>1.82410827638369</v>
      </c>
      <c r="U38">
        <f t="shared" si="14"/>
        <v>36.270956805199354</v>
      </c>
      <c r="V38">
        <f t="shared" si="15"/>
        <v>0.66551851680696616</v>
      </c>
      <c r="W38">
        <f t="shared" si="16"/>
        <v>1.834852387217879</v>
      </c>
      <c r="X38">
        <f t="shared" si="17"/>
        <v>1.1585897595767238</v>
      </c>
      <c r="Y38">
        <f t="shared" si="18"/>
        <v>-18.262643903583051</v>
      </c>
      <c r="Z38">
        <f t="shared" si="19"/>
        <v>13.809750450841625</v>
      </c>
      <c r="AA38">
        <f t="shared" si="20"/>
        <v>0.95713035261712864</v>
      </c>
      <c r="AB38">
        <f t="shared" si="21"/>
        <v>-3.4938101922641689</v>
      </c>
      <c r="AC38">
        <v>-1.21781448387037E-3</v>
      </c>
      <c r="AD38">
        <v>2.3521053439606102E-2</v>
      </c>
      <c r="AE38">
        <v>2.6727839228058401</v>
      </c>
      <c r="AF38">
        <v>82</v>
      </c>
      <c r="AG38">
        <v>14</v>
      </c>
      <c r="AH38">
        <f t="shared" si="22"/>
        <v>1</v>
      </c>
      <c r="AI38">
        <f t="shared" si="23"/>
        <v>0</v>
      </c>
      <c r="AJ38">
        <f t="shared" si="24"/>
        <v>55576.390429420884</v>
      </c>
      <c r="AK38">
        <f t="shared" si="25"/>
        <v>1.0219298064516101E-2</v>
      </c>
      <c r="AL38">
        <f t="shared" si="26"/>
        <v>5.0074560516128888E-3</v>
      </c>
      <c r="AM38">
        <f t="shared" si="27"/>
        <v>0.49</v>
      </c>
      <c r="AN38">
        <f t="shared" si="28"/>
        <v>0.39</v>
      </c>
      <c r="AO38">
        <v>8.5500000000000007</v>
      </c>
      <c r="AP38">
        <v>0.5</v>
      </c>
      <c r="AQ38" t="s">
        <v>195</v>
      </c>
      <c r="AR38">
        <v>1597406750.17097</v>
      </c>
      <c r="AS38">
        <v>410.267516129032</v>
      </c>
      <c r="AT38">
        <v>410.00812903225801</v>
      </c>
      <c r="AU38">
        <v>6.5529383870967699</v>
      </c>
      <c r="AV38">
        <v>5.9667116129032296</v>
      </c>
      <c r="AW38">
        <v>600.02625806451601</v>
      </c>
      <c r="AX38">
        <v>101.460290322581</v>
      </c>
      <c r="AY38">
        <v>0.100029261290323</v>
      </c>
      <c r="AZ38">
        <v>16.086906451612901</v>
      </c>
      <c r="BA38">
        <v>15.994925806451599</v>
      </c>
      <c r="BB38">
        <v>16.180925806451601</v>
      </c>
      <c r="BC38">
        <v>9981.6122580645206</v>
      </c>
      <c r="BD38">
        <v>1.0219298064516101E-2</v>
      </c>
      <c r="BE38">
        <v>0.33912599999999998</v>
      </c>
      <c r="BF38">
        <v>1597406697.3</v>
      </c>
      <c r="BG38" t="s">
        <v>240</v>
      </c>
      <c r="BH38">
        <v>3</v>
      </c>
      <c r="BI38">
        <v>-0.28399999999999997</v>
      </c>
      <c r="BJ38">
        <v>-0.16800000000000001</v>
      </c>
      <c r="BK38">
        <v>410</v>
      </c>
      <c r="BL38">
        <v>6</v>
      </c>
      <c r="BM38">
        <v>0.28000000000000003</v>
      </c>
      <c r="BN38">
        <v>0.15</v>
      </c>
      <c r="BO38">
        <v>0.25526028571428599</v>
      </c>
      <c r="BP38">
        <v>1.97003632652951E-2</v>
      </c>
      <c r="BQ38">
        <v>2.67147582914656E-2</v>
      </c>
      <c r="BR38">
        <v>1</v>
      </c>
      <c r="BS38">
        <v>0.58610369387755101</v>
      </c>
      <c r="BT38">
        <v>2.00365714285713E-3</v>
      </c>
      <c r="BU38">
        <v>7.1421543094450201E-4</v>
      </c>
      <c r="BV38">
        <v>1</v>
      </c>
      <c r="BW38">
        <v>2</v>
      </c>
      <c r="BX38">
        <v>2</v>
      </c>
      <c r="BY38" t="s">
        <v>197</v>
      </c>
      <c r="BZ38">
        <v>100</v>
      </c>
      <c r="CA38">
        <v>100</v>
      </c>
      <c r="CB38">
        <v>-0.28399999999999997</v>
      </c>
      <c r="CC38">
        <v>-0.16800000000000001</v>
      </c>
      <c r="CD38">
        <v>2</v>
      </c>
      <c r="CE38">
        <v>520.40099999999995</v>
      </c>
      <c r="CF38">
        <v>397.97899999999998</v>
      </c>
      <c r="CG38">
        <v>15.001200000000001</v>
      </c>
      <c r="CH38">
        <v>22.156500000000001</v>
      </c>
      <c r="CI38">
        <v>29.9999</v>
      </c>
      <c r="CJ38">
        <v>22.3156</v>
      </c>
      <c r="CK38">
        <v>22.366299999999999</v>
      </c>
      <c r="CL38">
        <v>19.830400000000001</v>
      </c>
      <c r="CM38">
        <v>38.876100000000001</v>
      </c>
      <c r="CN38">
        <v>0</v>
      </c>
      <c r="CO38">
        <v>15</v>
      </c>
      <c r="CP38">
        <v>410</v>
      </c>
      <c r="CQ38">
        <v>6</v>
      </c>
      <c r="CR38">
        <v>99.352099999999993</v>
      </c>
      <c r="CS38">
        <v>107.572</v>
      </c>
    </row>
    <row r="39" spans="1:97" x14ac:dyDescent="0.25">
      <c r="A39">
        <v>23</v>
      </c>
      <c r="B39">
        <v>1597406763.8</v>
      </c>
      <c r="C39">
        <v>1074.0999999046301</v>
      </c>
      <c r="D39" t="s">
        <v>249</v>
      </c>
      <c r="E39" t="s">
        <v>250</v>
      </c>
      <c r="F39">
        <v>1597406755.17097</v>
      </c>
      <c r="G39">
        <f t="shared" si="0"/>
        <v>4.139284041770262E-4</v>
      </c>
      <c r="H39">
        <f t="shared" si="1"/>
        <v>-0.36564354277602629</v>
      </c>
      <c r="I39">
        <f t="shared" si="2"/>
        <v>410.27232258064498</v>
      </c>
      <c r="J39">
        <f t="shared" si="3"/>
        <v>418.92336406512175</v>
      </c>
      <c r="K39">
        <f t="shared" si="4"/>
        <v>42.546170051020354</v>
      </c>
      <c r="L39">
        <f t="shared" si="5"/>
        <v>41.66756381014293</v>
      </c>
      <c r="M39">
        <f t="shared" si="6"/>
        <v>3.6106616799651207E-2</v>
      </c>
      <c r="N39">
        <f t="shared" si="7"/>
        <v>2.786996469088892</v>
      </c>
      <c r="O39">
        <f t="shared" si="8"/>
        <v>3.5848745427815736E-2</v>
      </c>
      <c r="P39">
        <f t="shared" si="9"/>
        <v>2.2428480947908142E-2</v>
      </c>
      <c r="Q39">
        <f t="shared" si="10"/>
        <v>1.8074262658064524E-4</v>
      </c>
      <c r="R39">
        <f t="shared" si="11"/>
        <v>15.970089334181433</v>
      </c>
      <c r="S39">
        <f t="shared" si="12"/>
        <v>15.991387096774201</v>
      </c>
      <c r="T39">
        <f t="shared" si="13"/>
        <v>1.8236960313726511</v>
      </c>
      <c r="U39">
        <f t="shared" si="14"/>
        <v>36.271500055584575</v>
      </c>
      <c r="V39">
        <f t="shared" si="15"/>
        <v>0.66539256889949672</v>
      </c>
      <c r="W39">
        <f t="shared" si="16"/>
        <v>1.8344776694644833</v>
      </c>
      <c r="X39">
        <f t="shared" si="17"/>
        <v>1.1583034624731545</v>
      </c>
      <c r="Y39">
        <f t="shared" si="18"/>
        <v>-18.254242624206857</v>
      </c>
      <c r="Z39">
        <f t="shared" si="19"/>
        <v>13.871218815052394</v>
      </c>
      <c r="AA39">
        <f t="shared" si="20"/>
        <v>0.96062129644552641</v>
      </c>
      <c r="AB39">
        <f t="shared" si="21"/>
        <v>-3.4222217700823556</v>
      </c>
      <c r="AC39">
        <v>-1.21926154708863E-3</v>
      </c>
      <c r="AD39">
        <v>2.35490022378326E-2</v>
      </c>
      <c r="AE39">
        <v>2.6747835672014699</v>
      </c>
      <c r="AF39">
        <v>82</v>
      </c>
      <c r="AG39">
        <v>14</v>
      </c>
      <c r="AH39">
        <f t="shared" si="22"/>
        <v>1</v>
      </c>
      <c r="AI39">
        <f t="shared" si="23"/>
        <v>0</v>
      </c>
      <c r="AJ39">
        <f t="shared" si="24"/>
        <v>55640.373969356282</v>
      </c>
      <c r="AK39">
        <f t="shared" si="25"/>
        <v>9.4580129032258099E-4</v>
      </c>
      <c r="AL39">
        <f t="shared" si="26"/>
        <v>4.634426322580647E-4</v>
      </c>
      <c r="AM39">
        <f t="shared" si="27"/>
        <v>0.49</v>
      </c>
      <c r="AN39">
        <f t="shared" si="28"/>
        <v>0.39</v>
      </c>
      <c r="AO39">
        <v>8.5500000000000007</v>
      </c>
      <c r="AP39">
        <v>0.5</v>
      </c>
      <c r="AQ39" t="s">
        <v>195</v>
      </c>
      <c r="AR39">
        <v>1597406755.17097</v>
      </c>
      <c r="AS39">
        <v>410.27232258064498</v>
      </c>
      <c r="AT39">
        <v>409.993290322581</v>
      </c>
      <c r="AU39">
        <v>6.5516706451612903</v>
      </c>
      <c r="AV39">
        <v>5.96571129032258</v>
      </c>
      <c r="AW39">
        <v>600.02470967741897</v>
      </c>
      <c r="AX39">
        <v>101.46074193548399</v>
      </c>
      <c r="AY39">
        <v>0.100005687096774</v>
      </c>
      <c r="AZ39">
        <v>16.083706451612901</v>
      </c>
      <c r="BA39">
        <v>15.991387096774201</v>
      </c>
      <c r="BB39">
        <v>16.176583870967701</v>
      </c>
      <c r="BC39">
        <v>9993.4283870967702</v>
      </c>
      <c r="BD39">
        <v>9.4580129032258099E-4</v>
      </c>
      <c r="BE39">
        <v>0.33912599999999998</v>
      </c>
      <c r="BF39">
        <v>1597406697.3</v>
      </c>
      <c r="BG39" t="s">
        <v>240</v>
      </c>
      <c r="BH39">
        <v>3</v>
      </c>
      <c r="BI39">
        <v>-0.28399999999999997</v>
      </c>
      <c r="BJ39">
        <v>-0.16800000000000001</v>
      </c>
      <c r="BK39">
        <v>410</v>
      </c>
      <c r="BL39">
        <v>6</v>
      </c>
      <c r="BM39">
        <v>0.28000000000000003</v>
      </c>
      <c r="BN39">
        <v>0.15</v>
      </c>
      <c r="BO39">
        <v>0.26522771428571401</v>
      </c>
      <c r="BP39">
        <v>0.16040711020408299</v>
      </c>
      <c r="BQ39">
        <v>3.7047891441280401E-2</v>
      </c>
      <c r="BR39">
        <v>0</v>
      </c>
      <c r="BS39">
        <v>0.586050816326531</v>
      </c>
      <c r="BT39">
        <v>-3.3347877551013799E-3</v>
      </c>
      <c r="BU39">
        <v>7.3364354002135703E-4</v>
      </c>
      <c r="BV39">
        <v>1</v>
      </c>
      <c r="BW39">
        <v>1</v>
      </c>
      <c r="BX39">
        <v>2</v>
      </c>
      <c r="BY39" t="s">
        <v>211</v>
      </c>
      <c r="BZ39">
        <v>100</v>
      </c>
      <c r="CA39">
        <v>100</v>
      </c>
      <c r="CB39">
        <v>-0.28399999999999997</v>
      </c>
      <c r="CC39">
        <v>-0.16800000000000001</v>
      </c>
      <c r="CD39">
        <v>2</v>
      </c>
      <c r="CE39">
        <v>520.41300000000001</v>
      </c>
      <c r="CF39">
        <v>397.93799999999999</v>
      </c>
      <c r="CG39">
        <v>15.0006</v>
      </c>
      <c r="CH39">
        <v>22.153700000000001</v>
      </c>
      <c r="CI39">
        <v>29.9999</v>
      </c>
      <c r="CJ39">
        <v>22.313700000000001</v>
      </c>
      <c r="CK39">
        <v>22.3644</v>
      </c>
      <c r="CL39">
        <v>19.831</v>
      </c>
      <c r="CM39">
        <v>38.876100000000001</v>
      </c>
      <c r="CN39">
        <v>0</v>
      </c>
      <c r="CO39">
        <v>15</v>
      </c>
      <c r="CP39">
        <v>410</v>
      </c>
      <c r="CQ39">
        <v>6</v>
      </c>
      <c r="CR39">
        <v>99.351399999999998</v>
      </c>
      <c r="CS39">
        <v>107.571</v>
      </c>
    </row>
    <row r="40" spans="1:97" x14ac:dyDescent="0.25">
      <c r="A40">
        <v>24</v>
      </c>
      <c r="B40">
        <v>1597407292.4000001</v>
      </c>
      <c r="C40">
        <v>1602.7000000476801</v>
      </c>
      <c r="D40" t="s">
        <v>253</v>
      </c>
      <c r="E40" t="s">
        <v>254</v>
      </c>
      <c r="F40">
        <v>1597407284.40645</v>
      </c>
      <c r="G40">
        <f t="shared" si="0"/>
        <v>4.4767398171118798E-4</v>
      </c>
      <c r="H40">
        <f t="shared" si="1"/>
        <v>-0.32703876005091387</v>
      </c>
      <c r="I40">
        <f t="shared" si="2"/>
        <v>410.35425806451599</v>
      </c>
      <c r="J40">
        <f t="shared" si="3"/>
        <v>415.89642860940523</v>
      </c>
      <c r="K40">
        <f t="shared" si="4"/>
        <v>42.240568362340063</v>
      </c>
      <c r="L40">
        <f t="shared" si="5"/>
        <v>41.677677176763176</v>
      </c>
      <c r="M40">
        <f t="shared" si="6"/>
        <v>4.1314011185612433E-2</v>
      </c>
      <c r="N40">
        <f t="shared" si="7"/>
        <v>2.7564505169615203</v>
      </c>
      <c r="O40">
        <f t="shared" si="8"/>
        <v>4.0973065161460862E-2</v>
      </c>
      <c r="P40">
        <f t="shared" si="9"/>
        <v>2.5638563718413075E-2</v>
      </c>
      <c r="Q40">
        <f t="shared" si="10"/>
        <v>-9.95132229E-3</v>
      </c>
      <c r="R40">
        <f t="shared" si="11"/>
        <v>15.863578994117415</v>
      </c>
      <c r="S40">
        <f t="shared" si="12"/>
        <v>15.896641935483901</v>
      </c>
      <c r="T40">
        <f t="shared" si="13"/>
        <v>1.8126889884894455</v>
      </c>
      <c r="U40">
        <f t="shared" si="14"/>
        <v>39.313881637383645</v>
      </c>
      <c r="V40">
        <f t="shared" si="15"/>
        <v>0.71680159412329869</v>
      </c>
      <c r="W40">
        <f t="shared" si="16"/>
        <v>1.8232786086472079</v>
      </c>
      <c r="X40">
        <f t="shared" si="17"/>
        <v>1.0958873943661467</v>
      </c>
      <c r="Y40">
        <f t="shared" si="18"/>
        <v>-19.742422593463388</v>
      </c>
      <c r="Z40">
        <f t="shared" si="19"/>
        <v>13.547092855623223</v>
      </c>
      <c r="AA40">
        <f t="shared" si="20"/>
        <v>0.94763294977773693</v>
      </c>
      <c r="AB40">
        <f t="shared" si="21"/>
        <v>-5.2576481103524273</v>
      </c>
      <c r="AC40">
        <v>-1.21984112116347E-3</v>
      </c>
      <c r="AD40">
        <v>2.3560196219319301E-2</v>
      </c>
      <c r="AE40">
        <v>2.6755840167464</v>
      </c>
      <c r="AF40">
        <v>83</v>
      </c>
      <c r="AG40">
        <v>14</v>
      </c>
      <c r="AH40">
        <f t="shared" si="22"/>
        <v>1</v>
      </c>
      <c r="AI40">
        <f t="shared" si="23"/>
        <v>0</v>
      </c>
      <c r="AJ40">
        <f t="shared" si="24"/>
        <v>55684.315410590309</v>
      </c>
      <c r="AK40">
        <f t="shared" si="25"/>
        <v>-5.2073899999999999E-2</v>
      </c>
      <c r="AL40">
        <f t="shared" si="26"/>
        <v>-2.5516211E-2</v>
      </c>
      <c r="AM40">
        <f t="shared" si="27"/>
        <v>0.49</v>
      </c>
      <c r="AN40">
        <f t="shared" si="28"/>
        <v>0.39</v>
      </c>
      <c r="AO40">
        <v>14.85</v>
      </c>
      <c r="AP40">
        <v>0.5</v>
      </c>
      <c r="AQ40" t="s">
        <v>195</v>
      </c>
      <c r="AR40">
        <v>1597407284.40645</v>
      </c>
      <c r="AS40">
        <v>410.35425806451599</v>
      </c>
      <c r="AT40">
        <v>409.99951612903197</v>
      </c>
      <c r="AU40">
        <v>7.0575570967741896</v>
      </c>
      <c r="AV40">
        <v>5.9574125806451601</v>
      </c>
      <c r="AW40">
        <v>600.01574193548402</v>
      </c>
      <c r="AX40">
        <v>101.46512903225801</v>
      </c>
      <c r="AY40">
        <v>9.9985396774193602E-2</v>
      </c>
      <c r="AZ40">
        <v>15.9878032258065</v>
      </c>
      <c r="BA40">
        <v>15.896641935483901</v>
      </c>
      <c r="BB40">
        <v>16.0321161290323</v>
      </c>
      <c r="BC40">
        <v>9997.7464516129003</v>
      </c>
      <c r="BD40">
        <v>-5.2073899999999999E-2</v>
      </c>
      <c r="BE40">
        <v>0.32453983870967701</v>
      </c>
      <c r="BF40">
        <v>1597407264.9000001</v>
      </c>
      <c r="BG40" t="s">
        <v>255</v>
      </c>
      <c r="BH40">
        <v>4</v>
      </c>
      <c r="BI40">
        <v>-0.215</v>
      </c>
      <c r="BJ40">
        <v>-0.16800000000000001</v>
      </c>
      <c r="BK40">
        <v>410</v>
      </c>
      <c r="BL40">
        <v>6</v>
      </c>
      <c r="BM40">
        <v>0.3</v>
      </c>
      <c r="BN40">
        <v>0.08</v>
      </c>
      <c r="BO40">
        <v>0.34074122448979599</v>
      </c>
      <c r="BP40">
        <v>0.214852313974251</v>
      </c>
      <c r="BQ40">
        <v>3.9322833317721101E-2</v>
      </c>
      <c r="BR40">
        <v>0</v>
      </c>
      <c r="BS40">
        <v>1.0738498775510199</v>
      </c>
      <c r="BT40">
        <v>0.36288067757627002</v>
      </c>
      <c r="BU40">
        <v>9.8662860791363799E-2</v>
      </c>
      <c r="BV40">
        <v>0</v>
      </c>
      <c r="BW40">
        <v>0</v>
      </c>
      <c r="BX40">
        <v>2</v>
      </c>
      <c r="BY40" t="s">
        <v>225</v>
      </c>
      <c r="BZ40">
        <v>100</v>
      </c>
      <c r="CA40">
        <v>100</v>
      </c>
      <c r="CB40">
        <v>-0.215</v>
      </c>
      <c r="CC40">
        <v>-0.16800000000000001</v>
      </c>
      <c r="CD40">
        <v>2</v>
      </c>
      <c r="CE40">
        <v>519.26099999999997</v>
      </c>
      <c r="CF40">
        <v>399.17399999999998</v>
      </c>
      <c r="CG40">
        <v>15.002700000000001</v>
      </c>
      <c r="CH40">
        <v>21.8611</v>
      </c>
      <c r="CI40">
        <v>29.9998</v>
      </c>
      <c r="CJ40">
        <v>22.0931</v>
      </c>
      <c r="CK40">
        <v>22.142099999999999</v>
      </c>
      <c r="CL40">
        <v>19.824400000000001</v>
      </c>
      <c r="CM40">
        <v>37.762599999999999</v>
      </c>
      <c r="CN40">
        <v>0</v>
      </c>
      <c r="CO40">
        <v>15</v>
      </c>
      <c r="CP40">
        <v>410</v>
      </c>
      <c r="CQ40">
        <v>6</v>
      </c>
      <c r="CR40">
        <v>99.418000000000006</v>
      </c>
      <c r="CS40">
        <v>107.611</v>
      </c>
    </row>
    <row r="41" spans="1:97" x14ac:dyDescent="0.25">
      <c r="A41">
        <v>25</v>
      </c>
      <c r="B41">
        <v>1597407297.4000001</v>
      </c>
      <c r="C41">
        <v>1607.7000000476801</v>
      </c>
      <c r="D41" t="s">
        <v>256</v>
      </c>
      <c r="E41" t="s">
        <v>257</v>
      </c>
      <c r="F41">
        <v>1597407289.05161</v>
      </c>
      <c r="G41">
        <f t="shared" si="0"/>
        <v>4.473775083791703E-4</v>
      </c>
      <c r="H41">
        <f t="shared" si="1"/>
        <v>-0.32652674042261748</v>
      </c>
      <c r="I41">
        <f t="shared" si="2"/>
        <v>410.35493548387097</v>
      </c>
      <c r="J41">
        <f t="shared" si="3"/>
        <v>415.88515965303873</v>
      </c>
      <c r="K41">
        <f t="shared" si="4"/>
        <v>42.239247534436331</v>
      </c>
      <c r="L41">
        <f t="shared" si="5"/>
        <v>41.677572028156476</v>
      </c>
      <c r="M41">
        <f t="shared" si="6"/>
        <v>4.1290241449949382E-2</v>
      </c>
      <c r="N41">
        <f t="shared" si="7"/>
        <v>2.7567748141820734</v>
      </c>
      <c r="O41">
        <f t="shared" si="8"/>
        <v>4.0949725595347278E-2</v>
      </c>
      <c r="P41">
        <f t="shared" si="9"/>
        <v>2.5623938297113045E-2</v>
      </c>
      <c r="Q41">
        <f t="shared" si="10"/>
        <v>-7.6693356064838746E-3</v>
      </c>
      <c r="R41">
        <f t="shared" si="11"/>
        <v>15.86645074208179</v>
      </c>
      <c r="S41">
        <f t="shared" si="12"/>
        <v>15.8949451612903</v>
      </c>
      <c r="T41">
        <f t="shared" si="13"/>
        <v>1.8124923982709327</v>
      </c>
      <c r="U41">
        <f t="shared" si="14"/>
        <v>39.301904682618222</v>
      </c>
      <c r="V41">
        <f t="shared" si="15"/>
        <v>0.71670961862805493</v>
      </c>
      <c r="W41">
        <f t="shared" si="16"/>
        <v>1.8236002158567879</v>
      </c>
      <c r="X41">
        <f t="shared" si="17"/>
        <v>1.0957827796428776</v>
      </c>
      <c r="Y41">
        <f t="shared" si="18"/>
        <v>-19.729348119521411</v>
      </c>
      <c r="Z41">
        <f t="shared" si="19"/>
        <v>14.211258684487243</v>
      </c>
      <c r="AA41">
        <f t="shared" si="20"/>
        <v>0.99398058029841041</v>
      </c>
      <c r="AB41">
        <f t="shared" si="21"/>
        <v>-4.5317781903422425</v>
      </c>
      <c r="AC41">
        <v>-1.2200652242911299E-3</v>
      </c>
      <c r="AD41">
        <v>2.3564524581078401E-2</v>
      </c>
      <c r="AE41">
        <v>2.6758934575767999</v>
      </c>
      <c r="AF41">
        <v>83</v>
      </c>
      <c r="AG41">
        <v>14</v>
      </c>
      <c r="AH41">
        <f t="shared" si="22"/>
        <v>1</v>
      </c>
      <c r="AI41">
        <f t="shared" si="23"/>
        <v>0</v>
      </c>
      <c r="AJ41">
        <f t="shared" si="24"/>
        <v>55693.586057147724</v>
      </c>
      <c r="AK41">
        <f t="shared" si="25"/>
        <v>-4.0132577741935502E-2</v>
      </c>
      <c r="AL41">
        <f t="shared" si="26"/>
        <v>-1.9664963093548395E-2</v>
      </c>
      <c r="AM41">
        <f t="shared" si="27"/>
        <v>0.49</v>
      </c>
      <c r="AN41">
        <f t="shared" si="28"/>
        <v>0.39</v>
      </c>
      <c r="AO41">
        <v>14.85</v>
      </c>
      <c r="AP41">
        <v>0.5</v>
      </c>
      <c r="AQ41" t="s">
        <v>195</v>
      </c>
      <c r="AR41">
        <v>1597407289.05161</v>
      </c>
      <c r="AS41">
        <v>410.35493548387097</v>
      </c>
      <c r="AT41">
        <v>410.00116129032301</v>
      </c>
      <c r="AU41">
        <v>7.0566809677419302</v>
      </c>
      <c r="AV41">
        <v>5.9572667741935499</v>
      </c>
      <c r="AW41">
        <v>600.01722580645196</v>
      </c>
      <c r="AX41">
        <v>101.46470967741899</v>
      </c>
      <c r="AY41">
        <v>9.9980848387096796E-2</v>
      </c>
      <c r="AZ41">
        <v>15.990564516129</v>
      </c>
      <c r="BA41">
        <v>15.8949451612903</v>
      </c>
      <c r="BB41">
        <v>16.035119354838699</v>
      </c>
      <c r="BC41">
        <v>9999.6245161290299</v>
      </c>
      <c r="BD41">
        <v>-4.0132577741935502E-2</v>
      </c>
      <c r="BE41">
        <v>0.32453983870967701</v>
      </c>
      <c r="BF41">
        <v>1597407264.9000001</v>
      </c>
      <c r="BG41" t="s">
        <v>255</v>
      </c>
      <c r="BH41">
        <v>4</v>
      </c>
      <c r="BI41">
        <v>-0.215</v>
      </c>
      <c r="BJ41">
        <v>-0.16800000000000001</v>
      </c>
      <c r="BK41">
        <v>410</v>
      </c>
      <c r="BL41">
        <v>6</v>
      </c>
      <c r="BM41">
        <v>0.3</v>
      </c>
      <c r="BN41">
        <v>0.08</v>
      </c>
      <c r="BO41">
        <v>0.34655387755102002</v>
      </c>
      <c r="BP41">
        <v>4.0177536988817403E-2</v>
      </c>
      <c r="BQ41">
        <v>1.8912997179493699E-2</v>
      </c>
      <c r="BR41">
        <v>1</v>
      </c>
      <c r="BS41">
        <v>1.10021795918367</v>
      </c>
      <c r="BT41">
        <v>-9.5446596569696198E-3</v>
      </c>
      <c r="BU41">
        <v>1.2364728961137101E-3</v>
      </c>
      <c r="BV41">
        <v>1</v>
      </c>
      <c r="BW41">
        <v>2</v>
      </c>
      <c r="BX41">
        <v>2</v>
      </c>
      <c r="BY41" t="s">
        <v>197</v>
      </c>
      <c r="BZ41">
        <v>100</v>
      </c>
      <c r="CA41">
        <v>100</v>
      </c>
      <c r="CB41">
        <v>-0.215</v>
      </c>
      <c r="CC41">
        <v>-0.16800000000000001</v>
      </c>
      <c r="CD41">
        <v>2</v>
      </c>
      <c r="CE41">
        <v>519.20000000000005</v>
      </c>
      <c r="CF41">
        <v>399.21199999999999</v>
      </c>
      <c r="CG41">
        <v>15.0024</v>
      </c>
      <c r="CH41">
        <v>21.857900000000001</v>
      </c>
      <c r="CI41">
        <v>29.9999</v>
      </c>
      <c r="CJ41">
        <v>22.0884</v>
      </c>
      <c r="CK41">
        <v>22.138300000000001</v>
      </c>
      <c r="CL41">
        <v>19.8231</v>
      </c>
      <c r="CM41">
        <v>37.762599999999999</v>
      </c>
      <c r="CN41">
        <v>0</v>
      </c>
      <c r="CO41">
        <v>15</v>
      </c>
      <c r="CP41">
        <v>410</v>
      </c>
      <c r="CQ41">
        <v>6</v>
      </c>
      <c r="CR41">
        <v>99.4178</v>
      </c>
      <c r="CS41">
        <v>107.611</v>
      </c>
    </row>
    <row r="42" spans="1:97" x14ac:dyDescent="0.25">
      <c r="A42">
        <v>26</v>
      </c>
      <c r="B42">
        <v>1597407302.9000001</v>
      </c>
      <c r="C42">
        <v>1613.2000000476801</v>
      </c>
      <c r="D42" t="s">
        <v>258</v>
      </c>
      <c r="E42" t="s">
        <v>259</v>
      </c>
      <c r="F42">
        <v>1597407294.3741901</v>
      </c>
      <c r="G42">
        <f t="shared" si="0"/>
        <v>4.4709726671163458E-4</v>
      </c>
      <c r="H42">
        <f t="shared" si="1"/>
        <v>-0.33043200667653189</v>
      </c>
      <c r="I42">
        <f t="shared" si="2"/>
        <v>410.36774193548399</v>
      </c>
      <c r="J42">
        <f t="shared" si="3"/>
        <v>416.05918355934489</v>
      </c>
      <c r="K42">
        <f t="shared" si="4"/>
        <v>42.256955150380044</v>
      </c>
      <c r="L42">
        <f t="shared" si="5"/>
        <v>41.678905192720137</v>
      </c>
      <c r="M42">
        <f t="shared" si="6"/>
        <v>4.1246760999760171E-2</v>
      </c>
      <c r="N42">
        <f t="shared" si="7"/>
        <v>2.7587513405330535</v>
      </c>
      <c r="O42">
        <f t="shared" si="8"/>
        <v>4.0907200030848148E-2</v>
      </c>
      <c r="P42">
        <f t="shared" si="9"/>
        <v>2.5597275091593673E-2</v>
      </c>
      <c r="Q42">
        <f t="shared" si="10"/>
        <v>-3.7091360934193517E-3</v>
      </c>
      <c r="R42">
        <f t="shared" si="11"/>
        <v>15.868581727746401</v>
      </c>
      <c r="S42">
        <f t="shared" si="12"/>
        <v>15.898348387096799</v>
      </c>
      <c r="T42">
        <f t="shared" si="13"/>
        <v>1.8128867188307893</v>
      </c>
      <c r="U42">
        <f t="shared" si="14"/>
        <v>39.293912576488317</v>
      </c>
      <c r="V42">
        <f t="shared" si="15"/>
        <v>0.71665290775077217</v>
      </c>
      <c r="W42">
        <f t="shared" si="16"/>
        <v>1.8238267985041139</v>
      </c>
      <c r="X42">
        <f t="shared" si="17"/>
        <v>1.0962338110800172</v>
      </c>
      <c r="Y42">
        <f t="shared" si="18"/>
        <v>-19.716989461983086</v>
      </c>
      <c r="Z42">
        <f t="shared" si="19"/>
        <v>14.004590091245566</v>
      </c>
      <c r="AA42">
        <f t="shared" si="20"/>
        <v>0.97885091129836088</v>
      </c>
      <c r="AB42">
        <f t="shared" si="21"/>
        <v>-4.7372575955325775</v>
      </c>
      <c r="AC42">
        <v>-1.2214316541497999E-3</v>
      </c>
      <c r="AD42">
        <v>2.3590916014381999E-2</v>
      </c>
      <c r="AE42">
        <v>2.6777793996717301</v>
      </c>
      <c r="AF42">
        <v>83</v>
      </c>
      <c r="AG42">
        <v>14</v>
      </c>
      <c r="AH42">
        <f t="shared" si="22"/>
        <v>1</v>
      </c>
      <c r="AI42">
        <f t="shared" si="23"/>
        <v>0</v>
      </c>
      <c r="AJ42">
        <f t="shared" si="24"/>
        <v>55753.029179004989</v>
      </c>
      <c r="AK42">
        <f t="shared" si="25"/>
        <v>-1.9409398709677401E-2</v>
      </c>
      <c r="AL42">
        <f t="shared" si="26"/>
        <v>-9.5106053677419273E-3</v>
      </c>
      <c r="AM42">
        <f t="shared" si="27"/>
        <v>0.49</v>
      </c>
      <c r="AN42">
        <f t="shared" si="28"/>
        <v>0.39</v>
      </c>
      <c r="AO42">
        <v>14.85</v>
      </c>
      <c r="AP42">
        <v>0.5</v>
      </c>
      <c r="AQ42" t="s">
        <v>195</v>
      </c>
      <c r="AR42">
        <v>1597407294.3741901</v>
      </c>
      <c r="AS42">
        <v>410.36774193548399</v>
      </c>
      <c r="AT42">
        <v>410.00403225806502</v>
      </c>
      <c r="AU42">
        <v>7.05611709677419</v>
      </c>
      <c r="AV42">
        <v>5.9573916129032201</v>
      </c>
      <c r="AW42">
        <v>600.01758064516105</v>
      </c>
      <c r="AX42">
        <v>101.464806451613</v>
      </c>
      <c r="AY42">
        <v>9.9963225806451603E-2</v>
      </c>
      <c r="AZ42">
        <v>15.992509677419401</v>
      </c>
      <c r="BA42">
        <v>15.898348387096799</v>
      </c>
      <c r="BB42">
        <v>16.0395838709677</v>
      </c>
      <c r="BC42">
        <v>10010.8141935484</v>
      </c>
      <c r="BD42">
        <v>-1.9409398709677401E-2</v>
      </c>
      <c r="BE42">
        <v>0.33028316129032298</v>
      </c>
      <c r="BF42">
        <v>1597407264.9000001</v>
      </c>
      <c r="BG42" t="s">
        <v>255</v>
      </c>
      <c r="BH42">
        <v>4</v>
      </c>
      <c r="BI42">
        <v>-0.215</v>
      </c>
      <c r="BJ42">
        <v>-0.16800000000000001</v>
      </c>
      <c r="BK42">
        <v>410</v>
      </c>
      <c r="BL42">
        <v>6</v>
      </c>
      <c r="BM42">
        <v>0.3</v>
      </c>
      <c r="BN42">
        <v>0.08</v>
      </c>
      <c r="BO42">
        <v>0.35811193877551001</v>
      </c>
      <c r="BP42">
        <v>8.2012528185802194E-2</v>
      </c>
      <c r="BQ42">
        <v>2.2349735751903799E-2</v>
      </c>
      <c r="BR42">
        <v>1</v>
      </c>
      <c r="BS42">
        <v>1.0992755102040801</v>
      </c>
      <c r="BT42">
        <v>-8.2739919001942001E-3</v>
      </c>
      <c r="BU42">
        <v>1.0864566282175899E-3</v>
      </c>
      <c r="BV42">
        <v>1</v>
      </c>
      <c r="BW42">
        <v>2</v>
      </c>
      <c r="BX42">
        <v>2</v>
      </c>
      <c r="BY42" t="s">
        <v>197</v>
      </c>
      <c r="BZ42">
        <v>100</v>
      </c>
      <c r="CA42">
        <v>100</v>
      </c>
      <c r="CB42">
        <v>-0.215</v>
      </c>
      <c r="CC42">
        <v>-0.16800000000000001</v>
      </c>
      <c r="CD42">
        <v>2</v>
      </c>
      <c r="CE42">
        <v>519.40700000000004</v>
      </c>
      <c r="CF42">
        <v>399.19400000000002</v>
      </c>
      <c r="CG42">
        <v>15.001799999999999</v>
      </c>
      <c r="CH42">
        <v>21.854900000000001</v>
      </c>
      <c r="CI42">
        <v>29.9999</v>
      </c>
      <c r="CJ42">
        <v>22.084299999999999</v>
      </c>
      <c r="CK42">
        <v>22.1342</v>
      </c>
      <c r="CL42">
        <v>19.824400000000001</v>
      </c>
      <c r="CM42">
        <v>37.762599999999999</v>
      </c>
      <c r="CN42">
        <v>0</v>
      </c>
      <c r="CO42">
        <v>15</v>
      </c>
      <c r="CP42">
        <v>410</v>
      </c>
      <c r="CQ42">
        <v>6</v>
      </c>
      <c r="CR42">
        <v>99.416499999999999</v>
      </c>
      <c r="CS42">
        <v>107.611</v>
      </c>
    </row>
    <row r="43" spans="1:97" x14ac:dyDescent="0.25">
      <c r="A43">
        <v>27</v>
      </c>
      <c r="B43">
        <v>1597407307.9000001</v>
      </c>
      <c r="C43">
        <v>1618.2000000476801</v>
      </c>
      <c r="D43" t="s">
        <v>260</v>
      </c>
      <c r="E43" t="s">
        <v>261</v>
      </c>
      <c r="F43">
        <v>1597407299.30968</v>
      </c>
      <c r="G43">
        <f t="shared" si="0"/>
        <v>4.4660572348530951E-4</v>
      </c>
      <c r="H43">
        <f t="shared" si="1"/>
        <v>-0.33186163305820315</v>
      </c>
      <c r="I43">
        <f t="shared" si="2"/>
        <v>410.372419354839</v>
      </c>
      <c r="J43">
        <f t="shared" si="3"/>
        <v>416.13467440289162</v>
      </c>
      <c r="K43">
        <f t="shared" si="4"/>
        <v>42.264673592065293</v>
      </c>
      <c r="L43">
        <f t="shared" si="5"/>
        <v>41.679430775879339</v>
      </c>
      <c r="M43">
        <f t="shared" si="6"/>
        <v>4.1191222483767657E-2</v>
      </c>
      <c r="N43">
        <f t="shared" si="7"/>
        <v>2.757189685469895</v>
      </c>
      <c r="O43">
        <f t="shared" si="8"/>
        <v>4.0852381174792125E-2</v>
      </c>
      <c r="P43">
        <f t="shared" si="9"/>
        <v>2.5562949321599124E-2</v>
      </c>
      <c r="Q43">
        <f t="shared" si="10"/>
        <v>5.6459040174193509E-4</v>
      </c>
      <c r="R43">
        <f t="shared" si="11"/>
        <v>15.869289019582734</v>
      </c>
      <c r="S43">
        <f t="shared" si="12"/>
        <v>15.899919354838699</v>
      </c>
      <c r="T43">
        <f t="shared" si="13"/>
        <v>1.81306876709987</v>
      </c>
      <c r="U43">
        <f t="shared" si="14"/>
        <v>39.287835117461917</v>
      </c>
      <c r="V43">
        <f t="shared" si="15"/>
        <v>0.71656996903184356</v>
      </c>
      <c r="W43">
        <f t="shared" si="16"/>
        <v>1.8238978220343733</v>
      </c>
      <c r="X43">
        <f t="shared" si="17"/>
        <v>1.0964987980680263</v>
      </c>
      <c r="Y43">
        <f t="shared" si="18"/>
        <v>-19.69531240570215</v>
      </c>
      <c r="Z43">
        <f t="shared" si="19"/>
        <v>13.853770882108728</v>
      </c>
      <c r="AA43">
        <f t="shared" si="20"/>
        <v>0.96886881349746135</v>
      </c>
      <c r="AB43">
        <f t="shared" si="21"/>
        <v>-4.8721081196942198</v>
      </c>
      <c r="AC43">
        <v>-1.22035195610861E-3</v>
      </c>
      <c r="AD43">
        <v>2.3570062562840801E-2</v>
      </c>
      <c r="AE43">
        <v>2.6762893206526699</v>
      </c>
      <c r="AF43">
        <v>83</v>
      </c>
      <c r="AG43">
        <v>14</v>
      </c>
      <c r="AH43">
        <f t="shared" si="22"/>
        <v>1</v>
      </c>
      <c r="AI43">
        <f t="shared" si="23"/>
        <v>0</v>
      </c>
      <c r="AJ43">
        <f t="shared" si="24"/>
        <v>55705.651396760688</v>
      </c>
      <c r="AK43">
        <f t="shared" si="25"/>
        <v>2.9544238709677401E-3</v>
      </c>
      <c r="AL43">
        <f t="shared" si="26"/>
        <v>1.4476676967741925E-3</v>
      </c>
      <c r="AM43">
        <f t="shared" si="27"/>
        <v>0.49</v>
      </c>
      <c r="AN43">
        <f t="shared" si="28"/>
        <v>0.39</v>
      </c>
      <c r="AO43">
        <v>14.85</v>
      </c>
      <c r="AP43">
        <v>0.5</v>
      </c>
      <c r="AQ43" t="s">
        <v>195</v>
      </c>
      <c r="AR43">
        <v>1597407299.30968</v>
      </c>
      <c r="AS43">
        <v>410.372419354839</v>
      </c>
      <c r="AT43">
        <v>410.004677419355</v>
      </c>
      <c r="AU43">
        <v>7.0552919354838703</v>
      </c>
      <c r="AV43">
        <v>5.9577735483870997</v>
      </c>
      <c r="AW43">
        <v>600.017612903226</v>
      </c>
      <c r="AX43">
        <v>101.464903225806</v>
      </c>
      <c r="AY43">
        <v>9.9989564516129004E-2</v>
      </c>
      <c r="AZ43">
        <v>15.993119354838701</v>
      </c>
      <c r="BA43">
        <v>15.899919354838699</v>
      </c>
      <c r="BB43">
        <v>16.038129032258102</v>
      </c>
      <c r="BC43">
        <v>10001.955483870999</v>
      </c>
      <c r="BD43">
        <v>2.9544238709677401E-3</v>
      </c>
      <c r="BE43">
        <v>0.33912599999999998</v>
      </c>
      <c r="BF43">
        <v>1597407264.9000001</v>
      </c>
      <c r="BG43" t="s">
        <v>255</v>
      </c>
      <c r="BH43">
        <v>4</v>
      </c>
      <c r="BI43">
        <v>-0.215</v>
      </c>
      <c r="BJ43">
        <v>-0.16800000000000001</v>
      </c>
      <c r="BK43">
        <v>410</v>
      </c>
      <c r="BL43">
        <v>6</v>
      </c>
      <c r="BM43">
        <v>0.3</v>
      </c>
      <c r="BN43">
        <v>0.08</v>
      </c>
      <c r="BO43">
        <v>0.36608075510204102</v>
      </c>
      <c r="BP43">
        <v>7.7993141946446298E-2</v>
      </c>
      <c r="BQ43">
        <v>2.1988497037788698E-2</v>
      </c>
      <c r="BR43">
        <v>1</v>
      </c>
      <c r="BS43">
        <v>1.09818755102041</v>
      </c>
      <c r="BT43">
        <v>-1.32179890153895E-2</v>
      </c>
      <c r="BU43">
        <v>1.7149219421900999E-3</v>
      </c>
      <c r="BV43">
        <v>1</v>
      </c>
      <c r="BW43">
        <v>2</v>
      </c>
      <c r="BX43">
        <v>2</v>
      </c>
      <c r="BY43" t="s">
        <v>197</v>
      </c>
      <c r="BZ43">
        <v>100</v>
      </c>
      <c r="CA43">
        <v>100</v>
      </c>
      <c r="CB43">
        <v>-0.215</v>
      </c>
      <c r="CC43">
        <v>-0.16800000000000001</v>
      </c>
      <c r="CD43">
        <v>2</v>
      </c>
      <c r="CE43">
        <v>519.35500000000002</v>
      </c>
      <c r="CF43">
        <v>399.20699999999999</v>
      </c>
      <c r="CG43">
        <v>15.0017</v>
      </c>
      <c r="CH43">
        <v>21.851600000000001</v>
      </c>
      <c r="CI43">
        <v>29.9999</v>
      </c>
      <c r="CJ43">
        <v>22.080500000000001</v>
      </c>
      <c r="CK43">
        <v>22.130600000000001</v>
      </c>
      <c r="CL43">
        <v>19.8233</v>
      </c>
      <c r="CM43">
        <v>37.762599999999999</v>
      </c>
      <c r="CN43">
        <v>0</v>
      </c>
      <c r="CO43">
        <v>15</v>
      </c>
      <c r="CP43">
        <v>410</v>
      </c>
      <c r="CQ43">
        <v>6</v>
      </c>
      <c r="CR43">
        <v>99.416499999999999</v>
      </c>
      <c r="CS43">
        <v>107.611</v>
      </c>
    </row>
    <row r="44" spans="1:97" x14ac:dyDescent="0.25">
      <c r="A44">
        <v>28</v>
      </c>
      <c r="B44">
        <v>1597407313.4000001</v>
      </c>
      <c r="C44">
        <v>1623.7000000476801</v>
      </c>
      <c r="D44" t="s">
        <v>262</v>
      </c>
      <c r="E44" t="s">
        <v>263</v>
      </c>
      <c r="F44">
        <v>1597407304.84516</v>
      </c>
      <c r="G44">
        <f t="shared" si="0"/>
        <v>4.4594470028713735E-4</v>
      </c>
      <c r="H44">
        <f t="shared" si="1"/>
        <v>-0.33474719789523605</v>
      </c>
      <c r="I44">
        <f t="shared" si="2"/>
        <v>410.38009677419399</v>
      </c>
      <c r="J44">
        <f t="shared" si="3"/>
        <v>416.27476916060448</v>
      </c>
      <c r="K44">
        <f t="shared" si="4"/>
        <v>42.278911543755783</v>
      </c>
      <c r="L44">
        <f t="shared" si="5"/>
        <v>41.680219643915187</v>
      </c>
      <c r="M44">
        <f t="shared" si="6"/>
        <v>4.1119893951839383E-2</v>
      </c>
      <c r="N44">
        <f t="shared" si="7"/>
        <v>2.7569429874328963</v>
      </c>
      <c r="O44">
        <f t="shared" si="8"/>
        <v>4.0782189993424908E-2</v>
      </c>
      <c r="P44">
        <f t="shared" si="9"/>
        <v>2.5518978803118739E-2</v>
      </c>
      <c r="Q44">
        <f t="shared" si="10"/>
        <v>5.5662171667741987E-4</v>
      </c>
      <c r="R44">
        <f t="shared" si="11"/>
        <v>15.86937803792341</v>
      </c>
      <c r="S44">
        <f t="shared" si="12"/>
        <v>15.9012322580645</v>
      </c>
      <c r="T44">
        <f t="shared" si="13"/>
        <v>1.813220922423922</v>
      </c>
      <c r="U44">
        <f t="shared" si="14"/>
        <v>39.282050868121324</v>
      </c>
      <c r="V44">
        <f t="shared" si="15"/>
        <v>0.71646063215114875</v>
      </c>
      <c r="W44">
        <f t="shared" si="16"/>
        <v>1.8238880514575684</v>
      </c>
      <c r="X44">
        <f t="shared" si="17"/>
        <v>1.0967602902727731</v>
      </c>
      <c r="Y44">
        <f t="shared" si="18"/>
        <v>-19.666161282662756</v>
      </c>
      <c r="Z44">
        <f t="shared" si="19"/>
        <v>13.644925548145382</v>
      </c>
      <c r="AA44">
        <f t="shared" si="20"/>
        <v>0.95435461252173615</v>
      </c>
      <c r="AB44">
        <f t="shared" si="21"/>
        <v>-5.0663245002789612</v>
      </c>
      <c r="AC44">
        <v>-1.2201814494446101E-3</v>
      </c>
      <c r="AD44">
        <v>2.35667693713007E-2</v>
      </c>
      <c r="AE44">
        <v>2.6760539259542302</v>
      </c>
      <c r="AF44">
        <v>83</v>
      </c>
      <c r="AG44">
        <v>14</v>
      </c>
      <c r="AH44">
        <f t="shared" si="22"/>
        <v>1</v>
      </c>
      <c r="AI44">
        <f t="shared" si="23"/>
        <v>0</v>
      </c>
      <c r="AJ44">
        <f t="shared" si="24"/>
        <v>55698.203466106774</v>
      </c>
      <c r="AK44">
        <f t="shared" si="25"/>
        <v>2.91272483870968E-3</v>
      </c>
      <c r="AL44">
        <f t="shared" si="26"/>
        <v>1.4272351709677432E-3</v>
      </c>
      <c r="AM44">
        <f t="shared" si="27"/>
        <v>0.49</v>
      </c>
      <c r="AN44">
        <f t="shared" si="28"/>
        <v>0.39</v>
      </c>
      <c r="AO44">
        <v>14.85</v>
      </c>
      <c r="AP44">
        <v>0.5</v>
      </c>
      <c r="AQ44" t="s">
        <v>195</v>
      </c>
      <c r="AR44">
        <v>1597407304.84516</v>
      </c>
      <c r="AS44">
        <v>410.38009677419399</v>
      </c>
      <c r="AT44">
        <v>410.00454838709697</v>
      </c>
      <c r="AU44">
        <v>7.0542138709677404</v>
      </c>
      <c r="AV44">
        <v>5.95831290322581</v>
      </c>
      <c r="AW44">
        <v>600.01441935483899</v>
      </c>
      <c r="AX44">
        <v>101.464935483871</v>
      </c>
      <c r="AY44">
        <v>9.9979509677419406E-2</v>
      </c>
      <c r="AZ44">
        <v>15.993035483870999</v>
      </c>
      <c r="BA44">
        <v>15.9012322580645</v>
      </c>
      <c r="BB44">
        <v>16.037716129032301</v>
      </c>
      <c r="BC44">
        <v>10000.554838709701</v>
      </c>
      <c r="BD44">
        <v>2.91272483870968E-3</v>
      </c>
      <c r="BE44">
        <v>0.33912599999999998</v>
      </c>
      <c r="BF44">
        <v>1597407264.9000001</v>
      </c>
      <c r="BG44" t="s">
        <v>255</v>
      </c>
      <c r="BH44">
        <v>4</v>
      </c>
      <c r="BI44">
        <v>-0.215</v>
      </c>
      <c r="BJ44">
        <v>-0.16800000000000001</v>
      </c>
      <c r="BK44">
        <v>410</v>
      </c>
      <c r="BL44">
        <v>6</v>
      </c>
      <c r="BM44">
        <v>0.3</v>
      </c>
      <c r="BN44">
        <v>0.08</v>
      </c>
      <c r="BO44">
        <v>0.36571140816326497</v>
      </c>
      <c r="BP44">
        <v>4.0870825992233697E-2</v>
      </c>
      <c r="BQ44">
        <v>2.3505628367168602E-2</v>
      </c>
      <c r="BR44">
        <v>1</v>
      </c>
      <c r="BS44">
        <v>1.0971206122449</v>
      </c>
      <c r="BT44">
        <v>-1.6841533833313299E-2</v>
      </c>
      <c r="BU44">
        <v>2.0965592883689199E-3</v>
      </c>
      <c r="BV44">
        <v>1</v>
      </c>
      <c r="BW44">
        <v>2</v>
      </c>
      <c r="BX44">
        <v>2</v>
      </c>
      <c r="BY44" t="s">
        <v>197</v>
      </c>
      <c r="BZ44">
        <v>100</v>
      </c>
      <c r="CA44">
        <v>100</v>
      </c>
      <c r="CB44">
        <v>-0.215</v>
      </c>
      <c r="CC44">
        <v>-0.16800000000000001</v>
      </c>
      <c r="CD44">
        <v>2</v>
      </c>
      <c r="CE44">
        <v>519.48900000000003</v>
      </c>
      <c r="CF44">
        <v>399.315</v>
      </c>
      <c r="CG44">
        <v>15.0022</v>
      </c>
      <c r="CH44">
        <v>21.849599999999999</v>
      </c>
      <c r="CI44">
        <v>30.0001</v>
      </c>
      <c r="CJ44">
        <v>22.076799999999999</v>
      </c>
      <c r="CK44">
        <v>22.127099999999999</v>
      </c>
      <c r="CL44">
        <v>19.8248</v>
      </c>
      <c r="CM44">
        <v>37.762599999999999</v>
      </c>
      <c r="CN44">
        <v>0</v>
      </c>
      <c r="CO44">
        <v>15</v>
      </c>
      <c r="CP44">
        <v>410</v>
      </c>
      <c r="CQ44">
        <v>6</v>
      </c>
      <c r="CR44">
        <v>99.417599999999993</v>
      </c>
      <c r="CS44">
        <v>107.61</v>
      </c>
    </row>
    <row r="45" spans="1:97" x14ac:dyDescent="0.25">
      <c r="A45">
        <v>29</v>
      </c>
      <c r="B45">
        <v>1597407821.5</v>
      </c>
      <c r="C45">
        <v>2131.7999999523199</v>
      </c>
      <c r="D45" t="s">
        <v>266</v>
      </c>
      <c r="E45" t="s">
        <v>267</v>
      </c>
      <c r="F45">
        <v>1597407813.5</v>
      </c>
      <c r="G45">
        <f t="shared" si="0"/>
        <v>4.8941107171790856E-4</v>
      </c>
      <c r="H45">
        <f t="shared" si="1"/>
        <v>-0.7930890909709033</v>
      </c>
      <c r="I45">
        <f t="shared" si="2"/>
        <v>410.58532258064503</v>
      </c>
      <c r="J45">
        <f t="shared" si="3"/>
        <v>432.81042376892532</v>
      </c>
      <c r="K45">
        <f t="shared" si="4"/>
        <v>43.964856782882961</v>
      </c>
      <c r="L45">
        <f t="shared" si="5"/>
        <v>41.707232342558704</v>
      </c>
      <c r="M45">
        <f t="shared" si="6"/>
        <v>4.2545419151005757E-2</v>
      </c>
      <c r="N45">
        <f t="shared" si="7"/>
        <v>2.7729274130551453</v>
      </c>
      <c r="O45">
        <f t="shared" si="8"/>
        <v>4.2186070000539408E-2</v>
      </c>
      <c r="P45">
        <f t="shared" si="9"/>
        <v>2.639832673646722E-2</v>
      </c>
      <c r="Q45">
        <f t="shared" si="10"/>
        <v>1.1849823117096776E-2</v>
      </c>
      <c r="R45">
        <f t="shared" si="11"/>
        <v>15.905360143406732</v>
      </c>
      <c r="S45">
        <f t="shared" si="12"/>
        <v>15.948496774193501</v>
      </c>
      <c r="T45">
        <f t="shared" si="13"/>
        <v>1.8187059877732741</v>
      </c>
      <c r="U45">
        <f t="shared" si="14"/>
        <v>35.782199934175495</v>
      </c>
      <c r="V45">
        <f t="shared" si="15"/>
        <v>0.65459859714257529</v>
      </c>
      <c r="W45">
        <f t="shared" si="16"/>
        <v>1.8293972934776705</v>
      </c>
      <c r="X45">
        <f t="shared" si="17"/>
        <v>1.1641073906306989</v>
      </c>
      <c r="Y45">
        <f t="shared" si="18"/>
        <v>-21.583028262759768</v>
      </c>
      <c r="Z45">
        <f t="shared" si="19"/>
        <v>13.71873256606645</v>
      </c>
      <c r="AA45">
        <f t="shared" si="20"/>
        <v>0.9544537797658732</v>
      </c>
      <c r="AB45">
        <f t="shared" si="21"/>
        <v>-6.8979920938103483</v>
      </c>
      <c r="AC45">
        <v>-1.22007782052549E-3</v>
      </c>
      <c r="AD45">
        <v>2.3564767866657E-2</v>
      </c>
      <c r="AE45">
        <v>2.6759108492896901</v>
      </c>
      <c r="AF45">
        <v>84</v>
      </c>
      <c r="AG45">
        <v>14</v>
      </c>
      <c r="AH45">
        <f t="shared" si="22"/>
        <v>1</v>
      </c>
      <c r="AI45">
        <f t="shared" si="23"/>
        <v>0</v>
      </c>
      <c r="AJ45">
        <f t="shared" si="24"/>
        <v>55684.902341116118</v>
      </c>
      <c r="AK45">
        <f t="shared" si="25"/>
        <v>6.2008493548387097E-2</v>
      </c>
      <c r="AL45">
        <f t="shared" si="26"/>
        <v>3.0384161838709678E-2</v>
      </c>
      <c r="AM45">
        <f t="shared" si="27"/>
        <v>0.49</v>
      </c>
      <c r="AN45">
        <f t="shared" si="28"/>
        <v>0.39</v>
      </c>
      <c r="AO45">
        <v>5.95</v>
      </c>
      <c r="AP45">
        <v>0.5</v>
      </c>
      <c r="AQ45" t="s">
        <v>195</v>
      </c>
      <c r="AR45">
        <v>1597407813.5</v>
      </c>
      <c r="AS45">
        <v>410.58532258064503</v>
      </c>
      <c r="AT45">
        <v>409.99812903225802</v>
      </c>
      <c r="AU45">
        <v>6.4441719354838698</v>
      </c>
      <c r="AV45">
        <v>5.9619799999999996</v>
      </c>
      <c r="AW45">
        <v>600.01635483870996</v>
      </c>
      <c r="AX45">
        <v>101.479935483871</v>
      </c>
      <c r="AY45">
        <v>0.10000429677419399</v>
      </c>
      <c r="AZ45">
        <v>16.040264516129</v>
      </c>
      <c r="BA45">
        <v>15.948496774193501</v>
      </c>
      <c r="BB45">
        <v>16.114393548387099</v>
      </c>
      <c r="BC45">
        <v>9998.2274193548401</v>
      </c>
      <c r="BD45">
        <v>6.2008493548387097E-2</v>
      </c>
      <c r="BE45">
        <v>0.30913325806451603</v>
      </c>
      <c r="BF45">
        <v>1597407755.5</v>
      </c>
      <c r="BG45" t="s">
        <v>268</v>
      </c>
      <c r="BH45">
        <v>5</v>
      </c>
      <c r="BI45">
        <v>-0.215</v>
      </c>
      <c r="BJ45">
        <v>-0.16800000000000001</v>
      </c>
      <c r="BK45">
        <v>410</v>
      </c>
      <c r="BL45">
        <v>6</v>
      </c>
      <c r="BM45">
        <v>0.34</v>
      </c>
      <c r="BN45">
        <v>0.18</v>
      </c>
      <c r="BO45">
        <v>0.582895775510204</v>
      </c>
      <c r="BP45">
        <v>-8.9712367347084803E-3</v>
      </c>
      <c r="BQ45">
        <v>3.8517489640615299E-2</v>
      </c>
      <c r="BR45">
        <v>1</v>
      </c>
      <c r="BS45">
        <v>0.48362483673469397</v>
      </c>
      <c r="BT45">
        <v>-1.9290318367348801E-2</v>
      </c>
      <c r="BU45">
        <v>2.30448886135732E-3</v>
      </c>
      <c r="BV45">
        <v>1</v>
      </c>
      <c r="BW45">
        <v>2</v>
      </c>
      <c r="BX45">
        <v>2</v>
      </c>
      <c r="BY45" t="s">
        <v>197</v>
      </c>
      <c r="BZ45">
        <v>100</v>
      </c>
      <c r="CA45">
        <v>100</v>
      </c>
      <c r="CB45">
        <v>-0.215</v>
      </c>
      <c r="CC45">
        <v>-0.16800000000000001</v>
      </c>
      <c r="CD45">
        <v>2</v>
      </c>
      <c r="CE45">
        <v>518.42200000000003</v>
      </c>
      <c r="CF45">
        <v>400.11099999999999</v>
      </c>
      <c r="CG45">
        <v>15.001899999999999</v>
      </c>
      <c r="CH45">
        <v>21.778700000000001</v>
      </c>
      <c r="CI45">
        <v>30.0002</v>
      </c>
      <c r="CJ45">
        <v>21.969100000000001</v>
      </c>
      <c r="CK45">
        <v>22.020299999999999</v>
      </c>
      <c r="CL45">
        <v>19.8142</v>
      </c>
      <c r="CM45">
        <v>37.2102</v>
      </c>
      <c r="CN45">
        <v>0</v>
      </c>
      <c r="CO45">
        <v>15</v>
      </c>
      <c r="CP45">
        <v>410</v>
      </c>
      <c r="CQ45">
        <v>6</v>
      </c>
      <c r="CR45">
        <v>99.434600000000003</v>
      </c>
      <c r="CS45">
        <v>107.608</v>
      </c>
    </row>
    <row r="46" spans="1:97" x14ac:dyDescent="0.25">
      <c r="A46">
        <v>30</v>
      </c>
      <c r="B46">
        <v>1597407826.5</v>
      </c>
      <c r="C46">
        <v>2136.7999999523199</v>
      </c>
      <c r="D46" t="s">
        <v>269</v>
      </c>
      <c r="E46" t="s">
        <v>270</v>
      </c>
      <c r="F46">
        <v>1597407818.14516</v>
      </c>
      <c r="G46">
        <f t="shared" si="0"/>
        <v>4.8793261512706772E-4</v>
      </c>
      <c r="H46">
        <f t="shared" si="1"/>
        <v>-0.79325478631510704</v>
      </c>
      <c r="I46">
        <f t="shared" si="2"/>
        <v>410.583967741935</v>
      </c>
      <c r="J46">
        <f t="shared" si="3"/>
        <v>432.91269720352994</v>
      </c>
      <c r="K46">
        <f t="shared" si="4"/>
        <v>43.975343926137278</v>
      </c>
      <c r="L46">
        <f t="shared" si="5"/>
        <v>41.707187866381709</v>
      </c>
      <c r="M46">
        <f t="shared" si="6"/>
        <v>4.2402025595586985E-2</v>
      </c>
      <c r="N46">
        <f t="shared" si="7"/>
        <v>2.7737290871702855</v>
      </c>
      <c r="O46">
        <f t="shared" si="8"/>
        <v>4.204518590203081E-2</v>
      </c>
      <c r="P46">
        <f t="shared" si="9"/>
        <v>2.6310051386338108E-2</v>
      </c>
      <c r="Q46">
        <f t="shared" si="10"/>
        <v>1.4916187826129045E-2</v>
      </c>
      <c r="R46">
        <f t="shared" si="11"/>
        <v>15.908349449520882</v>
      </c>
      <c r="S46">
        <f t="shared" si="12"/>
        <v>15.951035483870999</v>
      </c>
      <c r="T46">
        <f t="shared" si="13"/>
        <v>1.8190010179093186</v>
      </c>
      <c r="U46">
        <f t="shared" si="14"/>
        <v>35.772134667247663</v>
      </c>
      <c r="V46">
        <f t="shared" si="15"/>
        <v>0.65452000739243188</v>
      </c>
      <c r="W46">
        <f t="shared" si="16"/>
        <v>1.8296923386898096</v>
      </c>
      <c r="X46">
        <f t="shared" si="17"/>
        <v>1.1644810105168868</v>
      </c>
      <c r="Y46">
        <f t="shared" si="18"/>
        <v>-21.517828327103686</v>
      </c>
      <c r="Z46">
        <f t="shared" si="19"/>
        <v>13.720769241220172</v>
      </c>
      <c r="AA46">
        <f t="shared" si="20"/>
        <v>0.95434466281835573</v>
      </c>
      <c r="AB46">
        <f t="shared" si="21"/>
        <v>-6.8277982352390296</v>
      </c>
      <c r="AC46">
        <v>-1.2206269077955701E-3</v>
      </c>
      <c r="AD46">
        <v>2.3575373021377799E-2</v>
      </c>
      <c r="AE46">
        <v>2.6766688617963199</v>
      </c>
      <c r="AF46">
        <v>84</v>
      </c>
      <c r="AG46">
        <v>14</v>
      </c>
      <c r="AH46">
        <f t="shared" si="22"/>
        <v>1</v>
      </c>
      <c r="AI46">
        <f t="shared" si="23"/>
        <v>0</v>
      </c>
      <c r="AJ46">
        <f t="shared" si="24"/>
        <v>55708.457114414152</v>
      </c>
      <c r="AK46">
        <f t="shared" si="25"/>
        <v>7.8054358064516202E-2</v>
      </c>
      <c r="AL46">
        <f t="shared" si="26"/>
        <v>3.8246635451612936E-2</v>
      </c>
      <c r="AM46">
        <f t="shared" si="27"/>
        <v>0.49</v>
      </c>
      <c r="AN46">
        <f t="shared" si="28"/>
        <v>0.39</v>
      </c>
      <c r="AO46">
        <v>5.95</v>
      </c>
      <c r="AP46">
        <v>0.5</v>
      </c>
      <c r="AQ46" t="s">
        <v>195</v>
      </c>
      <c r="AR46">
        <v>1597407818.14516</v>
      </c>
      <c r="AS46">
        <v>410.583967741935</v>
      </c>
      <c r="AT46">
        <v>409.99599999999998</v>
      </c>
      <c r="AU46">
        <v>6.4433838709677396</v>
      </c>
      <c r="AV46">
        <v>5.9626422580645198</v>
      </c>
      <c r="AW46">
        <v>600.00893548387103</v>
      </c>
      <c r="AX46">
        <v>101.48019354838701</v>
      </c>
      <c r="AY46">
        <v>9.9973099999999995E-2</v>
      </c>
      <c r="AZ46">
        <v>16.042790322580601</v>
      </c>
      <c r="BA46">
        <v>15.951035483870999</v>
      </c>
      <c r="BB46">
        <v>16.115306451612899</v>
      </c>
      <c r="BC46">
        <v>10002.7016129032</v>
      </c>
      <c r="BD46">
        <v>7.8054358064516202E-2</v>
      </c>
      <c r="BE46">
        <v>0.305532258064516</v>
      </c>
      <c r="BF46">
        <v>1597407755.5</v>
      </c>
      <c r="BG46" t="s">
        <v>268</v>
      </c>
      <c r="BH46">
        <v>5</v>
      </c>
      <c r="BI46">
        <v>-0.215</v>
      </c>
      <c r="BJ46">
        <v>-0.16800000000000001</v>
      </c>
      <c r="BK46">
        <v>410</v>
      </c>
      <c r="BL46">
        <v>6</v>
      </c>
      <c r="BM46">
        <v>0.34</v>
      </c>
      <c r="BN46">
        <v>0.18</v>
      </c>
      <c r="BO46">
        <v>0.58442912244898004</v>
      </c>
      <c r="BP46">
        <v>2.5740967346939599E-2</v>
      </c>
      <c r="BQ46">
        <v>3.88022642767843E-2</v>
      </c>
      <c r="BR46">
        <v>1</v>
      </c>
      <c r="BS46">
        <v>0.482006755102041</v>
      </c>
      <c r="BT46">
        <v>-1.8634983673469298E-2</v>
      </c>
      <c r="BU46">
        <v>2.22459168031048E-3</v>
      </c>
      <c r="BV46">
        <v>1</v>
      </c>
      <c r="BW46">
        <v>2</v>
      </c>
      <c r="BX46">
        <v>2</v>
      </c>
      <c r="BY46" t="s">
        <v>197</v>
      </c>
      <c r="BZ46">
        <v>100</v>
      </c>
      <c r="CA46">
        <v>100</v>
      </c>
      <c r="CB46">
        <v>-0.215</v>
      </c>
      <c r="CC46">
        <v>-0.16800000000000001</v>
      </c>
      <c r="CD46">
        <v>2</v>
      </c>
      <c r="CE46">
        <v>518.42899999999997</v>
      </c>
      <c r="CF46">
        <v>400.04399999999998</v>
      </c>
      <c r="CG46">
        <v>15.0017</v>
      </c>
      <c r="CH46">
        <v>21.778700000000001</v>
      </c>
      <c r="CI46">
        <v>30</v>
      </c>
      <c r="CJ46">
        <v>21.9682</v>
      </c>
      <c r="CK46">
        <v>22.0185</v>
      </c>
      <c r="CL46">
        <v>19.814900000000002</v>
      </c>
      <c r="CM46">
        <v>37.2102</v>
      </c>
      <c r="CN46">
        <v>0</v>
      </c>
      <c r="CO46">
        <v>15</v>
      </c>
      <c r="CP46">
        <v>410</v>
      </c>
      <c r="CQ46">
        <v>6</v>
      </c>
      <c r="CR46">
        <v>99.433899999999994</v>
      </c>
      <c r="CS46">
        <v>107.608</v>
      </c>
    </row>
    <row r="47" spans="1:97" x14ac:dyDescent="0.25">
      <c r="A47">
        <v>31</v>
      </c>
      <c r="B47">
        <v>1597407831.5</v>
      </c>
      <c r="C47">
        <v>2141.7999999523199</v>
      </c>
      <c r="D47" t="s">
        <v>271</v>
      </c>
      <c r="E47" t="s">
        <v>272</v>
      </c>
      <c r="F47">
        <v>1597407822.9354801</v>
      </c>
      <c r="G47">
        <f t="shared" si="0"/>
        <v>4.8608023058141573E-4</v>
      </c>
      <c r="H47">
        <f t="shared" si="1"/>
        <v>-0.77225325238635489</v>
      </c>
      <c r="I47">
        <f t="shared" si="2"/>
        <v>410.57477419354802</v>
      </c>
      <c r="J47">
        <f t="shared" si="3"/>
        <v>432.22986311795557</v>
      </c>
      <c r="K47">
        <f t="shared" si="4"/>
        <v>43.906086773903034</v>
      </c>
      <c r="L47">
        <f t="shared" si="5"/>
        <v>41.706353959161923</v>
      </c>
      <c r="M47">
        <f t="shared" si="6"/>
        <v>4.2227348703531585E-2</v>
      </c>
      <c r="N47">
        <f t="shared" si="7"/>
        <v>2.7748539530024035</v>
      </c>
      <c r="O47">
        <f t="shared" si="8"/>
        <v>4.1873571920379458E-2</v>
      </c>
      <c r="P47">
        <f t="shared" si="9"/>
        <v>2.6202520716831865E-2</v>
      </c>
      <c r="Q47">
        <f t="shared" si="10"/>
        <v>1.5190817636129046E-2</v>
      </c>
      <c r="R47">
        <f t="shared" si="11"/>
        <v>15.910219241621549</v>
      </c>
      <c r="S47">
        <f t="shared" si="12"/>
        <v>15.952896774193601</v>
      </c>
      <c r="T47">
        <f t="shared" si="13"/>
        <v>1.8192173500604287</v>
      </c>
      <c r="U47">
        <f t="shared" si="14"/>
        <v>35.762621668016195</v>
      </c>
      <c r="V47">
        <f t="shared" si="15"/>
        <v>0.65440053182895641</v>
      </c>
      <c r="W47">
        <f t="shared" si="16"/>
        <v>1.8298449646777726</v>
      </c>
      <c r="X47">
        <f t="shared" si="17"/>
        <v>1.1648168182314724</v>
      </c>
      <c r="Y47">
        <f t="shared" si="18"/>
        <v>-21.436138168640433</v>
      </c>
      <c r="Z47">
        <f t="shared" si="19"/>
        <v>13.643330879861113</v>
      </c>
      <c r="AA47">
        <f t="shared" si="20"/>
        <v>0.94858936576901154</v>
      </c>
      <c r="AB47">
        <f t="shared" si="21"/>
        <v>-6.8290271053741787</v>
      </c>
      <c r="AC47">
        <v>-1.22139762012899E-3</v>
      </c>
      <c r="AD47">
        <v>2.3590258676147901E-2</v>
      </c>
      <c r="AE47">
        <v>2.6777324431259402</v>
      </c>
      <c r="AF47">
        <v>84</v>
      </c>
      <c r="AG47">
        <v>14</v>
      </c>
      <c r="AH47">
        <f t="shared" si="22"/>
        <v>1</v>
      </c>
      <c r="AI47">
        <f t="shared" si="23"/>
        <v>0</v>
      </c>
      <c r="AJ47">
        <f t="shared" si="24"/>
        <v>55741.942614500076</v>
      </c>
      <c r="AK47">
        <f t="shared" si="25"/>
        <v>7.9491458064516199E-2</v>
      </c>
      <c r="AL47">
        <f t="shared" si="26"/>
        <v>3.8950814451612935E-2</v>
      </c>
      <c r="AM47">
        <f t="shared" si="27"/>
        <v>0.49</v>
      </c>
      <c r="AN47">
        <f t="shared" si="28"/>
        <v>0.39</v>
      </c>
      <c r="AO47">
        <v>5.95</v>
      </c>
      <c r="AP47">
        <v>0.5</v>
      </c>
      <c r="AQ47" t="s">
        <v>195</v>
      </c>
      <c r="AR47">
        <v>1597407822.9354801</v>
      </c>
      <c r="AS47">
        <v>410.57477419354802</v>
      </c>
      <c r="AT47">
        <v>410.00687096774197</v>
      </c>
      <c r="AU47">
        <v>6.4421922580645203</v>
      </c>
      <c r="AV47">
        <v>5.9632725806451603</v>
      </c>
      <c r="AW47">
        <v>600.00570967741896</v>
      </c>
      <c r="AX47">
        <v>101.480451612903</v>
      </c>
      <c r="AY47">
        <v>9.9958535483870903E-2</v>
      </c>
      <c r="AZ47">
        <v>16.044096774193601</v>
      </c>
      <c r="BA47">
        <v>15.952896774193601</v>
      </c>
      <c r="BB47">
        <v>16.118051612903201</v>
      </c>
      <c r="BC47">
        <v>10008.9919354839</v>
      </c>
      <c r="BD47">
        <v>7.9491458064516199E-2</v>
      </c>
      <c r="BE47">
        <v>0.30685409677419401</v>
      </c>
      <c r="BF47">
        <v>1597407755.5</v>
      </c>
      <c r="BG47" t="s">
        <v>268</v>
      </c>
      <c r="BH47">
        <v>5</v>
      </c>
      <c r="BI47">
        <v>-0.215</v>
      </c>
      <c r="BJ47">
        <v>-0.16800000000000001</v>
      </c>
      <c r="BK47">
        <v>410</v>
      </c>
      <c r="BL47">
        <v>6</v>
      </c>
      <c r="BM47">
        <v>0.34</v>
      </c>
      <c r="BN47">
        <v>0.18</v>
      </c>
      <c r="BO47">
        <v>0.58310746938775504</v>
      </c>
      <c r="BP47">
        <v>-0.13895987755102801</v>
      </c>
      <c r="BQ47">
        <v>3.9307999152222203E-2</v>
      </c>
      <c r="BR47">
        <v>0</v>
      </c>
      <c r="BS47">
        <v>0.48022983673469399</v>
      </c>
      <c r="BT47">
        <v>-2.1588453061224699E-2</v>
      </c>
      <c r="BU47">
        <v>2.5882337476603799E-3</v>
      </c>
      <c r="BV47">
        <v>1</v>
      </c>
      <c r="BW47">
        <v>1</v>
      </c>
      <c r="BX47">
        <v>2</v>
      </c>
      <c r="BY47" t="s">
        <v>211</v>
      </c>
      <c r="BZ47">
        <v>100</v>
      </c>
      <c r="CA47">
        <v>100</v>
      </c>
      <c r="CB47">
        <v>-0.215</v>
      </c>
      <c r="CC47">
        <v>-0.16800000000000001</v>
      </c>
      <c r="CD47">
        <v>2</v>
      </c>
      <c r="CE47">
        <v>518.476</v>
      </c>
      <c r="CF47">
        <v>400.11799999999999</v>
      </c>
      <c r="CG47">
        <v>15.0017</v>
      </c>
      <c r="CH47">
        <v>21.776900000000001</v>
      </c>
      <c r="CI47">
        <v>30.0002</v>
      </c>
      <c r="CJ47">
        <v>21.966799999999999</v>
      </c>
      <c r="CK47">
        <v>22.017600000000002</v>
      </c>
      <c r="CL47">
        <v>19.814399999999999</v>
      </c>
      <c r="CM47">
        <v>37.2102</v>
      </c>
      <c r="CN47">
        <v>0</v>
      </c>
      <c r="CO47">
        <v>15</v>
      </c>
      <c r="CP47">
        <v>410</v>
      </c>
      <c r="CQ47">
        <v>6</v>
      </c>
      <c r="CR47">
        <v>99.433099999999996</v>
      </c>
      <c r="CS47">
        <v>107.608</v>
      </c>
    </row>
    <row r="48" spans="1:97" x14ac:dyDescent="0.25">
      <c r="A48">
        <v>32</v>
      </c>
      <c r="B48">
        <v>1597407836.5</v>
      </c>
      <c r="C48">
        <v>2146.7999999523199</v>
      </c>
      <c r="D48" t="s">
        <v>273</v>
      </c>
      <c r="E48" t="s">
        <v>274</v>
      </c>
      <c r="F48">
        <v>1597407827.87097</v>
      </c>
      <c r="G48">
        <f t="shared" si="0"/>
        <v>4.8404012675911572E-4</v>
      </c>
      <c r="H48">
        <f t="shared" si="1"/>
        <v>-0.77321287000930405</v>
      </c>
      <c r="I48">
        <f t="shared" si="2"/>
        <v>410.57583870967699</v>
      </c>
      <c r="J48">
        <f t="shared" si="3"/>
        <v>432.39398061499031</v>
      </c>
      <c r="K48">
        <f t="shared" si="4"/>
        <v>43.922696680735513</v>
      </c>
      <c r="L48">
        <f t="shared" si="5"/>
        <v>41.706403966203908</v>
      </c>
      <c r="M48">
        <f t="shared" si="6"/>
        <v>4.2041919423589792E-2</v>
      </c>
      <c r="N48">
        <f t="shared" si="7"/>
        <v>2.7744558942421191</v>
      </c>
      <c r="O48">
        <f t="shared" si="8"/>
        <v>4.1691179054112799E-2</v>
      </c>
      <c r="P48">
        <f t="shared" si="9"/>
        <v>2.6088255515960255E-2</v>
      </c>
      <c r="Q48">
        <f t="shared" si="10"/>
        <v>1.741763935935485E-2</v>
      </c>
      <c r="R48">
        <f t="shared" si="11"/>
        <v>15.912006710061169</v>
      </c>
      <c r="S48">
        <f t="shared" si="12"/>
        <v>15.9534709677419</v>
      </c>
      <c r="T48">
        <f t="shared" si="13"/>
        <v>1.8192840914017563</v>
      </c>
      <c r="U48">
        <f t="shared" si="14"/>
        <v>35.753387555269171</v>
      </c>
      <c r="V48">
        <f t="shared" si="15"/>
        <v>0.65428290077541151</v>
      </c>
      <c r="W48">
        <f t="shared" si="16"/>
        <v>1.8299885563682377</v>
      </c>
      <c r="X48">
        <f t="shared" si="17"/>
        <v>1.1650011906263447</v>
      </c>
      <c r="Y48">
        <f t="shared" si="18"/>
        <v>-21.346169590077004</v>
      </c>
      <c r="Z48">
        <f t="shared" si="19"/>
        <v>13.739322174847327</v>
      </c>
      <c r="AA48">
        <f t="shared" si="20"/>
        <v>0.95540941592378703</v>
      </c>
      <c r="AB48">
        <f t="shared" si="21"/>
        <v>-6.6340203599465362</v>
      </c>
      <c r="AC48">
        <v>-1.2211248513575601E-3</v>
      </c>
      <c r="AD48">
        <v>2.3584990378772298E-2</v>
      </c>
      <c r="AE48">
        <v>2.67735607403861</v>
      </c>
      <c r="AF48">
        <v>84</v>
      </c>
      <c r="AG48">
        <v>14</v>
      </c>
      <c r="AH48">
        <f t="shared" si="22"/>
        <v>1</v>
      </c>
      <c r="AI48">
        <f t="shared" si="23"/>
        <v>0</v>
      </c>
      <c r="AJ48">
        <f t="shared" si="24"/>
        <v>55729.764548934712</v>
      </c>
      <c r="AK48">
        <f t="shared" si="25"/>
        <v>9.1144109677419399E-2</v>
      </c>
      <c r="AL48">
        <f t="shared" si="26"/>
        <v>4.4660613741935508E-2</v>
      </c>
      <c r="AM48">
        <f t="shared" si="27"/>
        <v>0.49</v>
      </c>
      <c r="AN48">
        <f t="shared" si="28"/>
        <v>0.39</v>
      </c>
      <c r="AO48">
        <v>5.95</v>
      </c>
      <c r="AP48">
        <v>0.5</v>
      </c>
      <c r="AQ48" t="s">
        <v>195</v>
      </c>
      <c r="AR48">
        <v>1597407827.87097</v>
      </c>
      <c r="AS48">
        <v>410.57583870967699</v>
      </c>
      <c r="AT48">
        <v>410.00616129032301</v>
      </c>
      <c r="AU48">
        <v>6.4410432258064496</v>
      </c>
      <c r="AV48">
        <v>5.9641393548387098</v>
      </c>
      <c r="AW48">
        <v>600.01364516129001</v>
      </c>
      <c r="AX48">
        <v>101.480290322581</v>
      </c>
      <c r="AY48">
        <v>9.9978251612903205E-2</v>
      </c>
      <c r="AZ48">
        <v>16.045325806451601</v>
      </c>
      <c r="BA48">
        <v>15.9534709677419</v>
      </c>
      <c r="BB48">
        <v>16.120561290322598</v>
      </c>
      <c r="BC48">
        <v>10006.7725806452</v>
      </c>
      <c r="BD48">
        <v>9.1144109677419399E-2</v>
      </c>
      <c r="BE48">
        <v>0.31095641935483898</v>
      </c>
      <c r="BF48">
        <v>1597407755.5</v>
      </c>
      <c r="BG48" t="s">
        <v>268</v>
      </c>
      <c r="BH48">
        <v>5</v>
      </c>
      <c r="BI48">
        <v>-0.215</v>
      </c>
      <c r="BJ48">
        <v>-0.16800000000000001</v>
      </c>
      <c r="BK48">
        <v>410</v>
      </c>
      <c r="BL48">
        <v>6</v>
      </c>
      <c r="BM48">
        <v>0.34</v>
      </c>
      <c r="BN48">
        <v>0.18</v>
      </c>
      <c r="BO48">
        <v>0.56797261224489803</v>
      </c>
      <c r="BP48">
        <v>-8.4141930612235405E-2</v>
      </c>
      <c r="BQ48">
        <v>3.4064959292873898E-2</v>
      </c>
      <c r="BR48">
        <v>1</v>
      </c>
      <c r="BS48">
        <v>0.478369265306122</v>
      </c>
      <c r="BT48">
        <v>-2.39124000000005E-2</v>
      </c>
      <c r="BU48">
        <v>2.8514946440635E-3</v>
      </c>
      <c r="BV48">
        <v>1</v>
      </c>
      <c r="BW48">
        <v>2</v>
      </c>
      <c r="BX48">
        <v>2</v>
      </c>
      <c r="BY48" t="s">
        <v>197</v>
      </c>
      <c r="BZ48">
        <v>100</v>
      </c>
      <c r="CA48">
        <v>100</v>
      </c>
      <c r="CB48">
        <v>-0.215</v>
      </c>
      <c r="CC48">
        <v>-0.16800000000000001</v>
      </c>
      <c r="CD48">
        <v>2</v>
      </c>
      <c r="CE48">
        <v>518.27200000000005</v>
      </c>
      <c r="CF48">
        <v>400.13600000000002</v>
      </c>
      <c r="CG48">
        <v>15.0017</v>
      </c>
      <c r="CH48">
        <v>21.776900000000001</v>
      </c>
      <c r="CI48">
        <v>30.0001</v>
      </c>
      <c r="CJ48">
        <v>21.9649</v>
      </c>
      <c r="CK48">
        <v>22.016500000000001</v>
      </c>
      <c r="CL48">
        <v>19.8155</v>
      </c>
      <c r="CM48">
        <v>37.2102</v>
      </c>
      <c r="CN48">
        <v>0</v>
      </c>
      <c r="CO48">
        <v>15</v>
      </c>
      <c r="CP48">
        <v>410</v>
      </c>
      <c r="CQ48">
        <v>6</v>
      </c>
      <c r="CR48">
        <v>99.432000000000002</v>
      </c>
      <c r="CS48">
        <v>107.607</v>
      </c>
    </row>
    <row r="49" spans="1:97" x14ac:dyDescent="0.25">
      <c r="A49">
        <v>33</v>
      </c>
      <c r="B49">
        <v>1597407841.5</v>
      </c>
      <c r="C49">
        <v>2151.7999999523199</v>
      </c>
      <c r="D49" t="s">
        <v>275</v>
      </c>
      <c r="E49" t="s">
        <v>276</v>
      </c>
      <c r="F49">
        <v>1597407832.87097</v>
      </c>
      <c r="G49">
        <f t="shared" si="0"/>
        <v>4.8164475240392859E-4</v>
      </c>
      <c r="H49">
        <f t="shared" si="1"/>
        <v>-0.77256031506112655</v>
      </c>
      <c r="I49">
        <f t="shared" si="2"/>
        <v>410.57764516128998</v>
      </c>
      <c r="J49">
        <f t="shared" si="3"/>
        <v>432.52266935317977</v>
      </c>
      <c r="K49">
        <f t="shared" si="4"/>
        <v>43.9356223925951</v>
      </c>
      <c r="L49">
        <f t="shared" si="5"/>
        <v>41.706448375582049</v>
      </c>
      <c r="M49">
        <f t="shared" si="6"/>
        <v>4.1821263923054394E-2</v>
      </c>
      <c r="N49">
        <f t="shared" si="7"/>
        <v>2.7737107643706365</v>
      </c>
      <c r="O49">
        <f t="shared" si="8"/>
        <v>4.1474086784016893E-2</v>
      </c>
      <c r="P49">
        <f t="shared" si="9"/>
        <v>2.5952256373160239E-2</v>
      </c>
      <c r="Q49">
        <f t="shared" si="10"/>
        <v>1.7048955060967749E-2</v>
      </c>
      <c r="R49">
        <f t="shared" si="11"/>
        <v>15.913389514951483</v>
      </c>
      <c r="S49">
        <f t="shared" si="12"/>
        <v>15.954629032258101</v>
      </c>
      <c r="T49">
        <f t="shared" si="13"/>
        <v>1.8194187054800584</v>
      </c>
      <c r="U49">
        <f t="shared" si="14"/>
        <v>35.742680279185009</v>
      </c>
      <c r="V49">
        <f t="shared" si="15"/>
        <v>0.65411861685040085</v>
      </c>
      <c r="W49">
        <f t="shared" si="16"/>
        <v>1.830077128354952</v>
      </c>
      <c r="X49">
        <f t="shared" si="17"/>
        <v>1.1653000886296576</v>
      </c>
      <c r="Y49">
        <f t="shared" si="18"/>
        <v>-21.240533581013249</v>
      </c>
      <c r="Z49">
        <f t="shared" si="19"/>
        <v>13.675817715648774</v>
      </c>
      <c r="AA49">
        <f t="shared" si="20"/>
        <v>0.95125835761148092</v>
      </c>
      <c r="AB49">
        <f t="shared" si="21"/>
        <v>-6.5964085526920275</v>
      </c>
      <c r="AC49">
        <v>-1.2206143562983199E-3</v>
      </c>
      <c r="AD49">
        <v>2.3575130599858399E-2</v>
      </c>
      <c r="AE49">
        <v>2.6766515370503301</v>
      </c>
      <c r="AF49">
        <v>84</v>
      </c>
      <c r="AG49">
        <v>14</v>
      </c>
      <c r="AH49">
        <f t="shared" si="22"/>
        <v>1</v>
      </c>
      <c r="AI49">
        <f t="shared" si="23"/>
        <v>0</v>
      </c>
      <c r="AJ49">
        <f t="shared" si="24"/>
        <v>55707.267158563918</v>
      </c>
      <c r="AK49">
        <f t="shared" si="25"/>
        <v>8.9214835483871005E-2</v>
      </c>
      <c r="AL49">
        <f t="shared" si="26"/>
        <v>4.3715269387096793E-2</v>
      </c>
      <c r="AM49">
        <f t="shared" si="27"/>
        <v>0.49</v>
      </c>
      <c r="AN49">
        <f t="shared" si="28"/>
        <v>0.39</v>
      </c>
      <c r="AO49">
        <v>5.95</v>
      </c>
      <c r="AP49">
        <v>0.5</v>
      </c>
      <c r="AQ49" t="s">
        <v>195</v>
      </c>
      <c r="AR49">
        <v>1597407832.87097</v>
      </c>
      <c r="AS49">
        <v>410.57764516128998</v>
      </c>
      <c r="AT49">
        <v>410.00764516128999</v>
      </c>
      <c r="AU49">
        <v>6.4394474193548401</v>
      </c>
      <c r="AV49">
        <v>5.9649067741935502</v>
      </c>
      <c r="AW49">
        <v>600.01861290322597</v>
      </c>
      <c r="AX49">
        <v>101.479935483871</v>
      </c>
      <c r="AY49">
        <v>9.9994322580645195E-2</v>
      </c>
      <c r="AZ49">
        <v>16.046083870967699</v>
      </c>
      <c r="BA49">
        <v>15.954629032258101</v>
      </c>
      <c r="BB49">
        <v>16.122983870967701</v>
      </c>
      <c r="BC49">
        <v>10002.624193548399</v>
      </c>
      <c r="BD49">
        <v>8.9214835483871005E-2</v>
      </c>
      <c r="BE49">
        <v>0.30881406451612903</v>
      </c>
      <c r="BF49">
        <v>1597407755.5</v>
      </c>
      <c r="BG49" t="s">
        <v>268</v>
      </c>
      <c r="BH49">
        <v>5</v>
      </c>
      <c r="BI49">
        <v>-0.215</v>
      </c>
      <c r="BJ49">
        <v>-0.16800000000000001</v>
      </c>
      <c r="BK49">
        <v>410</v>
      </c>
      <c r="BL49">
        <v>6</v>
      </c>
      <c r="BM49">
        <v>0.34</v>
      </c>
      <c r="BN49">
        <v>0.18</v>
      </c>
      <c r="BO49">
        <v>0.57435702040816305</v>
      </c>
      <c r="BP49">
        <v>1.64895551020444E-2</v>
      </c>
      <c r="BQ49">
        <v>2.95431169942218E-2</v>
      </c>
      <c r="BR49">
        <v>1</v>
      </c>
      <c r="BS49">
        <v>0.476249081632653</v>
      </c>
      <c r="BT49">
        <v>-2.6775391836734299E-2</v>
      </c>
      <c r="BU49">
        <v>3.18630684326833E-3</v>
      </c>
      <c r="BV49">
        <v>1</v>
      </c>
      <c r="BW49">
        <v>2</v>
      </c>
      <c r="BX49">
        <v>2</v>
      </c>
      <c r="BY49" t="s">
        <v>197</v>
      </c>
      <c r="BZ49">
        <v>100</v>
      </c>
      <c r="CA49">
        <v>100</v>
      </c>
      <c r="CB49">
        <v>-0.215</v>
      </c>
      <c r="CC49">
        <v>-0.16800000000000001</v>
      </c>
      <c r="CD49">
        <v>2</v>
      </c>
      <c r="CE49">
        <v>518.39800000000002</v>
      </c>
      <c r="CF49">
        <v>399.947</v>
      </c>
      <c r="CG49">
        <v>15.0015</v>
      </c>
      <c r="CH49">
        <v>21.778199999999998</v>
      </c>
      <c r="CI49">
        <v>30.0002</v>
      </c>
      <c r="CJ49">
        <v>21.9636</v>
      </c>
      <c r="CK49">
        <v>22.014800000000001</v>
      </c>
      <c r="CL49">
        <v>19.813300000000002</v>
      </c>
      <c r="CM49">
        <v>37.2102</v>
      </c>
      <c r="CN49">
        <v>0</v>
      </c>
      <c r="CO49">
        <v>15</v>
      </c>
      <c r="CP49">
        <v>410</v>
      </c>
      <c r="CQ49">
        <v>6</v>
      </c>
      <c r="CR49">
        <v>99.432500000000005</v>
      </c>
      <c r="CS49">
        <v>107.607</v>
      </c>
    </row>
    <row r="50" spans="1:97" x14ac:dyDescent="0.25">
      <c r="A50">
        <v>34</v>
      </c>
      <c r="B50">
        <v>1597407846.5</v>
      </c>
      <c r="C50">
        <v>2156.7999999523199</v>
      </c>
      <c r="D50" t="s">
        <v>277</v>
      </c>
      <c r="E50" t="s">
        <v>278</v>
      </c>
      <c r="F50">
        <v>1597407837.87097</v>
      </c>
      <c r="G50">
        <f t="shared" si="0"/>
        <v>4.7953207332630365E-4</v>
      </c>
      <c r="H50">
        <f t="shared" si="1"/>
        <v>-0.79479813539693123</v>
      </c>
      <c r="I50">
        <f t="shared" si="2"/>
        <v>410.59090322580602</v>
      </c>
      <c r="J50">
        <f t="shared" si="3"/>
        <v>433.52671108525385</v>
      </c>
      <c r="K50">
        <f t="shared" si="4"/>
        <v>44.037494739639321</v>
      </c>
      <c r="L50">
        <f t="shared" si="5"/>
        <v>41.707683237525934</v>
      </c>
      <c r="M50">
        <f t="shared" si="6"/>
        <v>4.1621004223149363E-2</v>
      </c>
      <c r="N50">
        <f t="shared" si="7"/>
        <v>2.7747188644965348</v>
      </c>
      <c r="O50">
        <f t="shared" si="8"/>
        <v>4.1277253087333009E-2</v>
      </c>
      <c r="P50">
        <f t="shared" si="9"/>
        <v>2.5828931083061359E-2</v>
      </c>
      <c r="Q50">
        <f t="shared" si="10"/>
        <v>1.5872532981290325E-2</v>
      </c>
      <c r="R50">
        <f t="shared" si="11"/>
        <v>15.914145050664041</v>
      </c>
      <c r="S50">
        <f t="shared" si="12"/>
        <v>15.9571516129032</v>
      </c>
      <c r="T50">
        <f t="shared" si="13"/>
        <v>1.8197119619680533</v>
      </c>
      <c r="U50">
        <f t="shared" si="14"/>
        <v>35.735618175972746</v>
      </c>
      <c r="V50">
        <f t="shared" si="15"/>
        <v>0.65399503196440067</v>
      </c>
      <c r="W50">
        <f t="shared" si="16"/>
        <v>1.8300929586384536</v>
      </c>
      <c r="X50">
        <f t="shared" si="17"/>
        <v>1.1657169300036525</v>
      </c>
      <c r="Y50">
        <f t="shared" si="18"/>
        <v>-21.14736443368999</v>
      </c>
      <c r="Z50">
        <f t="shared" si="19"/>
        <v>13.32370082434198</v>
      </c>
      <c r="AA50">
        <f t="shared" si="20"/>
        <v>0.92644198930469912</v>
      </c>
      <c r="AB50">
        <f t="shared" si="21"/>
        <v>-6.88134908706202</v>
      </c>
      <c r="AC50">
        <v>-1.22130504675714E-3</v>
      </c>
      <c r="AD50">
        <v>2.3588470700019199E-2</v>
      </c>
      <c r="AE50">
        <v>2.67760471574924</v>
      </c>
      <c r="AF50">
        <v>84</v>
      </c>
      <c r="AG50">
        <v>14</v>
      </c>
      <c r="AH50">
        <f t="shared" si="22"/>
        <v>1</v>
      </c>
      <c r="AI50">
        <f t="shared" si="23"/>
        <v>0</v>
      </c>
      <c r="AJ50">
        <f t="shared" si="24"/>
        <v>55737.464546646581</v>
      </c>
      <c r="AK50">
        <f t="shared" si="25"/>
        <v>8.3058780645161298E-2</v>
      </c>
      <c r="AL50">
        <f t="shared" si="26"/>
        <v>4.0698802516129035E-2</v>
      </c>
      <c r="AM50">
        <f t="shared" si="27"/>
        <v>0.49</v>
      </c>
      <c r="AN50">
        <f t="shared" si="28"/>
        <v>0.39</v>
      </c>
      <c r="AO50">
        <v>5.95</v>
      </c>
      <c r="AP50">
        <v>0.5</v>
      </c>
      <c r="AQ50" t="s">
        <v>195</v>
      </c>
      <c r="AR50">
        <v>1597407837.87097</v>
      </c>
      <c r="AS50">
        <v>410.59090322580602</v>
      </c>
      <c r="AT50">
        <v>409.99799999999999</v>
      </c>
      <c r="AU50">
        <v>6.43824806451613</v>
      </c>
      <c r="AV50">
        <v>5.9657903225806503</v>
      </c>
      <c r="AW50">
        <v>600.02109677419401</v>
      </c>
      <c r="AX50">
        <v>101.479677419355</v>
      </c>
      <c r="AY50">
        <v>9.9979874193548396E-2</v>
      </c>
      <c r="AZ50">
        <v>16.046219354838701</v>
      </c>
      <c r="BA50">
        <v>15.9571516129032</v>
      </c>
      <c r="BB50">
        <v>16.127051612903202</v>
      </c>
      <c r="BC50">
        <v>10008.3096774194</v>
      </c>
      <c r="BD50">
        <v>8.3058780645161298E-2</v>
      </c>
      <c r="BE50">
        <v>0.31592493548387102</v>
      </c>
      <c r="BF50">
        <v>1597407755.5</v>
      </c>
      <c r="BG50" t="s">
        <v>268</v>
      </c>
      <c r="BH50">
        <v>5</v>
      </c>
      <c r="BI50">
        <v>-0.215</v>
      </c>
      <c r="BJ50">
        <v>-0.16800000000000001</v>
      </c>
      <c r="BK50">
        <v>410</v>
      </c>
      <c r="BL50">
        <v>6</v>
      </c>
      <c r="BM50">
        <v>0.34</v>
      </c>
      <c r="BN50">
        <v>0.18</v>
      </c>
      <c r="BO50">
        <v>0.587006224489796</v>
      </c>
      <c r="BP50">
        <v>0.196457840816332</v>
      </c>
      <c r="BQ50">
        <v>4.0143130495899702E-2</v>
      </c>
      <c r="BR50">
        <v>0</v>
      </c>
      <c r="BS50">
        <v>0.47424879591836699</v>
      </c>
      <c r="BT50">
        <v>-2.6091110204084202E-2</v>
      </c>
      <c r="BU50">
        <v>3.1103863660493702E-3</v>
      </c>
      <c r="BV50">
        <v>1</v>
      </c>
      <c r="BW50">
        <v>1</v>
      </c>
      <c r="BX50">
        <v>2</v>
      </c>
      <c r="BY50" t="s">
        <v>211</v>
      </c>
      <c r="BZ50">
        <v>100</v>
      </c>
      <c r="CA50">
        <v>100</v>
      </c>
      <c r="CB50">
        <v>-0.215</v>
      </c>
      <c r="CC50">
        <v>-0.16800000000000001</v>
      </c>
      <c r="CD50">
        <v>2</v>
      </c>
      <c r="CE50">
        <v>518.37699999999995</v>
      </c>
      <c r="CF50">
        <v>400.01400000000001</v>
      </c>
      <c r="CG50">
        <v>15.0014</v>
      </c>
      <c r="CH50">
        <v>21.778700000000001</v>
      </c>
      <c r="CI50">
        <v>30.0002</v>
      </c>
      <c r="CJ50">
        <v>21.963100000000001</v>
      </c>
      <c r="CK50">
        <v>22.014700000000001</v>
      </c>
      <c r="CL50">
        <v>19.8157</v>
      </c>
      <c r="CM50">
        <v>37.2102</v>
      </c>
      <c r="CN50">
        <v>0</v>
      </c>
      <c r="CO50">
        <v>15</v>
      </c>
      <c r="CP50">
        <v>410</v>
      </c>
      <c r="CQ50">
        <v>6</v>
      </c>
      <c r="CR50">
        <v>99.433199999999999</v>
      </c>
      <c r="CS50">
        <v>107.60599999999999</v>
      </c>
    </row>
    <row r="51" spans="1:97" x14ac:dyDescent="0.25">
      <c r="A51">
        <v>35</v>
      </c>
      <c r="B51">
        <v>1597408296</v>
      </c>
      <c r="C51">
        <v>2606.2999999523199</v>
      </c>
      <c r="D51" t="s">
        <v>281</v>
      </c>
      <c r="E51" t="s">
        <v>282</v>
      </c>
      <c r="F51">
        <v>1597408288.0032301</v>
      </c>
      <c r="G51">
        <f t="shared" si="0"/>
        <v>8.2769865564633581E-4</v>
      </c>
      <c r="H51">
        <f t="shared" si="1"/>
        <v>-0.62373808396519426</v>
      </c>
      <c r="I51">
        <f t="shared" si="2"/>
        <v>410.347193548387</v>
      </c>
      <c r="J51">
        <f t="shared" si="3"/>
        <v>416.40549400839222</v>
      </c>
      <c r="K51">
        <f t="shared" si="4"/>
        <v>42.299622303582353</v>
      </c>
      <c r="L51">
        <f t="shared" si="5"/>
        <v>41.684203379127247</v>
      </c>
      <c r="M51">
        <f t="shared" si="6"/>
        <v>7.5323562837746716E-2</v>
      </c>
      <c r="N51">
        <f t="shared" si="7"/>
        <v>2.7835999131793674</v>
      </c>
      <c r="O51">
        <f t="shared" si="8"/>
        <v>7.4209285297663394E-2</v>
      </c>
      <c r="P51">
        <f t="shared" si="9"/>
        <v>4.6479543529206691E-2</v>
      </c>
      <c r="Q51">
        <f t="shared" si="10"/>
        <v>1.20755750951613E-3</v>
      </c>
      <c r="R51">
        <f t="shared" si="11"/>
        <v>15.868934572273114</v>
      </c>
      <c r="S51">
        <f t="shared" si="12"/>
        <v>16.001212903225799</v>
      </c>
      <c r="T51">
        <f t="shared" si="13"/>
        <v>1.8248408989506684</v>
      </c>
      <c r="U51">
        <f t="shared" si="14"/>
        <v>38.450895941568547</v>
      </c>
      <c r="V51">
        <f t="shared" si="15"/>
        <v>0.70594377076349513</v>
      </c>
      <c r="W51">
        <f t="shared" si="16"/>
        <v>1.8359618247550702</v>
      </c>
      <c r="X51">
        <f t="shared" si="17"/>
        <v>1.1188971281871734</v>
      </c>
      <c r="Y51">
        <f t="shared" si="18"/>
        <v>-36.501510714003409</v>
      </c>
      <c r="Z51">
        <f t="shared" si="19"/>
        <v>14.281285502442314</v>
      </c>
      <c r="AA51">
        <f t="shared" si="20"/>
        <v>0.99034199849995552</v>
      </c>
      <c r="AB51">
        <f t="shared" si="21"/>
        <v>-21.228675655551619</v>
      </c>
      <c r="AC51">
        <v>-1.22070195893234E-3</v>
      </c>
      <c r="AD51">
        <v>2.3576822570403499E-2</v>
      </c>
      <c r="AE51">
        <v>2.6767724518888598</v>
      </c>
      <c r="AF51">
        <v>84</v>
      </c>
      <c r="AG51">
        <v>14</v>
      </c>
      <c r="AH51">
        <f t="shared" si="22"/>
        <v>1</v>
      </c>
      <c r="AI51">
        <f t="shared" si="23"/>
        <v>0</v>
      </c>
      <c r="AJ51">
        <f t="shared" si="24"/>
        <v>55701.473375249378</v>
      </c>
      <c r="AK51">
        <f t="shared" si="25"/>
        <v>6.3189822580645202E-3</v>
      </c>
      <c r="AL51">
        <f t="shared" si="26"/>
        <v>3.096301306451615E-3</v>
      </c>
      <c r="AM51">
        <f t="shared" si="27"/>
        <v>0.49</v>
      </c>
      <c r="AN51">
        <f t="shared" si="28"/>
        <v>0.39</v>
      </c>
      <c r="AO51">
        <v>7.26</v>
      </c>
      <c r="AP51">
        <v>0.5</v>
      </c>
      <c r="AQ51" t="s">
        <v>195</v>
      </c>
      <c r="AR51">
        <v>1597408288.0032301</v>
      </c>
      <c r="AS51">
        <v>410.347193548387</v>
      </c>
      <c r="AT51">
        <v>410.00345161290301</v>
      </c>
      <c r="AU51">
        <v>6.9494441935483904</v>
      </c>
      <c r="AV51">
        <v>5.9549238709677397</v>
      </c>
      <c r="AW51">
        <v>600.02116129032299</v>
      </c>
      <c r="AX51">
        <v>101.482774193548</v>
      </c>
      <c r="AY51">
        <v>9.9992874193548395E-2</v>
      </c>
      <c r="AZ51">
        <v>16.096377419354798</v>
      </c>
      <c r="BA51">
        <v>16.001212903225799</v>
      </c>
      <c r="BB51">
        <v>16.233554838709701</v>
      </c>
      <c r="BC51">
        <v>10003.062258064499</v>
      </c>
      <c r="BD51">
        <v>6.3189822580645202E-3</v>
      </c>
      <c r="BE51">
        <v>0.32818635483871</v>
      </c>
      <c r="BF51">
        <v>1597408266</v>
      </c>
      <c r="BG51" t="s">
        <v>283</v>
      </c>
      <c r="BH51">
        <v>6</v>
      </c>
      <c r="BI51">
        <v>-0.224</v>
      </c>
      <c r="BJ51">
        <v>-0.16900000000000001</v>
      </c>
      <c r="BK51">
        <v>410</v>
      </c>
      <c r="BL51">
        <v>6</v>
      </c>
      <c r="BM51">
        <v>0.24</v>
      </c>
      <c r="BN51">
        <v>0.08</v>
      </c>
      <c r="BO51">
        <v>0.35272714285714302</v>
      </c>
      <c r="BP51">
        <v>-0.108618317541024</v>
      </c>
      <c r="BQ51">
        <v>2.2244025639552301E-2</v>
      </c>
      <c r="BR51">
        <v>0</v>
      </c>
      <c r="BS51">
        <v>1.00399773469388</v>
      </c>
      <c r="BT51">
        <v>-0.11413571402420999</v>
      </c>
      <c r="BU51">
        <v>1.3860371112585399E-2</v>
      </c>
      <c r="BV51">
        <v>0</v>
      </c>
      <c r="BW51">
        <v>0</v>
      </c>
      <c r="BX51">
        <v>2</v>
      </c>
      <c r="BY51" t="s">
        <v>225</v>
      </c>
      <c r="BZ51">
        <v>100</v>
      </c>
      <c r="CA51">
        <v>100</v>
      </c>
      <c r="CB51">
        <v>-0.224</v>
      </c>
      <c r="CC51">
        <v>-0.16900000000000001</v>
      </c>
      <c r="CD51">
        <v>2</v>
      </c>
      <c r="CE51">
        <v>517.95000000000005</v>
      </c>
      <c r="CF51">
        <v>400.39800000000002</v>
      </c>
      <c r="CG51">
        <v>15.0039</v>
      </c>
      <c r="CH51">
        <v>21.883800000000001</v>
      </c>
      <c r="CI51">
        <v>29.9998</v>
      </c>
      <c r="CJ51">
        <v>22.043600000000001</v>
      </c>
      <c r="CK51">
        <v>22.092099999999999</v>
      </c>
      <c r="CL51">
        <v>19.808299999999999</v>
      </c>
      <c r="CM51">
        <v>36.924399999999999</v>
      </c>
      <c r="CN51">
        <v>0</v>
      </c>
      <c r="CO51">
        <v>15</v>
      </c>
      <c r="CP51">
        <v>410</v>
      </c>
      <c r="CQ51">
        <v>6</v>
      </c>
      <c r="CR51">
        <v>99.439899999999994</v>
      </c>
      <c r="CS51">
        <v>107.586</v>
      </c>
    </row>
    <row r="52" spans="1:97" x14ac:dyDescent="0.25">
      <c r="A52">
        <v>36</v>
      </c>
      <c r="B52">
        <v>1597408301</v>
      </c>
      <c r="C52">
        <v>2611.2999999523199</v>
      </c>
      <c r="D52" t="s">
        <v>284</v>
      </c>
      <c r="E52" t="s">
        <v>285</v>
      </c>
      <c r="F52">
        <v>1597408292.6483901</v>
      </c>
      <c r="G52">
        <f t="shared" si="0"/>
        <v>8.2270763840084857E-4</v>
      </c>
      <c r="H52">
        <f t="shared" si="1"/>
        <v>-0.61296204824158318</v>
      </c>
      <c r="I52">
        <f t="shared" si="2"/>
        <v>410.34138709677399</v>
      </c>
      <c r="J52">
        <f t="shared" si="3"/>
        <v>416.25261088180281</v>
      </c>
      <c r="K52">
        <f t="shared" si="4"/>
        <v>42.284110891615448</v>
      </c>
      <c r="L52">
        <f t="shared" si="5"/>
        <v>41.683632154672971</v>
      </c>
      <c r="M52">
        <f t="shared" si="6"/>
        <v>7.4820579567335968E-2</v>
      </c>
      <c r="N52">
        <f t="shared" si="7"/>
        <v>2.7836305190554946</v>
      </c>
      <c r="O52">
        <f t="shared" si="8"/>
        <v>7.372102859260761E-2</v>
      </c>
      <c r="P52">
        <f t="shared" si="9"/>
        <v>4.6173087024079969E-2</v>
      </c>
      <c r="Q52">
        <f t="shared" si="10"/>
        <v>3.6073077803225768E-4</v>
      </c>
      <c r="R52">
        <f t="shared" si="11"/>
        <v>15.87451346225561</v>
      </c>
      <c r="S52">
        <f t="shared" si="12"/>
        <v>16.003877419354801</v>
      </c>
      <c r="T52">
        <f t="shared" si="13"/>
        <v>1.8251514675319773</v>
      </c>
      <c r="U52">
        <f t="shared" si="14"/>
        <v>38.423752600385292</v>
      </c>
      <c r="V52">
        <f t="shared" si="15"/>
        <v>0.70563497928680785</v>
      </c>
      <c r="W52">
        <f t="shared" si="16"/>
        <v>1.836455139157158</v>
      </c>
      <c r="X52">
        <f t="shared" si="17"/>
        <v>1.1195164882451696</v>
      </c>
      <c r="Y52">
        <f t="shared" si="18"/>
        <v>-36.281406853477421</v>
      </c>
      <c r="Z52">
        <f t="shared" si="19"/>
        <v>14.51332656300232</v>
      </c>
      <c r="AA52">
        <f t="shared" si="20"/>
        <v>1.0064578253924121</v>
      </c>
      <c r="AB52">
        <f t="shared" si="21"/>
        <v>-20.761261734304657</v>
      </c>
      <c r="AC52">
        <v>-1.22072281135599E-3</v>
      </c>
      <c r="AD52">
        <v>2.3577225317273E-2</v>
      </c>
      <c r="AE52">
        <v>2.6768012329039199</v>
      </c>
      <c r="AF52">
        <v>84</v>
      </c>
      <c r="AG52">
        <v>14</v>
      </c>
      <c r="AH52">
        <f t="shared" si="22"/>
        <v>1</v>
      </c>
      <c r="AI52">
        <f t="shared" si="23"/>
        <v>0</v>
      </c>
      <c r="AJ52">
        <f t="shared" si="24"/>
        <v>55701.576274032239</v>
      </c>
      <c r="AK52">
        <f t="shared" si="25"/>
        <v>1.88765451612903E-3</v>
      </c>
      <c r="AL52">
        <f t="shared" si="26"/>
        <v>9.2495071290322475E-4</v>
      </c>
      <c r="AM52">
        <f t="shared" si="27"/>
        <v>0.49</v>
      </c>
      <c r="AN52">
        <f t="shared" si="28"/>
        <v>0.39</v>
      </c>
      <c r="AO52">
        <v>7.26</v>
      </c>
      <c r="AP52">
        <v>0.5</v>
      </c>
      <c r="AQ52" t="s">
        <v>195</v>
      </c>
      <c r="AR52">
        <v>1597408292.6483901</v>
      </c>
      <c r="AS52">
        <v>410.34138709677399</v>
      </c>
      <c r="AT52">
        <v>410.008193548387</v>
      </c>
      <c r="AU52">
        <v>6.94640129032258</v>
      </c>
      <c r="AV52">
        <v>5.95785612903226</v>
      </c>
      <c r="AW52">
        <v>600.00977419354797</v>
      </c>
      <c r="AX52">
        <v>101.482838709677</v>
      </c>
      <c r="AY52">
        <v>9.9973712903225806E-2</v>
      </c>
      <c r="AZ52">
        <v>16.100587096774198</v>
      </c>
      <c r="BA52">
        <v>16.003877419354801</v>
      </c>
      <c r="BB52">
        <v>16.239770967741901</v>
      </c>
      <c r="BC52">
        <v>10003.226774193499</v>
      </c>
      <c r="BD52">
        <v>1.88765451612903E-3</v>
      </c>
      <c r="BE52">
        <v>0.32818635483871</v>
      </c>
      <c r="BF52">
        <v>1597408266</v>
      </c>
      <c r="BG52" t="s">
        <v>283</v>
      </c>
      <c r="BH52">
        <v>6</v>
      </c>
      <c r="BI52">
        <v>-0.224</v>
      </c>
      <c r="BJ52">
        <v>-0.16900000000000001</v>
      </c>
      <c r="BK52">
        <v>410</v>
      </c>
      <c r="BL52">
        <v>6</v>
      </c>
      <c r="BM52">
        <v>0.24</v>
      </c>
      <c r="BN52">
        <v>0.08</v>
      </c>
      <c r="BO52">
        <v>0.34510022448979599</v>
      </c>
      <c r="BP52">
        <v>-0.102522969726417</v>
      </c>
      <c r="BQ52">
        <v>2.2312803404456599E-2</v>
      </c>
      <c r="BR52">
        <v>0</v>
      </c>
      <c r="BS52">
        <v>0.99619987755102102</v>
      </c>
      <c r="BT52">
        <v>-9.5903888539168494E-2</v>
      </c>
      <c r="BU52">
        <v>1.19868166794798E-2</v>
      </c>
      <c r="BV52">
        <v>1</v>
      </c>
      <c r="BW52">
        <v>1</v>
      </c>
      <c r="BX52">
        <v>2</v>
      </c>
      <c r="BY52" t="s">
        <v>211</v>
      </c>
      <c r="BZ52">
        <v>100</v>
      </c>
      <c r="CA52">
        <v>100</v>
      </c>
      <c r="CB52">
        <v>-0.224</v>
      </c>
      <c r="CC52">
        <v>-0.16900000000000001</v>
      </c>
      <c r="CD52">
        <v>2</v>
      </c>
      <c r="CE52">
        <v>518.05100000000004</v>
      </c>
      <c r="CF52">
        <v>400.37</v>
      </c>
      <c r="CG52">
        <v>15.0031</v>
      </c>
      <c r="CH52">
        <v>21.881699999999999</v>
      </c>
      <c r="CI52">
        <v>29.9999</v>
      </c>
      <c r="CJ52">
        <v>22.0413</v>
      </c>
      <c r="CK52">
        <v>22.090199999999999</v>
      </c>
      <c r="CL52">
        <v>19.808900000000001</v>
      </c>
      <c r="CM52">
        <v>36.924399999999999</v>
      </c>
      <c r="CN52">
        <v>0</v>
      </c>
      <c r="CO52">
        <v>15</v>
      </c>
      <c r="CP52">
        <v>410</v>
      </c>
      <c r="CQ52">
        <v>6</v>
      </c>
      <c r="CR52">
        <v>99.439899999999994</v>
      </c>
      <c r="CS52">
        <v>107.586</v>
      </c>
    </row>
    <row r="53" spans="1:97" x14ac:dyDescent="0.25">
      <c r="A53">
        <v>37</v>
      </c>
      <c r="B53">
        <v>1597408306</v>
      </c>
      <c r="C53">
        <v>2616.2999999523199</v>
      </c>
      <c r="D53" t="s">
        <v>286</v>
      </c>
      <c r="E53" t="s">
        <v>287</v>
      </c>
      <c r="F53">
        <v>1597408297.4354801</v>
      </c>
      <c r="G53">
        <f t="shared" si="0"/>
        <v>8.1898225246835818E-4</v>
      </c>
      <c r="H53">
        <f t="shared" si="1"/>
        <v>-0.61980290740192534</v>
      </c>
      <c r="I53">
        <f t="shared" si="2"/>
        <v>410.33974193548403</v>
      </c>
      <c r="J53">
        <f t="shared" si="3"/>
        <v>416.46163137144532</v>
      </c>
      <c r="K53">
        <f t="shared" si="4"/>
        <v>42.305358593407313</v>
      </c>
      <c r="L53">
        <f t="shared" si="5"/>
        <v>41.683479629420503</v>
      </c>
      <c r="M53">
        <f t="shared" si="6"/>
        <v>7.4437216108813209E-2</v>
      </c>
      <c r="N53">
        <f t="shared" si="7"/>
        <v>2.7826130351185734</v>
      </c>
      <c r="O53">
        <f t="shared" si="8"/>
        <v>7.334842388333683E-2</v>
      </c>
      <c r="P53">
        <f t="shared" si="9"/>
        <v>4.5939261859658839E-2</v>
      </c>
      <c r="Q53">
        <f t="shared" si="10"/>
        <v>-3.6856197589354772E-3</v>
      </c>
      <c r="R53">
        <f t="shared" si="11"/>
        <v>15.877851502337949</v>
      </c>
      <c r="S53">
        <f t="shared" si="12"/>
        <v>16.005887096774199</v>
      </c>
      <c r="T53">
        <f t="shared" si="13"/>
        <v>1.8253857406412848</v>
      </c>
      <c r="U53">
        <f t="shared" si="14"/>
        <v>38.398297407358157</v>
      </c>
      <c r="V53">
        <f t="shared" si="15"/>
        <v>0.70527624567728642</v>
      </c>
      <c r="W53">
        <f t="shared" si="16"/>
        <v>1.8367383277315217</v>
      </c>
      <c r="X53">
        <f t="shared" si="17"/>
        <v>1.1201094949639985</v>
      </c>
      <c r="Y53">
        <f t="shared" si="18"/>
        <v>-36.117117333854594</v>
      </c>
      <c r="Z53">
        <f t="shared" si="19"/>
        <v>14.568995933161299</v>
      </c>
      <c r="AA53">
        <f t="shared" si="20"/>
        <v>1.0107109812674029</v>
      </c>
      <c r="AB53">
        <f t="shared" si="21"/>
        <v>-20.541096039184829</v>
      </c>
      <c r="AC53">
        <v>-1.2200296979802E-3</v>
      </c>
      <c r="AD53">
        <v>2.3563838420526801E-2</v>
      </c>
      <c r="AE53">
        <v>2.6758444054948098</v>
      </c>
      <c r="AF53">
        <v>84</v>
      </c>
      <c r="AG53">
        <v>14</v>
      </c>
      <c r="AH53">
        <f t="shared" si="22"/>
        <v>1</v>
      </c>
      <c r="AI53">
        <f t="shared" si="23"/>
        <v>0</v>
      </c>
      <c r="AJ53">
        <f t="shared" si="24"/>
        <v>55670.77758704163</v>
      </c>
      <c r="AK53">
        <f t="shared" si="25"/>
        <v>-1.92863409677419E-2</v>
      </c>
      <c r="AL53">
        <f t="shared" si="26"/>
        <v>-9.4503070741935313E-3</v>
      </c>
      <c r="AM53">
        <f t="shared" si="27"/>
        <v>0.49</v>
      </c>
      <c r="AN53">
        <f t="shared" si="28"/>
        <v>0.39</v>
      </c>
      <c r="AO53">
        <v>7.26</v>
      </c>
      <c r="AP53">
        <v>0.5</v>
      </c>
      <c r="AQ53" t="s">
        <v>195</v>
      </c>
      <c r="AR53">
        <v>1597408297.4354801</v>
      </c>
      <c r="AS53">
        <v>410.33974193548403</v>
      </c>
      <c r="AT53">
        <v>409.99641935483902</v>
      </c>
      <c r="AU53">
        <v>6.9428674193548403</v>
      </c>
      <c r="AV53">
        <v>5.9587938709677397</v>
      </c>
      <c r="AW53">
        <v>600.00903225806405</v>
      </c>
      <c r="AX53">
        <v>101.482870967742</v>
      </c>
      <c r="AY53">
        <v>9.99770225806451E-2</v>
      </c>
      <c r="AZ53">
        <v>16.1030032258065</v>
      </c>
      <c r="BA53">
        <v>16.005887096774199</v>
      </c>
      <c r="BB53">
        <v>16.240164516128999</v>
      </c>
      <c r="BC53">
        <v>9997.5438709677401</v>
      </c>
      <c r="BD53">
        <v>-1.92863409677419E-2</v>
      </c>
      <c r="BE53">
        <v>0.32558825806451602</v>
      </c>
      <c r="BF53">
        <v>1597408266</v>
      </c>
      <c r="BG53" t="s">
        <v>283</v>
      </c>
      <c r="BH53">
        <v>6</v>
      </c>
      <c r="BI53">
        <v>-0.224</v>
      </c>
      <c r="BJ53">
        <v>-0.16900000000000001</v>
      </c>
      <c r="BK53">
        <v>410</v>
      </c>
      <c r="BL53">
        <v>6</v>
      </c>
      <c r="BM53">
        <v>0.24</v>
      </c>
      <c r="BN53">
        <v>0.08</v>
      </c>
      <c r="BO53">
        <v>0.34309914285714299</v>
      </c>
      <c r="BP53">
        <v>2.00298758402432E-2</v>
      </c>
      <c r="BQ53">
        <v>2.2553515982739199E-2</v>
      </c>
      <c r="BR53">
        <v>1</v>
      </c>
      <c r="BS53">
        <v>0.98832232653061203</v>
      </c>
      <c r="BT53">
        <v>-6.4459786198451594E-2</v>
      </c>
      <c r="BU53">
        <v>7.8104434622530304E-3</v>
      </c>
      <c r="BV53">
        <v>1</v>
      </c>
      <c r="BW53">
        <v>2</v>
      </c>
      <c r="BX53">
        <v>2</v>
      </c>
      <c r="BY53" t="s">
        <v>197</v>
      </c>
      <c r="BZ53">
        <v>100</v>
      </c>
      <c r="CA53">
        <v>100</v>
      </c>
      <c r="CB53">
        <v>-0.224</v>
      </c>
      <c r="CC53">
        <v>-0.16900000000000001</v>
      </c>
      <c r="CD53">
        <v>2</v>
      </c>
      <c r="CE53">
        <v>518.00199999999995</v>
      </c>
      <c r="CF53">
        <v>400.41399999999999</v>
      </c>
      <c r="CG53">
        <v>15.002800000000001</v>
      </c>
      <c r="CH53">
        <v>21.879899999999999</v>
      </c>
      <c r="CI53">
        <v>30</v>
      </c>
      <c r="CJ53">
        <v>22.0395</v>
      </c>
      <c r="CK53">
        <v>22.088799999999999</v>
      </c>
      <c r="CL53">
        <v>19.807200000000002</v>
      </c>
      <c r="CM53">
        <v>36.924399999999999</v>
      </c>
      <c r="CN53">
        <v>0</v>
      </c>
      <c r="CO53">
        <v>15</v>
      </c>
      <c r="CP53">
        <v>410</v>
      </c>
      <c r="CQ53">
        <v>6</v>
      </c>
      <c r="CR53">
        <v>99.440200000000004</v>
      </c>
      <c r="CS53">
        <v>107.587</v>
      </c>
    </row>
    <row r="54" spans="1:97" x14ac:dyDescent="0.25">
      <c r="A54">
        <v>38</v>
      </c>
      <c r="B54">
        <v>1597408311</v>
      </c>
      <c r="C54">
        <v>2621.2999999523199</v>
      </c>
      <c r="D54" t="s">
        <v>288</v>
      </c>
      <c r="E54" t="s">
        <v>289</v>
      </c>
      <c r="F54">
        <v>1597408302.37097</v>
      </c>
      <c r="G54">
        <f t="shared" si="0"/>
        <v>8.1493912956739109E-4</v>
      </c>
      <c r="H54">
        <f t="shared" si="1"/>
        <v>-0.61294586193215694</v>
      </c>
      <c r="I54">
        <f t="shared" si="2"/>
        <v>410.33990322580598</v>
      </c>
      <c r="J54">
        <f t="shared" si="3"/>
        <v>416.38312643314663</v>
      </c>
      <c r="K54">
        <f t="shared" si="4"/>
        <v>42.297479320217363</v>
      </c>
      <c r="L54">
        <f t="shared" si="5"/>
        <v>41.683590109985424</v>
      </c>
      <c r="M54">
        <f t="shared" si="6"/>
        <v>7.4019060199749201E-2</v>
      </c>
      <c r="N54">
        <f t="shared" si="7"/>
        <v>2.7828408078266769</v>
      </c>
      <c r="O54">
        <f t="shared" si="8"/>
        <v>7.2942457683062789E-2</v>
      </c>
      <c r="P54">
        <f t="shared" si="9"/>
        <v>4.5684459992312486E-2</v>
      </c>
      <c r="Q54">
        <f t="shared" si="10"/>
        <v>-2.4620055959032254E-3</v>
      </c>
      <c r="R54">
        <f t="shared" si="11"/>
        <v>15.880333048247982</v>
      </c>
      <c r="S54">
        <f t="shared" si="12"/>
        <v>16.0078806451613</v>
      </c>
      <c r="T54">
        <f t="shared" si="13"/>
        <v>1.8256181596379546</v>
      </c>
      <c r="U54">
        <f t="shared" si="14"/>
        <v>38.370782064578897</v>
      </c>
      <c r="V54">
        <f t="shared" si="15"/>
        <v>0.70483136375725797</v>
      </c>
      <c r="W54">
        <f t="shared" si="16"/>
        <v>1.8368960074126475</v>
      </c>
      <c r="X54">
        <f t="shared" si="17"/>
        <v>1.1207867958806967</v>
      </c>
      <c r="Y54">
        <f t="shared" si="18"/>
        <v>-35.938815613921946</v>
      </c>
      <c r="Z54">
        <f t="shared" si="19"/>
        <v>14.472911935974953</v>
      </c>
      <c r="AA54">
        <f t="shared" si="20"/>
        <v>1.0039804544110875</v>
      </c>
      <c r="AB54">
        <f t="shared" si="21"/>
        <v>-20.46438522913181</v>
      </c>
      <c r="AC54">
        <v>-1.2201848360522799E-3</v>
      </c>
      <c r="AD54">
        <v>2.35668347807543E-2</v>
      </c>
      <c r="AE54">
        <v>2.6760586015831098</v>
      </c>
      <c r="AF54">
        <v>84</v>
      </c>
      <c r="AG54">
        <v>14</v>
      </c>
      <c r="AH54">
        <f t="shared" si="22"/>
        <v>1</v>
      </c>
      <c r="AI54">
        <f t="shared" si="23"/>
        <v>0</v>
      </c>
      <c r="AJ54">
        <f t="shared" si="24"/>
        <v>55677.313594553503</v>
      </c>
      <c r="AK54">
        <f t="shared" si="25"/>
        <v>-1.28833364516129E-2</v>
      </c>
      <c r="AL54">
        <f t="shared" si="26"/>
        <v>-6.312834861290321E-3</v>
      </c>
      <c r="AM54">
        <f t="shared" si="27"/>
        <v>0.49</v>
      </c>
      <c r="AN54">
        <f t="shared" si="28"/>
        <v>0.39</v>
      </c>
      <c r="AO54">
        <v>7.26</v>
      </c>
      <c r="AP54">
        <v>0.5</v>
      </c>
      <c r="AQ54" t="s">
        <v>195</v>
      </c>
      <c r="AR54">
        <v>1597408302.37097</v>
      </c>
      <c r="AS54">
        <v>410.33990322580598</v>
      </c>
      <c r="AT54">
        <v>410.00287096774201</v>
      </c>
      <c r="AU54">
        <v>6.9384722580645102</v>
      </c>
      <c r="AV54">
        <v>5.9592545161290298</v>
      </c>
      <c r="AW54">
        <v>600.01025806451605</v>
      </c>
      <c r="AX54">
        <v>101.483096774194</v>
      </c>
      <c r="AY54">
        <v>9.9980529032258098E-2</v>
      </c>
      <c r="AZ54">
        <v>16.104348387096799</v>
      </c>
      <c r="BA54">
        <v>16.0078806451613</v>
      </c>
      <c r="BB54">
        <v>16.242454838709701</v>
      </c>
      <c r="BC54">
        <v>9998.7929032258107</v>
      </c>
      <c r="BD54">
        <v>-1.28833364516129E-2</v>
      </c>
      <c r="BE54">
        <v>0.33506932258064498</v>
      </c>
      <c r="BF54">
        <v>1597408266</v>
      </c>
      <c r="BG54" t="s">
        <v>283</v>
      </c>
      <c r="BH54">
        <v>6</v>
      </c>
      <c r="BI54">
        <v>-0.224</v>
      </c>
      <c r="BJ54">
        <v>-0.16900000000000001</v>
      </c>
      <c r="BK54">
        <v>410</v>
      </c>
      <c r="BL54">
        <v>6</v>
      </c>
      <c r="BM54">
        <v>0.24</v>
      </c>
      <c r="BN54">
        <v>0.08</v>
      </c>
      <c r="BO54">
        <v>0.33531093877550999</v>
      </c>
      <c r="BP54">
        <v>1.27743590676168E-3</v>
      </c>
      <c r="BQ54">
        <v>2.5511033473260201E-2</v>
      </c>
      <c r="BR54">
        <v>1</v>
      </c>
      <c r="BS54">
        <v>0.98281461224489797</v>
      </c>
      <c r="BT54">
        <v>-5.7779154964214201E-2</v>
      </c>
      <c r="BU54">
        <v>6.8360371854361904E-3</v>
      </c>
      <c r="BV54">
        <v>1</v>
      </c>
      <c r="BW54">
        <v>2</v>
      </c>
      <c r="BX54">
        <v>2</v>
      </c>
      <c r="BY54" t="s">
        <v>197</v>
      </c>
      <c r="BZ54">
        <v>100</v>
      </c>
      <c r="CA54">
        <v>100</v>
      </c>
      <c r="CB54">
        <v>-0.224</v>
      </c>
      <c r="CC54">
        <v>-0.16900000000000001</v>
      </c>
      <c r="CD54">
        <v>2</v>
      </c>
      <c r="CE54">
        <v>518.34</v>
      </c>
      <c r="CF54">
        <v>400.38600000000002</v>
      </c>
      <c r="CG54">
        <v>15.002700000000001</v>
      </c>
      <c r="CH54">
        <v>21.8782</v>
      </c>
      <c r="CI54">
        <v>30</v>
      </c>
      <c r="CJ54">
        <v>22.037600000000001</v>
      </c>
      <c r="CK54">
        <v>22.087</v>
      </c>
      <c r="CL54">
        <v>19.809200000000001</v>
      </c>
      <c r="CM54">
        <v>36.924399999999999</v>
      </c>
      <c r="CN54">
        <v>0</v>
      </c>
      <c r="CO54">
        <v>15</v>
      </c>
      <c r="CP54">
        <v>410</v>
      </c>
      <c r="CQ54">
        <v>6</v>
      </c>
      <c r="CR54">
        <v>99.4392</v>
      </c>
      <c r="CS54">
        <v>107.586</v>
      </c>
    </row>
    <row r="55" spans="1:97" x14ac:dyDescent="0.25">
      <c r="A55">
        <v>39</v>
      </c>
      <c r="B55">
        <v>1597408316</v>
      </c>
      <c r="C55">
        <v>2626.2999999523199</v>
      </c>
      <c r="D55" t="s">
        <v>290</v>
      </c>
      <c r="E55" t="s">
        <v>291</v>
      </c>
      <c r="F55">
        <v>1597408307.37097</v>
      </c>
      <c r="G55">
        <f t="shared" si="0"/>
        <v>8.1053402664919816E-4</v>
      </c>
      <c r="H55">
        <f t="shared" si="1"/>
        <v>-0.61978379971887032</v>
      </c>
      <c r="I55">
        <f t="shared" si="2"/>
        <v>410.344258064516</v>
      </c>
      <c r="J55">
        <f t="shared" si="3"/>
        <v>416.6116846875849</v>
      </c>
      <c r="K55">
        <f t="shared" si="4"/>
        <v>42.320721966403227</v>
      </c>
      <c r="L55">
        <f t="shared" si="5"/>
        <v>41.684057107234338</v>
      </c>
      <c r="M55">
        <f t="shared" si="6"/>
        <v>7.3579973802539111E-2</v>
      </c>
      <c r="N55">
        <f t="shared" si="7"/>
        <v>2.7822671366519613</v>
      </c>
      <c r="O55">
        <f t="shared" si="8"/>
        <v>7.2515791420571407E-2</v>
      </c>
      <c r="P55">
        <f t="shared" si="9"/>
        <v>4.5416699989910408E-2</v>
      </c>
      <c r="Q55">
        <f t="shared" si="10"/>
        <v>-3.4475531119354768E-4</v>
      </c>
      <c r="R55">
        <f t="shared" si="11"/>
        <v>15.880914017592008</v>
      </c>
      <c r="S55">
        <f t="shared" si="12"/>
        <v>16.0081129032258</v>
      </c>
      <c r="T55">
        <f t="shared" si="13"/>
        <v>1.825645239269388</v>
      </c>
      <c r="U55">
        <f t="shared" si="14"/>
        <v>38.346306240730534</v>
      </c>
      <c r="V55">
        <f t="shared" si="15"/>
        <v>0.7043547980604542</v>
      </c>
      <c r="W55">
        <f t="shared" si="16"/>
        <v>1.8368256740001343</v>
      </c>
      <c r="X55">
        <f t="shared" si="17"/>
        <v>1.121290441208934</v>
      </c>
      <c r="Y55">
        <f t="shared" si="18"/>
        <v>-35.744550575229638</v>
      </c>
      <c r="Z55">
        <f t="shared" si="19"/>
        <v>14.345091704272201</v>
      </c>
      <c r="AA55">
        <f t="shared" si="20"/>
        <v>0.99531689404545043</v>
      </c>
      <c r="AB55">
        <f t="shared" si="21"/>
        <v>-20.404486732223184</v>
      </c>
      <c r="AC55">
        <v>-1.2197941270149801E-3</v>
      </c>
      <c r="AD55">
        <v>2.3559288567215699E-2</v>
      </c>
      <c r="AE55">
        <v>2.6755191225830299</v>
      </c>
      <c r="AF55">
        <v>84</v>
      </c>
      <c r="AG55">
        <v>14</v>
      </c>
      <c r="AH55">
        <f t="shared" si="22"/>
        <v>1</v>
      </c>
      <c r="AI55">
        <f t="shared" si="23"/>
        <v>0</v>
      </c>
      <c r="AJ55">
        <f t="shared" si="24"/>
        <v>55660.32905633362</v>
      </c>
      <c r="AK55">
        <f t="shared" si="25"/>
        <v>-1.80405709677419E-3</v>
      </c>
      <c r="AL55">
        <f t="shared" si="26"/>
        <v>-8.8398797741935306E-4</v>
      </c>
      <c r="AM55">
        <f t="shared" si="27"/>
        <v>0.49</v>
      </c>
      <c r="AN55">
        <f t="shared" si="28"/>
        <v>0.39</v>
      </c>
      <c r="AO55">
        <v>7.26</v>
      </c>
      <c r="AP55">
        <v>0.5</v>
      </c>
      <c r="AQ55" t="s">
        <v>195</v>
      </c>
      <c r="AR55">
        <v>1597408307.37097</v>
      </c>
      <c r="AS55">
        <v>410.344258064516</v>
      </c>
      <c r="AT55">
        <v>409.99677419354799</v>
      </c>
      <c r="AU55">
        <v>6.9337767741935501</v>
      </c>
      <c r="AV55">
        <v>5.9598616129032296</v>
      </c>
      <c r="AW55">
        <v>600.01893548387102</v>
      </c>
      <c r="AX55">
        <v>101.48312903225801</v>
      </c>
      <c r="AY55">
        <v>0.100008267741935</v>
      </c>
      <c r="AZ55">
        <v>16.1037483870968</v>
      </c>
      <c r="BA55">
        <v>16.0081129032258</v>
      </c>
      <c r="BB55">
        <v>16.237954838709701</v>
      </c>
      <c r="BC55">
        <v>9995.5880645161305</v>
      </c>
      <c r="BD55">
        <v>-1.80405709677419E-3</v>
      </c>
      <c r="BE55">
        <v>0.33557070967741898</v>
      </c>
      <c r="BF55">
        <v>1597408266</v>
      </c>
      <c r="BG55" t="s">
        <v>283</v>
      </c>
      <c r="BH55">
        <v>6</v>
      </c>
      <c r="BI55">
        <v>-0.224</v>
      </c>
      <c r="BJ55">
        <v>-0.16900000000000001</v>
      </c>
      <c r="BK55">
        <v>410</v>
      </c>
      <c r="BL55">
        <v>6</v>
      </c>
      <c r="BM55">
        <v>0.24</v>
      </c>
      <c r="BN55">
        <v>0.08</v>
      </c>
      <c r="BO55">
        <v>0.34504114285714299</v>
      </c>
      <c r="BP55">
        <v>2.06589795918375E-2</v>
      </c>
      <c r="BQ55">
        <v>2.8411251172443499E-2</v>
      </c>
      <c r="BR55">
        <v>1</v>
      </c>
      <c r="BS55">
        <v>0.97787091836734696</v>
      </c>
      <c r="BT55">
        <v>-6.1681946938776697E-2</v>
      </c>
      <c r="BU55">
        <v>7.2904502193965603E-3</v>
      </c>
      <c r="BV55">
        <v>1</v>
      </c>
      <c r="BW55">
        <v>2</v>
      </c>
      <c r="BX55">
        <v>2</v>
      </c>
      <c r="BY55" t="s">
        <v>197</v>
      </c>
      <c r="BZ55">
        <v>100</v>
      </c>
      <c r="CA55">
        <v>100</v>
      </c>
      <c r="CB55">
        <v>-0.224</v>
      </c>
      <c r="CC55">
        <v>-0.16900000000000001</v>
      </c>
      <c r="CD55">
        <v>2</v>
      </c>
      <c r="CE55">
        <v>518.08900000000006</v>
      </c>
      <c r="CF55">
        <v>400.40199999999999</v>
      </c>
      <c r="CG55">
        <v>15.002000000000001</v>
      </c>
      <c r="CH55">
        <v>21.876300000000001</v>
      </c>
      <c r="CI55">
        <v>30</v>
      </c>
      <c r="CJ55">
        <v>22.035699999999999</v>
      </c>
      <c r="CK55">
        <v>22.085599999999999</v>
      </c>
      <c r="CL55">
        <v>19.8078</v>
      </c>
      <c r="CM55">
        <v>36.924399999999999</v>
      </c>
      <c r="CN55">
        <v>0</v>
      </c>
      <c r="CO55">
        <v>15</v>
      </c>
      <c r="CP55">
        <v>410</v>
      </c>
      <c r="CQ55">
        <v>6</v>
      </c>
      <c r="CR55">
        <v>99.4392</v>
      </c>
      <c r="CS55">
        <v>107.58499999999999</v>
      </c>
    </row>
    <row r="56" spans="1:97" x14ac:dyDescent="0.25">
      <c r="A56">
        <v>40</v>
      </c>
      <c r="B56">
        <v>1597408321</v>
      </c>
      <c r="C56">
        <v>2631.2999999523199</v>
      </c>
      <c r="D56" t="s">
        <v>292</v>
      </c>
      <c r="E56" t="s">
        <v>293</v>
      </c>
      <c r="F56">
        <v>1597408312.37097</v>
      </c>
      <c r="G56">
        <f t="shared" si="0"/>
        <v>8.06168067169478E-4</v>
      </c>
      <c r="H56">
        <f t="shared" si="1"/>
        <v>-0.61074068515436419</v>
      </c>
      <c r="I56">
        <f t="shared" si="2"/>
        <v>410.34461290322599</v>
      </c>
      <c r="J56">
        <f t="shared" si="3"/>
        <v>416.48855568266413</v>
      </c>
      <c r="K56">
        <f t="shared" si="4"/>
        <v>42.308243435089061</v>
      </c>
      <c r="L56">
        <f t="shared" si="5"/>
        <v>41.684122019945583</v>
      </c>
      <c r="M56">
        <f t="shared" si="6"/>
        <v>7.315748715321263E-2</v>
      </c>
      <c r="N56">
        <f t="shared" si="7"/>
        <v>2.7841181405689737</v>
      </c>
      <c r="O56">
        <f t="shared" si="8"/>
        <v>7.2106084901387563E-2</v>
      </c>
      <c r="P56">
        <f t="shared" si="9"/>
        <v>4.5159508546804464E-2</v>
      </c>
      <c r="Q56">
        <f t="shared" si="10"/>
        <v>6.6656327274193516E-4</v>
      </c>
      <c r="R56">
        <f t="shared" si="11"/>
        <v>15.881071128240263</v>
      </c>
      <c r="S56">
        <f t="shared" si="12"/>
        <v>16.006603225806501</v>
      </c>
      <c r="T56">
        <f t="shared" si="13"/>
        <v>1.825469227969855</v>
      </c>
      <c r="U56">
        <f t="shared" si="14"/>
        <v>38.323216455543232</v>
      </c>
      <c r="V56">
        <f t="shared" si="15"/>
        <v>0.70387735323287226</v>
      </c>
      <c r="W56">
        <f t="shared" si="16"/>
        <v>1.836686526689125</v>
      </c>
      <c r="X56">
        <f t="shared" si="17"/>
        <v>1.1215918747369829</v>
      </c>
      <c r="Y56">
        <f t="shared" si="18"/>
        <v>-35.552011762173983</v>
      </c>
      <c r="Z56">
        <f t="shared" si="19"/>
        <v>14.403053804513336</v>
      </c>
      <c r="AA56">
        <f t="shared" si="20"/>
        <v>0.99866014480417253</v>
      </c>
      <c r="AB56">
        <f t="shared" si="21"/>
        <v>-20.149631249583734</v>
      </c>
      <c r="AC56">
        <v>-1.22105506823702E-3</v>
      </c>
      <c r="AD56">
        <v>2.3583642577010101E-2</v>
      </c>
      <c r="AE56">
        <v>2.67725977757449</v>
      </c>
      <c r="AF56">
        <v>84</v>
      </c>
      <c r="AG56">
        <v>14</v>
      </c>
      <c r="AH56">
        <f t="shared" si="22"/>
        <v>1</v>
      </c>
      <c r="AI56">
        <f t="shared" si="23"/>
        <v>0</v>
      </c>
      <c r="AJ56">
        <f t="shared" si="24"/>
        <v>55715.743980436957</v>
      </c>
      <c r="AK56">
        <f t="shared" si="25"/>
        <v>3.48803387096774E-3</v>
      </c>
      <c r="AL56">
        <f t="shared" si="26"/>
        <v>1.7091365967741926E-3</v>
      </c>
      <c r="AM56">
        <f t="shared" si="27"/>
        <v>0.49</v>
      </c>
      <c r="AN56">
        <f t="shared" si="28"/>
        <v>0.39</v>
      </c>
      <c r="AO56">
        <v>7.26</v>
      </c>
      <c r="AP56">
        <v>0.5</v>
      </c>
      <c r="AQ56" t="s">
        <v>195</v>
      </c>
      <c r="AR56">
        <v>1597408312.37097</v>
      </c>
      <c r="AS56">
        <v>410.34461290322599</v>
      </c>
      <c r="AT56">
        <v>410.00590322580598</v>
      </c>
      <c r="AU56">
        <v>6.9290719354838703</v>
      </c>
      <c r="AV56">
        <v>5.9603974193548401</v>
      </c>
      <c r="AW56">
        <v>600.01845161290305</v>
      </c>
      <c r="AX56">
        <v>101.483225806452</v>
      </c>
      <c r="AY56">
        <v>9.9981841935483901E-2</v>
      </c>
      <c r="AZ56">
        <v>16.102561290322601</v>
      </c>
      <c r="BA56">
        <v>16.006603225806501</v>
      </c>
      <c r="BB56">
        <v>16.236867741935502</v>
      </c>
      <c r="BC56">
        <v>10005.9112903226</v>
      </c>
      <c r="BD56">
        <v>3.48803387096774E-3</v>
      </c>
      <c r="BE56">
        <v>0.33771299999999999</v>
      </c>
      <c r="BF56">
        <v>1597408266</v>
      </c>
      <c r="BG56" t="s">
        <v>283</v>
      </c>
      <c r="BH56">
        <v>6</v>
      </c>
      <c r="BI56">
        <v>-0.224</v>
      </c>
      <c r="BJ56">
        <v>-0.16900000000000001</v>
      </c>
      <c r="BK56">
        <v>410</v>
      </c>
      <c r="BL56">
        <v>6</v>
      </c>
      <c r="BM56">
        <v>0.24</v>
      </c>
      <c r="BN56">
        <v>0.08</v>
      </c>
      <c r="BO56">
        <v>0.34197255102040802</v>
      </c>
      <c r="BP56">
        <v>9.1210408163292997E-3</v>
      </c>
      <c r="BQ56">
        <v>2.8749259700893801E-2</v>
      </c>
      <c r="BR56">
        <v>1</v>
      </c>
      <c r="BS56">
        <v>0.97283548979591805</v>
      </c>
      <c r="BT56">
        <v>-6.3888061224488896E-2</v>
      </c>
      <c r="BU56">
        <v>7.5378402854042502E-3</v>
      </c>
      <c r="BV56">
        <v>1</v>
      </c>
      <c r="BW56">
        <v>2</v>
      </c>
      <c r="BX56">
        <v>2</v>
      </c>
      <c r="BY56" t="s">
        <v>197</v>
      </c>
      <c r="BZ56">
        <v>100</v>
      </c>
      <c r="CA56">
        <v>100</v>
      </c>
      <c r="CB56">
        <v>-0.224</v>
      </c>
      <c r="CC56">
        <v>-0.16900000000000001</v>
      </c>
      <c r="CD56">
        <v>2</v>
      </c>
      <c r="CE56">
        <v>518.18799999999999</v>
      </c>
      <c r="CF56">
        <v>400.34399999999999</v>
      </c>
      <c r="CG56">
        <v>15.002000000000001</v>
      </c>
      <c r="CH56">
        <v>21.876300000000001</v>
      </c>
      <c r="CI56">
        <v>30</v>
      </c>
      <c r="CJ56">
        <v>22.034800000000001</v>
      </c>
      <c r="CK56">
        <v>22.085100000000001</v>
      </c>
      <c r="CL56">
        <v>19.806799999999999</v>
      </c>
      <c r="CM56">
        <v>36.924399999999999</v>
      </c>
      <c r="CN56">
        <v>0</v>
      </c>
      <c r="CO56">
        <v>15</v>
      </c>
      <c r="CP56">
        <v>410</v>
      </c>
      <c r="CQ56">
        <v>6</v>
      </c>
      <c r="CR56">
        <v>99.439099999999996</v>
      </c>
      <c r="CS56">
        <v>107.58499999999999</v>
      </c>
    </row>
    <row r="57" spans="1:97" x14ac:dyDescent="0.25">
      <c r="A57">
        <v>41</v>
      </c>
      <c r="B57">
        <v>1597408758.5</v>
      </c>
      <c r="C57">
        <v>3068.7999999523199</v>
      </c>
      <c r="D57" t="s">
        <v>296</v>
      </c>
      <c r="E57" t="s">
        <v>297</v>
      </c>
      <c r="F57">
        <v>1597408750.5129001</v>
      </c>
      <c r="G57">
        <f t="shared" si="0"/>
        <v>6.9811810107814939E-4</v>
      </c>
      <c r="H57">
        <f t="shared" si="1"/>
        <v>-0.51789813976081389</v>
      </c>
      <c r="I57">
        <f t="shared" si="2"/>
        <v>410.34241935483902</v>
      </c>
      <c r="J57">
        <f t="shared" si="3"/>
        <v>416.1453322681935</v>
      </c>
      <c r="K57">
        <f t="shared" si="4"/>
        <v>42.270951376428712</v>
      </c>
      <c r="L57">
        <f t="shared" si="5"/>
        <v>41.681506702701185</v>
      </c>
      <c r="M57">
        <f t="shared" si="6"/>
        <v>6.3941723564362771E-2</v>
      </c>
      <c r="N57">
        <f t="shared" si="7"/>
        <v>2.7886321622730237</v>
      </c>
      <c r="O57">
        <f t="shared" si="8"/>
        <v>6.3138244135618998E-2</v>
      </c>
      <c r="P57">
        <f t="shared" si="9"/>
        <v>3.9532750761978139E-2</v>
      </c>
      <c r="Q57">
        <f t="shared" si="10"/>
        <v>2.5400179790322521E-2</v>
      </c>
      <c r="R57">
        <f t="shared" si="11"/>
        <v>15.809969664859235</v>
      </c>
      <c r="S57">
        <f t="shared" si="12"/>
        <v>15.9336161290323</v>
      </c>
      <c r="T57">
        <f t="shared" si="13"/>
        <v>1.8169775137012898</v>
      </c>
      <c r="U57">
        <f t="shared" si="14"/>
        <v>38.786458817171358</v>
      </c>
      <c r="V57">
        <f t="shared" si="15"/>
        <v>0.7077969966797204</v>
      </c>
      <c r="W57">
        <f t="shared" si="16"/>
        <v>1.8248559375221123</v>
      </c>
      <c r="X57">
        <f t="shared" si="17"/>
        <v>1.1091805170215694</v>
      </c>
      <c r="Y57">
        <f t="shared" si="18"/>
        <v>-30.78700825754639</v>
      </c>
      <c r="Z57">
        <f t="shared" si="19"/>
        <v>10.181947664824078</v>
      </c>
      <c r="AA57">
        <f t="shared" si="20"/>
        <v>0.70420280354602405</v>
      </c>
      <c r="AB57">
        <f t="shared" si="21"/>
        <v>-19.875457609385968</v>
      </c>
      <c r="AC57">
        <v>-1.2202823776008001E-3</v>
      </c>
      <c r="AD57">
        <v>2.3568718712999901E-2</v>
      </c>
      <c r="AE57">
        <v>2.6761932659885801</v>
      </c>
      <c r="AF57">
        <v>23</v>
      </c>
      <c r="AG57">
        <v>4</v>
      </c>
      <c r="AH57">
        <f t="shared" si="22"/>
        <v>1</v>
      </c>
      <c r="AI57">
        <f t="shared" si="23"/>
        <v>0</v>
      </c>
      <c r="AJ57">
        <f t="shared" si="24"/>
        <v>55701.300658598106</v>
      </c>
      <c r="AK57">
        <f t="shared" si="25"/>
        <v>0.13291564516129001</v>
      </c>
      <c r="AL57">
        <f t="shared" si="26"/>
        <v>6.5128666129032106E-2</v>
      </c>
      <c r="AM57">
        <f t="shared" si="27"/>
        <v>0.49</v>
      </c>
      <c r="AN57">
        <f t="shared" si="28"/>
        <v>0.39</v>
      </c>
      <c r="AO57">
        <v>8.6</v>
      </c>
      <c r="AP57">
        <v>0.5</v>
      </c>
      <c r="AQ57" t="s">
        <v>195</v>
      </c>
      <c r="AR57">
        <v>1597408750.5129001</v>
      </c>
      <c r="AS57">
        <v>410.34241935483902</v>
      </c>
      <c r="AT57">
        <v>410.01070967741902</v>
      </c>
      <c r="AU57">
        <v>6.9680574193548397</v>
      </c>
      <c r="AV57">
        <v>5.9744167741935499</v>
      </c>
      <c r="AW57">
        <v>600.01377419354799</v>
      </c>
      <c r="AX57">
        <v>101.477387096774</v>
      </c>
      <c r="AY57">
        <v>9.9990080645161294E-2</v>
      </c>
      <c r="AZ57">
        <v>16.0013419354839</v>
      </c>
      <c r="BA57">
        <v>15.9336161290323</v>
      </c>
      <c r="BB57">
        <v>16.1511580645161</v>
      </c>
      <c r="BC57">
        <v>10000.154838709699</v>
      </c>
      <c r="BD57">
        <v>0.13291564516129001</v>
      </c>
      <c r="BE57">
        <v>0.32818635483871</v>
      </c>
      <c r="BF57">
        <v>1597408725</v>
      </c>
      <c r="BG57" t="s">
        <v>298</v>
      </c>
      <c r="BH57">
        <v>7</v>
      </c>
      <c r="BI57">
        <v>-0.22900000000000001</v>
      </c>
      <c r="BJ57">
        <v>-0.16900000000000001</v>
      </c>
      <c r="BK57">
        <v>410</v>
      </c>
      <c r="BL57">
        <v>6</v>
      </c>
      <c r="BM57">
        <v>0.41</v>
      </c>
      <c r="BN57">
        <v>7.0000000000000007E-2</v>
      </c>
      <c r="BO57">
        <v>0.324758734693878</v>
      </c>
      <c r="BP57">
        <v>0.125534470715255</v>
      </c>
      <c r="BQ57">
        <v>2.9310189176849001E-2</v>
      </c>
      <c r="BR57">
        <v>0</v>
      </c>
      <c r="BS57">
        <v>0.99768677551020402</v>
      </c>
      <c r="BT57">
        <v>-5.48805990954261E-2</v>
      </c>
      <c r="BU57">
        <v>6.4943787004382598E-3</v>
      </c>
      <c r="BV57">
        <v>1</v>
      </c>
      <c r="BW57">
        <v>1</v>
      </c>
      <c r="BX57">
        <v>2</v>
      </c>
      <c r="BY57" t="s">
        <v>211</v>
      </c>
      <c r="BZ57">
        <v>100</v>
      </c>
      <c r="CA57">
        <v>100</v>
      </c>
      <c r="CB57">
        <v>-0.22900000000000001</v>
      </c>
      <c r="CC57">
        <v>-0.16900000000000001</v>
      </c>
      <c r="CD57">
        <v>2</v>
      </c>
      <c r="CE57">
        <v>592.94600000000003</v>
      </c>
      <c r="CF57">
        <v>401.38</v>
      </c>
      <c r="CG57">
        <v>15.0036</v>
      </c>
      <c r="CH57">
        <v>21.792100000000001</v>
      </c>
      <c r="CI57">
        <v>30</v>
      </c>
      <c r="CJ57">
        <v>21.976600000000001</v>
      </c>
      <c r="CK57">
        <v>22.0246</v>
      </c>
      <c r="CL57">
        <v>19.798100000000002</v>
      </c>
      <c r="CM57">
        <v>36.370100000000001</v>
      </c>
      <c r="CN57">
        <v>0</v>
      </c>
      <c r="CO57">
        <v>15</v>
      </c>
      <c r="CP57">
        <v>410</v>
      </c>
      <c r="CQ57">
        <v>6</v>
      </c>
      <c r="CR57">
        <v>99.462999999999994</v>
      </c>
      <c r="CS57">
        <v>107.59399999999999</v>
      </c>
    </row>
    <row r="58" spans="1:97" x14ac:dyDescent="0.25">
      <c r="A58">
        <v>42</v>
      </c>
      <c r="B58">
        <v>1597408763.5</v>
      </c>
      <c r="C58">
        <v>3073.7999999523199</v>
      </c>
      <c r="D58" t="s">
        <v>299</v>
      </c>
      <c r="E58" t="s">
        <v>300</v>
      </c>
      <c r="F58">
        <v>1597408755.1612899</v>
      </c>
      <c r="G58">
        <f t="shared" si="0"/>
        <v>6.9518071097040006E-4</v>
      </c>
      <c r="H58">
        <f t="shared" si="1"/>
        <v>-0.51630800836001434</v>
      </c>
      <c r="I58">
        <f t="shared" si="2"/>
        <v>410.33635483871001</v>
      </c>
      <c r="J58">
        <f t="shared" si="3"/>
        <v>416.15828807960139</v>
      </c>
      <c r="K58">
        <f t="shared" si="4"/>
        <v>42.272279948326769</v>
      </c>
      <c r="L58">
        <f t="shared" si="5"/>
        <v>41.680903063980409</v>
      </c>
      <c r="M58">
        <f t="shared" si="6"/>
        <v>6.3624279891150659E-2</v>
      </c>
      <c r="N58">
        <f t="shared" si="7"/>
        <v>2.7883950467159297</v>
      </c>
      <c r="O58">
        <f t="shared" si="8"/>
        <v>6.2828638261201261E-2</v>
      </c>
      <c r="P58">
        <f t="shared" si="9"/>
        <v>3.9338555106200573E-2</v>
      </c>
      <c r="Q58">
        <f t="shared" si="10"/>
        <v>2.5368862199032255E-2</v>
      </c>
      <c r="R58">
        <f t="shared" si="11"/>
        <v>15.814876849276096</v>
      </c>
      <c r="S58">
        <f t="shared" si="12"/>
        <v>15.9370612903226</v>
      </c>
      <c r="T58">
        <f t="shared" si="13"/>
        <v>1.817377560975195</v>
      </c>
      <c r="U58">
        <f t="shared" si="14"/>
        <v>38.755665619940252</v>
      </c>
      <c r="V58">
        <f t="shared" si="15"/>
        <v>0.70742101004714286</v>
      </c>
      <c r="W58">
        <f t="shared" si="16"/>
        <v>1.8253357250640698</v>
      </c>
      <c r="X58">
        <f t="shared" si="17"/>
        <v>1.109956550928052</v>
      </c>
      <c r="Y58">
        <f t="shared" si="18"/>
        <v>-30.657469353794642</v>
      </c>
      <c r="Z58">
        <f t="shared" si="19"/>
        <v>10.281947108194716</v>
      </c>
      <c r="AA58">
        <f t="shared" si="20"/>
        <v>0.71120734000642094</v>
      </c>
      <c r="AB58">
        <f t="shared" si="21"/>
        <v>-19.638946043394476</v>
      </c>
      <c r="AC58">
        <v>-1.2201213757715801E-3</v>
      </c>
      <c r="AD58">
        <v>2.35656090992786E-2</v>
      </c>
      <c r="AE58">
        <v>2.6759709854142</v>
      </c>
      <c r="AF58">
        <v>23</v>
      </c>
      <c r="AG58">
        <v>4</v>
      </c>
      <c r="AH58">
        <f t="shared" si="22"/>
        <v>1</v>
      </c>
      <c r="AI58">
        <f t="shared" si="23"/>
        <v>0</v>
      </c>
      <c r="AJ58">
        <f t="shared" si="24"/>
        <v>55693.459304916069</v>
      </c>
      <c r="AK58">
        <f t="shared" si="25"/>
        <v>0.13275176451612899</v>
      </c>
      <c r="AL58">
        <f t="shared" si="26"/>
        <v>6.5048364612903212E-2</v>
      </c>
      <c r="AM58">
        <f t="shared" si="27"/>
        <v>0.49</v>
      </c>
      <c r="AN58">
        <f t="shared" si="28"/>
        <v>0.39</v>
      </c>
      <c r="AO58">
        <v>8.6</v>
      </c>
      <c r="AP58">
        <v>0.5</v>
      </c>
      <c r="AQ58" t="s">
        <v>195</v>
      </c>
      <c r="AR58">
        <v>1597408755.1612899</v>
      </c>
      <c r="AS58">
        <v>410.33635483871001</v>
      </c>
      <c r="AT58">
        <v>410.00519354838701</v>
      </c>
      <c r="AU58">
        <v>6.9643538709677397</v>
      </c>
      <c r="AV58">
        <v>5.97489903225806</v>
      </c>
      <c r="AW58">
        <v>600.01903225806404</v>
      </c>
      <c r="AX58">
        <v>101.477419354839</v>
      </c>
      <c r="AY58">
        <v>9.99879903225806E-2</v>
      </c>
      <c r="AZ58">
        <v>16.005458064516102</v>
      </c>
      <c r="BA58">
        <v>15.9370612903226</v>
      </c>
      <c r="BB58">
        <v>16.155651612903199</v>
      </c>
      <c r="BC58">
        <v>9998.8322580645199</v>
      </c>
      <c r="BD58">
        <v>0.13275176451612899</v>
      </c>
      <c r="BE58">
        <v>0.32818635483871</v>
      </c>
      <c r="BF58">
        <v>1597408725</v>
      </c>
      <c r="BG58" t="s">
        <v>298</v>
      </c>
      <c r="BH58">
        <v>7</v>
      </c>
      <c r="BI58">
        <v>-0.22900000000000001</v>
      </c>
      <c r="BJ58">
        <v>-0.16900000000000001</v>
      </c>
      <c r="BK58">
        <v>410</v>
      </c>
      <c r="BL58">
        <v>6</v>
      </c>
      <c r="BM58">
        <v>0.41</v>
      </c>
      <c r="BN58">
        <v>7.0000000000000007E-2</v>
      </c>
      <c r="BO58">
        <v>0.333675469387755</v>
      </c>
      <c r="BP58">
        <v>2.52286360018927E-2</v>
      </c>
      <c r="BQ58">
        <v>2.24014038819382E-2</v>
      </c>
      <c r="BR58">
        <v>1</v>
      </c>
      <c r="BS58">
        <v>0.99352981632653004</v>
      </c>
      <c r="BT58">
        <v>-5.2237920437053102E-2</v>
      </c>
      <c r="BU58">
        <v>6.1708300095757104E-3</v>
      </c>
      <c r="BV58">
        <v>1</v>
      </c>
      <c r="BW58">
        <v>2</v>
      </c>
      <c r="BX58">
        <v>2</v>
      </c>
      <c r="BY58" t="s">
        <v>197</v>
      </c>
      <c r="BZ58">
        <v>100</v>
      </c>
      <c r="CA58">
        <v>100</v>
      </c>
      <c r="CB58">
        <v>-0.22900000000000001</v>
      </c>
      <c r="CC58">
        <v>-0.16900000000000001</v>
      </c>
      <c r="CD58">
        <v>2</v>
      </c>
      <c r="CE58">
        <v>592.98299999999995</v>
      </c>
      <c r="CF58">
        <v>401.21199999999999</v>
      </c>
      <c r="CG58">
        <v>15.003500000000001</v>
      </c>
      <c r="CH58">
        <v>21.790199999999999</v>
      </c>
      <c r="CI58">
        <v>30</v>
      </c>
      <c r="CJ58">
        <v>21.973800000000001</v>
      </c>
      <c r="CK58">
        <v>22.022200000000002</v>
      </c>
      <c r="CL58">
        <v>19.797799999999999</v>
      </c>
      <c r="CM58">
        <v>36.370100000000001</v>
      </c>
      <c r="CN58">
        <v>0</v>
      </c>
      <c r="CO58">
        <v>15</v>
      </c>
      <c r="CP58">
        <v>410</v>
      </c>
      <c r="CQ58">
        <v>6</v>
      </c>
      <c r="CR58">
        <v>99.462599999999995</v>
      </c>
      <c r="CS58">
        <v>107.593</v>
      </c>
    </row>
    <row r="59" spans="1:97" x14ac:dyDescent="0.25">
      <c r="A59">
        <v>43</v>
      </c>
      <c r="B59">
        <v>1597408768.5</v>
      </c>
      <c r="C59">
        <v>3078.7999999523199</v>
      </c>
      <c r="D59" t="s">
        <v>301</v>
      </c>
      <c r="E59" t="s">
        <v>302</v>
      </c>
      <c r="F59">
        <v>1597408759.9548399</v>
      </c>
      <c r="G59">
        <f t="shared" si="0"/>
        <v>6.9219743736316887E-4</v>
      </c>
      <c r="H59">
        <f t="shared" si="1"/>
        <v>-0.51452222976762807</v>
      </c>
      <c r="I59">
        <f t="shared" si="2"/>
        <v>410.339</v>
      </c>
      <c r="J59">
        <f t="shared" si="3"/>
        <v>416.17424032153798</v>
      </c>
      <c r="K59">
        <f t="shared" si="4"/>
        <v>42.273807642960577</v>
      </c>
      <c r="L59">
        <f t="shared" si="5"/>
        <v>41.68108035952141</v>
      </c>
      <c r="M59">
        <f t="shared" si="6"/>
        <v>6.3320672009199011E-2</v>
      </c>
      <c r="N59">
        <f t="shared" si="7"/>
        <v>2.7893486313351592</v>
      </c>
      <c r="O59">
        <f t="shared" si="8"/>
        <v>6.2532820776042664E-2</v>
      </c>
      <c r="P59">
        <f t="shared" si="9"/>
        <v>3.9152981493444622E-2</v>
      </c>
      <c r="Q59">
        <f t="shared" si="10"/>
        <v>2.4851444154193512E-2</v>
      </c>
      <c r="R59">
        <f t="shared" si="11"/>
        <v>15.817765997949216</v>
      </c>
      <c r="S59">
        <f t="shared" si="12"/>
        <v>15.937838709677401</v>
      </c>
      <c r="T59">
        <f t="shared" si="13"/>
        <v>1.8174678445107006</v>
      </c>
      <c r="U59">
        <f t="shared" si="14"/>
        <v>38.730207108412721</v>
      </c>
      <c r="V59">
        <f t="shared" si="15"/>
        <v>0.70704719490759582</v>
      </c>
      <c r="W59">
        <f t="shared" si="16"/>
        <v>1.8255703950367352</v>
      </c>
      <c r="X59">
        <f t="shared" si="17"/>
        <v>1.1104206496031048</v>
      </c>
      <c r="Y59">
        <f t="shared" si="18"/>
        <v>-30.525906987715747</v>
      </c>
      <c r="Z59">
        <f t="shared" si="19"/>
        <v>10.47125464071701</v>
      </c>
      <c r="AA59">
        <f t="shared" si="20"/>
        <v>0.72406470837642345</v>
      </c>
      <c r="AB59">
        <f t="shared" si="21"/>
        <v>-19.305736194468121</v>
      </c>
      <c r="AC59">
        <v>-1.22076894187698E-3</v>
      </c>
      <c r="AD59">
        <v>2.3578116289144298E-2</v>
      </c>
      <c r="AE59">
        <v>2.6768649021897399</v>
      </c>
      <c r="AF59">
        <v>23</v>
      </c>
      <c r="AG59">
        <v>4</v>
      </c>
      <c r="AH59">
        <f t="shared" si="22"/>
        <v>1</v>
      </c>
      <c r="AI59">
        <f t="shared" si="23"/>
        <v>0</v>
      </c>
      <c r="AJ59">
        <f t="shared" si="24"/>
        <v>55721.415315631297</v>
      </c>
      <c r="AK59">
        <f t="shared" si="25"/>
        <v>0.13004418709677401</v>
      </c>
      <c r="AL59">
        <f t="shared" si="26"/>
        <v>6.3721651677419264E-2</v>
      </c>
      <c r="AM59">
        <f t="shared" si="27"/>
        <v>0.49</v>
      </c>
      <c r="AN59">
        <f t="shared" si="28"/>
        <v>0.39</v>
      </c>
      <c r="AO59">
        <v>8.6</v>
      </c>
      <c r="AP59">
        <v>0.5</v>
      </c>
      <c r="AQ59" t="s">
        <v>195</v>
      </c>
      <c r="AR59">
        <v>1597408759.9548399</v>
      </c>
      <c r="AS59">
        <v>410.339</v>
      </c>
      <c r="AT59">
        <v>410.00864516129002</v>
      </c>
      <c r="AU59">
        <v>6.9606890322580703</v>
      </c>
      <c r="AV59">
        <v>5.97547322580645</v>
      </c>
      <c r="AW59">
        <v>600.01693548387095</v>
      </c>
      <c r="AX59">
        <v>101.47719354838701</v>
      </c>
      <c r="AY59">
        <v>9.9991070967741999E-2</v>
      </c>
      <c r="AZ59">
        <v>16.007470967741899</v>
      </c>
      <c r="BA59">
        <v>15.937838709677401</v>
      </c>
      <c r="BB59">
        <v>16.157161290322598</v>
      </c>
      <c r="BC59">
        <v>10004.1612903226</v>
      </c>
      <c r="BD59">
        <v>0.13004418709677401</v>
      </c>
      <c r="BE59">
        <v>0.32991845161290301</v>
      </c>
      <c r="BF59">
        <v>1597408725</v>
      </c>
      <c r="BG59" t="s">
        <v>298</v>
      </c>
      <c r="BH59">
        <v>7</v>
      </c>
      <c r="BI59">
        <v>-0.22900000000000001</v>
      </c>
      <c r="BJ59">
        <v>-0.16900000000000001</v>
      </c>
      <c r="BK59">
        <v>410</v>
      </c>
      <c r="BL59">
        <v>6</v>
      </c>
      <c r="BM59">
        <v>0.41</v>
      </c>
      <c r="BN59">
        <v>7.0000000000000007E-2</v>
      </c>
      <c r="BO59">
        <v>0.32591524489795898</v>
      </c>
      <c r="BP59">
        <v>-3.3235058157065303E-2</v>
      </c>
      <c r="BQ59">
        <v>2.5089856392924499E-2</v>
      </c>
      <c r="BR59">
        <v>1</v>
      </c>
      <c r="BS59">
        <v>0.98870085714285705</v>
      </c>
      <c r="BT59">
        <v>-5.38195286278524E-2</v>
      </c>
      <c r="BU59">
        <v>6.3532358812864098E-3</v>
      </c>
      <c r="BV59">
        <v>1</v>
      </c>
      <c r="BW59">
        <v>2</v>
      </c>
      <c r="BX59">
        <v>2</v>
      </c>
      <c r="BY59" t="s">
        <v>197</v>
      </c>
      <c r="BZ59">
        <v>100</v>
      </c>
      <c r="CA59">
        <v>100</v>
      </c>
      <c r="CB59">
        <v>-0.22900000000000001</v>
      </c>
      <c r="CC59">
        <v>-0.16900000000000001</v>
      </c>
      <c r="CD59">
        <v>2</v>
      </c>
      <c r="CE59">
        <v>593.16399999999999</v>
      </c>
      <c r="CF59">
        <v>401.16899999999998</v>
      </c>
      <c r="CG59">
        <v>15.003399999999999</v>
      </c>
      <c r="CH59">
        <v>21.788900000000002</v>
      </c>
      <c r="CI59">
        <v>30.0001</v>
      </c>
      <c r="CJ59">
        <v>21.971499999999999</v>
      </c>
      <c r="CK59">
        <v>22.020299999999999</v>
      </c>
      <c r="CL59">
        <v>19.796600000000002</v>
      </c>
      <c r="CM59">
        <v>36.370100000000001</v>
      </c>
      <c r="CN59">
        <v>0</v>
      </c>
      <c r="CO59">
        <v>15</v>
      </c>
      <c r="CP59">
        <v>410</v>
      </c>
      <c r="CQ59">
        <v>6</v>
      </c>
      <c r="CR59">
        <v>99.463399999999993</v>
      </c>
      <c r="CS59">
        <v>107.593</v>
      </c>
    </row>
    <row r="60" spans="1:97" x14ac:dyDescent="0.25">
      <c r="A60">
        <v>44</v>
      </c>
      <c r="B60">
        <v>1597408773.5</v>
      </c>
      <c r="C60">
        <v>3083.7999999523199</v>
      </c>
      <c r="D60" t="s">
        <v>303</v>
      </c>
      <c r="E60" t="s">
        <v>304</v>
      </c>
      <c r="F60">
        <v>1597408764.8935499</v>
      </c>
      <c r="G60">
        <f t="shared" si="0"/>
        <v>6.8887615791696168E-4</v>
      </c>
      <c r="H60">
        <f t="shared" si="1"/>
        <v>-0.5165146553465052</v>
      </c>
      <c r="I60">
        <f t="shared" si="2"/>
        <v>410.33919354838702</v>
      </c>
      <c r="J60">
        <f t="shared" si="3"/>
        <v>416.29116692961986</v>
      </c>
      <c r="K60">
        <f t="shared" si="4"/>
        <v>42.28560520700357</v>
      </c>
      <c r="L60">
        <f t="shared" si="5"/>
        <v>41.681021644835518</v>
      </c>
      <c r="M60">
        <f t="shared" si="6"/>
        <v>6.2978577561647917E-2</v>
      </c>
      <c r="N60">
        <f t="shared" si="7"/>
        <v>2.7891493155429465</v>
      </c>
      <c r="O60">
        <f t="shared" si="8"/>
        <v>6.2199104714215657E-2</v>
      </c>
      <c r="P60">
        <f t="shared" si="9"/>
        <v>3.8943669120827619E-2</v>
      </c>
      <c r="Q60">
        <f t="shared" si="10"/>
        <v>2.4977260079032251E-2</v>
      </c>
      <c r="R60">
        <f t="shared" si="11"/>
        <v>15.820097579612769</v>
      </c>
      <c r="S60">
        <f t="shared" si="12"/>
        <v>15.9396677419355</v>
      </c>
      <c r="T60">
        <f t="shared" si="13"/>
        <v>1.8176802698565313</v>
      </c>
      <c r="U60">
        <f t="shared" si="14"/>
        <v>38.705435699420654</v>
      </c>
      <c r="V60">
        <f t="shared" si="15"/>
        <v>0.70665961070605621</v>
      </c>
      <c r="W60">
        <f t="shared" si="16"/>
        <v>1.8257373878796914</v>
      </c>
      <c r="X60">
        <f t="shared" si="17"/>
        <v>1.111020659150475</v>
      </c>
      <c r="Y60">
        <f t="shared" si="18"/>
        <v>-30.37943856413801</v>
      </c>
      <c r="Z60">
        <f t="shared" si="19"/>
        <v>10.41084401927387</v>
      </c>
      <c r="AA60">
        <f t="shared" si="20"/>
        <v>0.71995107556676086</v>
      </c>
      <c r="AB60">
        <f t="shared" si="21"/>
        <v>-19.223666209218347</v>
      </c>
      <c r="AC60">
        <v>-1.22063357152771E-3</v>
      </c>
      <c r="AD60">
        <v>2.3575501725710001E-2</v>
      </c>
      <c r="AE60">
        <v>2.6766780596520299</v>
      </c>
      <c r="AF60">
        <v>23</v>
      </c>
      <c r="AG60">
        <v>4</v>
      </c>
      <c r="AH60">
        <f t="shared" si="22"/>
        <v>1</v>
      </c>
      <c r="AI60">
        <f t="shared" si="23"/>
        <v>0</v>
      </c>
      <c r="AJ60">
        <f t="shared" si="24"/>
        <v>55715.208283848326</v>
      </c>
      <c r="AK60">
        <f t="shared" si="25"/>
        <v>0.13070256451612899</v>
      </c>
      <c r="AL60">
        <f t="shared" si="26"/>
        <v>6.4044256612903208E-2</v>
      </c>
      <c r="AM60">
        <f t="shared" si="27"/>
        <v>0.49</v>
      </c>
      <c r="AN60">
        <f t="shared" si="28"/>
        <v>0.39</v>
      </c>
      <c r="AO60">
        <v>8.6</v>
      </c>
      <c r="AP60">
        <v>0.5</v>
      </c>
      <c r="AQ60" t="s">
        <v>195</v>
      </c>
      <c r="AR60">
        <v>1597408764.8935499</v>
      </c>
      <c r="AS60">
        <v>410.33919354838702</v>
      </c>
      <c r="AT60">
        <v>410.00403225806502</v>
      </c>
      <c r="AU60">
        <v>6.9568864516128999</v>
      </c>
      <c r="AV60">
        <v>5.9764012903225803</v>
      </c>
      <c r="AW60">
        <v>600.02132258064501</v>
      </c>
      <c r="AX60">
        <v>101.476967741935</v>
      </c>
      <c r="AY60">
        <v>0.10002587741935499</v>
      </c>
      <c r="AZ60">
        <v>16.008903225806399</v>
      </c>
      <c r="BA60">
        <v>15.9396677419355</v>
      </c>
      <c r="BB60">
        <v>16.157341935483899</v>
      </c>
      <c r="BC60">
        <v>10003.0741935484</v>
      </c>
      <c r="BD60">
        <v>0.13070256451612899</v>
      </c>
      <c r="BE60">
        <v>0.33898925806451602</v>
      </c>
      <c r="BF60">
        <v>1597408725</v>
      </c>
      <c r="BG60" t="s">
        <v>298</v>
      </c>
      <c r="BH60">
        <v>7</v>
      </c>
      <c r="BI60">
        <v>-0.22900000000000001</v>
      </c>
      <c r="BJ60">
        <v>-0.16900000000000001</v>
      </c>
      <c r="BK60">
        <v>410</v>
      </c>
      <c r="BL60">
        <v>6</v>
      </c>
      <c r="BM60">
        <v>0.41</v>
      </c>
      <c r="BN60">
        <v>7.0000000000000007E-2</v>
      </c>
      <c r="BO60">
        <v>0.32971253061224498</v>
      </c>
      <c r="BP60">
        <v>4.2485237092956603E-2</v>
      </c>
      <c r="BQ60">
        <v>2.7459899897332302E-2</v>
      </c>
      <c r="BR60">
        <v>1</v>
      </c>
      <c r="BS60">
        <v>0.98453555102040802</v>
      </c>
      <c r="BT60">
        <v>-5.5285789756816001E-2</v>
      </c>
      <c r="BU60">
        <v>6.5292525842259603E-3</v>
      </c>
      <c r="BV60">
        <v>1</v>
      </c>
      <c r="BW60">
        <v>2</v>
      </c>
      <c r="BX60">
        <v>2</v>
      </c>
      <c r="BY60" t="s">
        <v>197</v>
      </c>
      <c r="BZ60">
        <v>100</v>
      </c>
      <c r="CA60">
        <v>100</v>
      </c>
      <c r="CB60">
        <v>-0.22900000000000001</v>
      </c>
      <c r="CC60">
        <v>-0.16900000000000001</v>
      </c>
      <c r="CD60">
        <v>2</v>
      </c>
      <c r="CE60">
        <v>593.26</v>
      </c>
      <c r="CF60">
        <v>401.26299999999998</v>
      </c>
      <c r="CG60">
        <v>15.003500000000001</v>
      </c>
      <c r="CH60">
        <v>21.7879</v>
      </c>
      <c r="CI60">
        <v>30</v>
      </c>
      <c r="CJ60">
        <v>21.969200000000001</v>
      </c>
      <c r="CK60">
        <v>22.0184</v>
      </c>
      <c r="CL60">
        <v>19.796800000000001</v>
      </c>
      <c r="CM60">
        <v>36.370100000000001</v>
      </c>
      <c r="CN60">
        <v>0</v>
      </c>
      <c r="CO60">
        <v>15</v>
      </c>
      <c r="CP60">
        <v>410</v>
      </c>
      <c r="CQ60">
        <v>6</v>
      </c>
      <c r="CR60">
        <v>99.462599999999995</v>
      </c>
      <c r="CS60">
        <v>107.593</v>
      </c>
    </row>
    <row r="61" spans="1:97" x14ac:dyDescent="0.25">
      <c r="A61">
        <v>45</v>
      </c>
      <c r="B61">
        <v>1597408778.5999999</v>
      </c>
      <c r="C61">
        <v>3088.8999998569502</v>
      </c>
      <c r="D61" t="s">
        <v>305</v>
      </c>
      <c r="E61" t="s">
        <v>306</v>
      </c>
      <c r="F61">
        <v>1597408769.8903201</v>
      </c>
      <c r="G61">
        <f t="shared" si="0"/>
        <v>6.8554972736184071E-4</v>
      </c>
      <c r="H61">
        <f t="shared" si="1"/>
        <v>-0.51416255888343132</v>
      </c>
      <c r="I61">
        <f t="shared" si="2"/>
        <v>410.34351612903203</v>
      </c>
      <c r="J61">
        <f t="shared" si="3"/>
        <v>416.30214132428591</v>
      </c>
      <c r="K61">
        <f t="shared" si="4"/>
        <v>42.286631999121397</v>
      </c>
      <c r="L61">
        <f t="shared" si="5"/>
        <v>41.681374024586702</v>
      </c>
      <c r="M61">
        <f t="shared" si="6"/>
        <v>6.263793167284272E-2</v>
      </c>
      <c r="N61">
        <f t="shared" si="7"/>
        <v>2.7895808390803811</v>
      </c>
      <c r="O61">
        <f t="shared" si="8"/>
        <v>6.1866930251147957E-2</v>
      </c>
      <c r="P61">
        <f t="shared" si="9"/>
        <v>3.8735312051727325E-2</v>
      </c>
      <c r="Q61">
        <f t="shared" si="10"/>
        <v>2.4365715420967746E-2</v>
      </c>
      <c r="R61">
        <f t="shared" si="11"/>
        <v>15.822407779223823</v>
      </c>
      <c r="S61">
        <f t="shared" si="12"/>
        <v>15.9412548387097</v>
      </c>
      <c r="T61">
        <f t="shared" si="13"/>
        <v>1.8178646142793753</v>
      </c>
      <c r="U61">
        <f t="shared" si="14"/>
        <v>38.680897648635927</v>
      </c>
      <c r="V61">
        <f t="shared" si="15"/>
        <v>0.70627359085754604</v>
      </c>
      <c r="W61">
        <f t="shared" si="16"/>
        <v>1.8258976233516977</v>
      </c>
      <c r="X61">
        <f t="shared" si="17"/>
        <v>1.1115910234218291</v>
      </c>
      <c r="Y61">
        <f t="shared" si="18"/>
        <v>-30.232742976657175</v>
      </c>
      <c r="Z61">
        <f t="shared" si="19"/>
        <v>10.380435817276458</v>
      </c>
      <c r="AA61">
        <f t="shared" si="20"/>
        <v>0.71774821584996729</v>
      </c>
      <c r="AB61">
        <f t="shared" si="21"/>
        <v>-19.110193228109779</v>
      </c>
      <c r="AC61">
        <v>-1.2209266634655199E-3</v>
      </c>
      <c r="AD61">
        <v>2.35811625478001E-2</v>
      </c>
      <c r="AE61">
        <v>2.6770825771992102</v>
      </c>
      <c r="AF61">
        <v>23</v>
      </c>
      <c r="AG61">
        <v>4</v>
      </c>
      <c r="AH61">
        <f t="shared" si="22"/>
        <v>1</v>
      </c>
      <c r="AI61">
        <f t="shared" si="23"/>
        <v>0</v>
      </c>
      <c r="AJ61">
        <f t="shared" si="24"/>
        <v>55727.768746625305</v>
      </c>
      <c r="AK61">
        <f t="shared" si="25"/>
        <v>0.127502435483871</v>
      </c>
      <c r="AL61">
        <f t="shared" si="26"/>
        <v>6.2476193387096784E-2</v>
      </c>
      <c r="AM61">
        <f t="shared" si="27"/>
        <v>0.49</v>
      </c>
      <c r="AN61">
        <f t="shared" si="28"/>
        <v>0.39</v>
      </c>
      <c r="AO61">
        <v>8.6</v>
      </c>
      <c r="AP61">
        <v>0.5</v>
      </c>
      <c r="AQ61" t="s">
        <v>195</v>
      </c>
      <c r="AR61">
        <v>1597408769.8903201</v>
      </c>
      <c r="AS61">
        <v>410.34351612903203</v>
      </c>
      <c r="AT61">
        <v>410.00977419354803</v>
      </c>
      <c r="AU61">
        <v>6.9531006451612898</v>
      </c>
      <c r="AV61">
        <v>5.9773470967741904</v>
      </c>
      <c r="AW61">
        <v>600.02180645161297</v>
      </c>
      <c r="AX61">
        <v>101.476774193548</v>
      </c>
      <c r="AY61">
        <v>0.100008151612903</v>
      </c>
      <c r="AZ61">
        <v>16.0102774193548</v>
      </c>
      <c r="BA61">
        <v>15.9412548387097</v>
      </c>
      <c r="BB61">
        <v>16.157096774193501</v>
      </c>
      <c r="BC61">
        <v>10005.495161290301</v>
      </c>
      <c r="BD61">
        <v>0.127502435483871</v>
      </c>
      <c r="BE61">
        <v>0.33912599999999998</v>
      </c>
      <c r="BF61">
        <v>1597408725</v>
      </c>
      <c r="BG61" t="s">
        <v>298</v>
      </c>
      <c r="BH61">
        <v>7</v>
      </c>
      <c r="BI61">
        <v>-0.22900000000000001</v>
      </c>
      <c r="BJ61">
        <v>-0.16900000000000001</v>
      </c>
      <c r="BK61">
        <v>410</v>
      </c>
      <c r="BL61">
        <v>6</v>
      </c>
      <c r="BM61">
        <v>0.41</v>
      </c>
      <c r="BN61">
        <v>7.0000000000000007E-2</v>
      </c>
      <c r="BO61">
        <v>0.34065153061224501</v>
      </c>
      <c r="BP61">
        <v>9.8168141362564992E-3</v>
      </c>
      <c r="BQ61">
        <v>2.6249296593959099E-2</v>
      </c>
      <c r="BR61">
        <v>1</v>
      </c>
      <c r="BS61">
        <v>0.97981869387755105</v>
      </c>
      <c r="BT61">
        <v>-5.7451725631001503E-2</v>
      </c>
      <c r="BU61">
        <v>6.7857444817496001E-3</v>
      </c>
      <c r="BV61">
        <v>1</v>
      </c>
      <c r="BW61">
        <v>2</v>
      </c>
      <c r="BX61">
        <v>2</v>
      </c>
      <c r="BY61" t="s">
        <v>197</v>
      </c>
      <c r="BZ61">
        <v>100</v>
      </c>
      <c r="CA61">
        <v>100</v>
      </c>
      <c r="CB61">
        <v>-0.22900000000000001</v>
      </c>
      <c r="CC61">
        <v>-0.16900000000000001</v>
      </c>
      <c r="CD61">
        <v>2</v>
      </c>
      <c r="CE61">
        <v>593.06500000000005</v>
      </c>
      <c r="CF61">
        <v>401.34399999999999</v>
      </c>
      <c r="CG61">
        <v>15.003500000000001</v>
      </c>
      <c r="CH61">
        <v>21.786000000000001</v>
      </c>
      <c r="CI61">
        <v>30.0001</v>
      </c>
      <c r="CJ61">
        <v>21.967300000000002</v>
      </c>
      <c r="CK61">
        <v>22.016500000000001</v>
      </c>
      <c r="CL61">
        <v>19.796800000000001</v>
      </c>
      <c r="CM61">
        <v>36.370100000000001</v>
      </c>
      <c r="CN61">
        <v>0</v>
      </c>
      <c r="CO61">
        <v>15</v>
      </c>
      <c r="CP61">
        <v>410</v>
      </c>
      <c r="CQ61">
        <v>6</v>
      </c>
      <c r="CR61">
        <v>99.461200000000005</v>
      </c>
      <c r="CS61">
        <v>107.592</v>
      </c>
    </row>
    <row r="62" spans="1:97" x14ac:dyDescent="0.25">
      <c r="A62">
        <v>46</v>
      </c>
      <c r="B62">
        <v>1597408783.5999999</v>
      </c>
      <c r="C62">
        <v>3093.8999998569502</v>
      </c>
      <c r="D62" t="s">
        <v>307</v>
      </c>
      <c r="E62" t="s">
        <v>308</v>
      </c>
      <c r="F62">
        <v>1597408774.8838699</v>
      </c>
      <c r="G62">
        <f t="shared" si="0"/>
        <v>6.822270084289679E-4</v>
      </c>
      <c r="H62">
        <f t="shared" si="1"/>
        <v>-0.52058317938746657</v>
      </c>
      <c r="I62">
        <f t="shared" si="2"/>
        <v>410.34283870967698</v>
      </c>
      <c r="J62">
        <f t="shared" si="3"/>
        <v>416.53425109993765</v>
      </c>
      <c r="K62">
        <f t="shared" si="4"/>
        <v>42.310484535625264</v>
      </c>
      <c r="L62">
        <f t="shared" si="5"/>
        <v>41.681576690712049</v>
      </c>
      <c r="M62">
        <f t="shared" si="6"/>
        <v>6.2294488826207361E-2</v>
      </c>
      <c r="N62">
        <f t="shared" si="7"/>
        <v>2.7885916240731947</v>
      </c>
      <c r="O62">
        <f t="shared" si="8"/>
        <v>6.1531596533110064E-2</v>
      </c>
      <c r="P62">
        <f t="shared" si="9"/>
        <v>3.8525012177034176E-2</v>
      </c>
      <c r="Q62">
        <f t="shared" si="10"/>
        <v>2.5557577147741987E-2</v>
      </c>
      <c r="R62">
        <f t="shared" si="11"/>
        <v>15.825251811573745</v>
      </c>
      <c r="S62">
        <f t="shared" si="12"/>
        <v>15.943677419354801</v>
      </c>
      <c r="T62">
        <f t="shared" si="13"/>
        <v>1.8181460334599631</v>
      </c>
      <c r="U62">
        <f t="shared" si="14"/>
        <v>38.655875471871894</v>
      </c>
      <c r="V62">
        <f t="shared" si="15"/>
        <v>0.70590628640433761</v>
      </c>
      <c r="W62">
        <f t="shared" si="16"/>
        <v>1.8261293471880962</v>
      </c>
      <c r="X62">
        <f t="shared" si="17"/>
        <v>1.1122397470556256</v>
      </c>
      <c r="Y62">
        <f t="shared" si="18"/>
        <v>-30.086211071717486</v>
      </c>
      <c r="Z62">
        <f t="shared" si="19"/>
        <v>10.311284790022345</v>
      </c>
      <c r="AA62">
        <f t="shared" si="20"/>
        <v>0.71323605537461399</v>
      </c>
      <c r="AB62">
        <f t="shared" si="21"/>
        <v>-19.036132649172785</v>
      </c>
      <c r="AC62">
        <v>-1.2202548511598E-3</v>
      </c>
      <c r="AD62">
        <v>2.3568187063148099E-2</v>
      </c>
      <c r="AE62">
        <v>2.6761552641219</v>
      </c>
      <c r="AF62">
        <v>23</v>
      </c>
      <c r="AG62">
        <v>4</v>
      </c>
      <c r="AH62">
        <f t="shared" si="22"/>
        <v>1</v>
      </c>
      <c r="AI62">
        <f t="shared" si="23"/>
        <v>0</v>
      </c>
      <c r="AJ62">
        <f t="shared" si="24"/>
        <v>55697.991921619541</v>
      </c>
      <c r="AK62">
        <f t="shared" si="25"/>
        <v>0.13373928387096801</v>
      </c>
      <c r="AL62">
        <f t="shared" si="26"/>
        <v>6.5532249096774325E-2</v>
      </c>
      <c r="AM62">
        <f t="shared" si="27"/>
        <v>0.49</v>
      </c>
      <c r="AN62">
        <f t="shared" si="28"/>
        <v>0.39</v>
      </c>
      <c r="AO62">
        <v>8.6</v>
      </c>
      <c r="AP62">
        <v>0.5</v>
      </c>
      <c r="AQ62" t="s">
        <v>195</v>
      </c>
      <c r="AR62">
        <v>1597408774.8838699</v>
      </c>
      <c r="AS62">
        <v>410.34283870967698</v>
      </c>
      <c r="AT62">
        <v>409.997935483871</v>
      </c>
      <c r="AU62">
        <v>6.9494393548387103</v>
      </c>
      <c r="AV62">
        <v>5.9784006451612903</v>
      </c>
      <c r="AW62">
        <v>600.01509677419403</v>
      </c>
      <c r="AX62">
        <v>101.477451612903</v>
      </c>
      <c r="AY62">
        <v>9.9992316129032199E-2</v>
      </c>
      <c r="AZ62">
        <v>16.012264516129001</v>
      </c>
      <c r="BA62">
        <v>15.943677419354801</v>
      </c>
      <c r="BB62">
        <v>16.156845161290299</v>
      </c>
      <c r="BC62">
        <v>9999.9229032258099</v>
      </c>
      <c r="BD62">
        <v>0.13373928387096801</v>
      </c>
      <c r="BE62">
        <v>0.33912599999999998</v>
      </c>
      <c r="BF62">
        <v>1597408725</v>
      </c>
      <c r="BG62" t="s">
        <v>298</v>
      </c>
      <c r="BH62">
        <v>7</v>
      </c>
      <c r="BI62">
        <v>-0.22900000000000001</v>
      </c>
      <c r="BJ62">
        <v>-0.16900000000000001</v>
      </c>
      <c r="BK62">
        <v>410</v>
      </c>
      <c r="BL62">
        <v>6</v>
      </c>
      <c r="BM62">
        <v>0.41</v>
      </c>
      <c r="BN62">
        <v>7.0000000000000007E-2</v>
      </c>
      <c r="BO62">
        <v>0.33620653061224498</v>
      </c>
      <c r="BP62">
        <v>7.8820568429352797E-2</v>
      </c>
      <c r="BQ62">
        <v>2.5840610063486199E-2</v>
      </c>
      <c r="BR62">
        <v>1</v>
      </c>
      <c r="BS62">
        <v>0.974753714285714</v>
      </c>
      <c r="BT62">
        <v>-5.66521876750508E-2</v>
      </c>
      <c r="BU62">
        <v>6.6836894308580199E-3</v>
      </c>
      <c r="BV62">
        <v>1</v>
      </c>
      <c r="BW62">
        <v>2</v>
      </c>
      <c r="BX62">
        <v>2</v>
      </c>
      <c r="BY62" t="s">
        <v>197</v>
      </c>
      <c r="BZ62">
        <v>100</v>
      </c>
      <c r="CA62">
        <v>100</v>
      </c>
      <c r="CB62">
        <v>-0.22900000000000001</v>
      </c>
      <c r="CC62">
        <v>-0.16900000000000001</v>
      </c>
      <c r="CD62">
        <v>2</v>
      </c>
      <c r="CE62">
        <v>593.096</v>
      </c>
      <c r="CF62">
        <v>401.38499999999999</v>
      </c>
      <c r="CG62">
        <v>15.003399999999999</v>
      </c>
      <c r="CH62">
        <v>21.786000000000001</v>
      </c>
      <c r="CI62">
        <v>30.0001</v>
      </c>
      <c r="CJ62">
        <v>21.965499999999999</v>
      </c>
      <c r="CK62">
        <v>22.014900000000001</v>
      </c>
      <c r="CL62">
        <v>19.7988</v>
      </c>
      <c r="CM62">
        <v>36.370100000000001</v>
      </c>
      <c r="CN62">
        <v>0</v>
      </c>
      <c r="CO62">
        <v>15</v>
      </c>
      <c r="CP62">
        <v>410</v>
      </c>
      <c r="CQ62">
        <v>6</v>
      </c>
      <c r="CR62">
        <v>99.461299999999994</v>
      </c>
      <c r="CS62">
        <v>107.592</v>
      </c>
    </row>
    <row r="63" spans="1:97" x14ac:dyDescent="0.25">
      <c r="A63">
        <v>47</v>
      </c>
      <c r="B63">
        <v>1597409353.0999999</v>
      </c>
      <c r="C63">
        <v>3663.3999998569502</v>
      </c>
      <c r="D63" t="s">
        <v>311</v>
      </c>
      <c r="E63" t="s">
        <v>312</v>
      </c>
      <c r="F63">
        <v>1597409345.0999999</v>
      </c>
      <c r="G63">
        <f t="shared" si="0"/>
        <v>1.2414817357447598E-4</v>
      </c>
      <c r="H63">
        <f t="shared" si="1"/>
        <v>-0.46037126132823092</v>
      </c>
      <c r="I63">
        <f t="shared" si="2"/>
        <v>410.62045161290303</v>
      </c>
      <c r="J63">
        <f t="shared" si="3"/>
        <v>472.72679749432143</v>
      </c>
      <c r="K63">
        <f t="shared" si="4"/>
        <v>48.025641481158978</v>
      </c>
      <c r="L63">
        <f t="shared" si="5"/>
        <v>41.716083578337347</v>
      </c>
      <c r="M63">
        <f t="shared" si="6"/>
        <v>1.0466214897498114E-2</v>
      </c>
      <c r="N63">
        <f t="shared" si="7"/>
        <v>2.7914887059078279</v>
      </c>
      <c r="O63">
        <f t="shared" si="8"/>
        <v>1.0444463100961202E-2</v>
      </c>
      <c r="P63">
        <f t="shared" si="9"/>
        <v>6.5297399447423344E-3</v>
      </c>
      <c r="Q63">
        <f t="shared" si="10"/>
        <v>-8.1949129432258017E-3</v>
      </c>
      <c r="R63">
        <f t="shared" si="11"/>
        <v>15.9926541729814</v>
      </c>
      <c r="S63">
        <f t="shared" si="12"/>
        <v>15.9413258064516</v>
      </c>
      <c r="T63">
        <f t="shared" si="13"/>
        <v>1.8178728577061374</v>
      </c>
      <c r="U63">
        <f t="shared" si="14"/>
        <v>34.183221659890741</v>
      </c>
      <c r="V63">
        <f t="shared" si="15"/>
        <v>0.62480682926973519</v>
      </c>
      <c r="W63">
        <f t="shared" si="16"/>
        <v>1.8278172709591594</v>
      </c>
      <c r="X63">
        <f t="shared" si="17"/>
        <v>1.1930660284364021</v>
      </c>
      <c r="Y63">
        <f t="shared" si="18"/>
        <v>-5.4749344546343908</v>
      </c>
      <c r="Z63">
        <f t="shared" si="19"/>
        <v>12.853221654041986</v>
      </c>
      <c r="AA63">
        <f t="shared" si="20"/>
        <v>0.88819610523487569</v>
      </c>
      <c r="AB63">
        <f t="shared" si="21"/>
        <v>8.2582883916992458</v>
      </c>
      <c r="AC63">
        <v>-1.2214469019206299E-3</v>
      </c>
      <c r="AD63">
        <v>2.3591210512137799E-2</v>
      </c>
      <c r="AE63">
        <v>2.6778004366514301</v>
      </c>
      <c r="AF63">
        <v>24</v>
      </c>
      <c r="AG63">
        <v>4</v>
      </c>
      <c r="AH63">
        <f t="shared" si="22"/>
        <v>1</v>
      </c>
      <c r="AI63">
        <f t="shared" si="23"/>
        <v>0</v>
      </c>
      <c r="AJ63">
        <f t="shared" si="24"/>
        <v>55747.728645474599</v>
      </c>
      <c r="AK63">
        <f t="shared" si="25"/>
        <v>-4.28828516129032E-2</v>
      </c>
      <c r="AL63">
        <f t="shared" si="26"/>
        <v>-2.1012597290322569E-2</v>
      </c>
      <c r="AM63">
        <f t="shared" si="27"/>
        <v>0.49</v>
      </c>
      <c r="AN63">
        <f t="shared" si="28"/>
        <v>0.39</v>
      </c>
      <c r="AO63">
        <v>9.23</v>
      </c>
      <c r="AP63">
        <v>0.5</v>
      </c>
      <c r="AQ63" t="s">
        <v>195</v>
      </c>
      <c r="AR63">
        <v>1597409345.0999999</v>
      </c>
      <c r="AS63">
        <v>410.62045161290303</v>
      </c>
      <c r="AT63">
        <v>409.99067741935499</v>
      </c>
      <c r="AU63">
        <v>6.1501090322580598</v>
      </c>
      <c r="AV63">
        <v>5.9603051612903197</v>
      </c>
      <c r="AW63">
        <v>600.00900000000001</v>
      </c>
      <c r="AX63">
        <v>101.49287096774199</v>
      </c>
      <c r="AY63">
        <v>9.9934296774193507E-2</v>
      </c>
      <c r="AZ63">
        <v>16.026732258064499</v>
      </c>
      <c r="BA63">
        <v>15.9413258064516</v>
      </c>
      <c r="BB63">
        <v>16.107641935483901</v>
      </c>
      <c r="BC63">
        <v>10008.1709677419</v>
      </c>
      <c r="BD63">
        <v>-4.28828516129032E-2</v>
      </c>
      <c r="BE63">
        <v>0.33547954838709698</v>
      </c>
      <c r="BF63">
        <v>1597409322.5999999</v>
      </c>
      <c r="BG63" t="s">
        <v>313</v>
      </c>
      <c r="BH63">
        <v>8</v>
      </c>
      <c r="BI63">
        <v>-0.185</v>
      </c>
      <c r="BJ63">
        <v>-0.16600000000000001</v>
      </c>
      <c r="BK63">
        <v>410</v>
      </c>
      <c r="BL63">
        <v>6</v>
      </c>
      <c r="BM63">
        <v>0.34</v>
      </c>
      <c r="BN63">
        <v>0.15</v>
      </c>
      <c r="BO63">
        <v>0.62250444897959201</v>
      </c>
      <c r="BP63">
        <v>0.12719101224490001</v>
      </c>
      <c r="BQ63">
        <v>2.8998924636684902E-2</v>
      </c>
      <c r="BR63">
        <v>0</v>
      </c>
      <c r="BS63">
        <v>0.190663836734694</v>
      </c>
      <c r="BT63">
        <v>-1.0403253061224501E-2</v>
      </c>
      <c r="BU63">
        <v>1.3766080666852199E-3</v>
      </c>
      <c r="BV63">
        <v>1</v>
      </c>
      <c r="BW63">
        <v>1</v>
      </c>
      <c r="BX63">
        <v>2</v>
      </c>
      <c r="BY63" t="s">
        <v>211</v>
      </c>
      <c r="BZ63">
        <v>100</v>
      </c>
      <c r="CA63">
        <v>100</v>
      </c>
      <c r="CB63">
        <v>-0.185</v>
      </c>
      <c r="CC63">
        <v>-0.16600000000000001</v>
      </c>
      <c r="CD63">
        <v>2</v>
      </c>
      <c r="CE63">
        <v>592.26</v>
      </c>
      <c r="CF63">
        <v>402.11200000000002</v>
      </c>
      <c r="CG63">
        <v>15.0031</v>
      </c>
      <c r="CH63">
        <v>21.7363</v>
      </c>
      <c r="CI63">
        <v>29.9998</v>
      </c>
      <c r="CJ63">
        <v>21.933199999999999</v>
      </c>
      <c r="CK63">
        <v>21.980899999999998</v>
      </c>
      <c r="CL63">
        <v>19.7834</v>
      </c>
      <c r="CM63">
        <v>36.370100000000001</v>
      </c>
      <c r="CN63">
        <v>0</v>
      </c>
      <c r="CO63">
        <v>15</v>
      </c>
      <c r="CP63">
        <v>410</v>
      </c>
      <c r="CQ63">
        <v>6</v>
      </c>
      <c r="CR63">
        <v>99.484099999999998</v>
      </c>
      <c r="CS63">
        <v>107.595</v>
      </c>
    </row>
    <row r="64" spans="1:97" x14ac:dyDescent="0.25">
      <c r="A64">
        <v>48</v>
      </c>
      <c r="B64">
        <v>1597409358.0999999</v>
      </c>
      <c r="C64">
        <v>3668.3999998569502</v>
      </c>
      <c r="D64" t="s">
        <v>314</v>
      </c>
      <c r="E64" t="s">
        <v>315</v>
      </c>
      <c r="F64">
        <v>1597409349.7451601</v>
      </c>
      <c r="G64">
        <f t="shared" si="0"/>
        <v>1.2351752832572176E-4</v>
      </c>
      <c r="H64">
        <f t="shared" si="1"/>
        <v>-0.46032154883794885</v>
      </c>
      <c r="I64">
        <f t="shared" si="2"/>
        <v>410.62087096774201</v>
      </c>
      <c r="J64">
        <f t="shared" si="3"/>
        <v>473.12255399033114</v>
      </c>
      <c r="K64">
        <f t="shared" si="4"/>
        <v>48.065888762286569</v>
      </c>
      <c r="L64">
        <f t="shared" si="5"/>
        <v>41.716161998508447</v>
      </c>
      <c r="M64">
        <f t="shared" si="6"/>
        <v>1.0405155759484207E-2</v>
      </c>
      <c r="N64">
        <f t="shared" si="7"/>
        <v>2.7900846245284772</v>
      </c>
      <c r="O64">
        <f t="shared" si="8"/>
        <v>1.0383645942966124E-2</v>
      </c>
      <c r="P64">
        <f t="shared" si="9"/>
        <v>6.4917075421607792E-3</v>
      </c>
      <c r="Q64">
        <f t="shared" si="10"/>
        <v>-7.5520057545483774E-3</v>
      </c>
      <c r="R64">
        <f t="shared" si="11"/>
        <v>15.995589319093657</v>
      </c>
      <c r="S64">
        <f t="shared" si="12"/>
        <v>15.9487096774194</v>
      </c>
      <c r="T64">
        <f t="shared" si="13"/>
        <v>1.8187307282033609</v>
      </c>
      <c r="U64">
        <f t="shared" si="14"/>
        <v>34.175523643830388</v>
      </c>
      <c r="V64">
        <f t="shared" si="15"/>
        <v>0.62477678953450622</v>
      </c>
      <c r="W64">
        <f t="shared" si="16"/>
        <v>1.8281410873050234</v>
      </c>
      <c r="X64">
        <f t="shared" si="17"/>
        <v>1.1939539386688547</v>
      </c>
      <c r="Y64">
        <f t="shared" si="18"/>
        <v>-5.4471229991643293</v>
      </c>
      <c r="Z64">
        <f t="shared" si="19"/>
        <v>12.153373393304079</v>
      </c>
      <c r="AA64">
        <f t="shared" si="20"/>
        <v>0.84030143540341684</v>
      </c>
      <c r="AB64">
        <f t="shared" si="21"/>
        <v>7.5389998237886182</v>
      </c>
      <c r="AC64">
        <v>-1.22049375853844E-3</v>
      </c>
      <c r="AD64">
        <v>2.35728013564536E-2</v>
      </c>
      <c r="AE64">
        <v>2.6764850707301999</v>
      </c>
      <c r="AF64">
        <v>24</v>
      </c>
      <c r="AG64">
        <v>4</v>
      </c>
      <c r="AH64">
        <f t="shared" si="22"/>
        <v>1</v>
      </c>
      <c r="AI64">
        <f t="shared" si="23"/>
        <v>0</v>
      </c>
      <c r="AJ64">
        <f t="shared" si="24"/>
        <v>55705.475100571704</v>
      </c>
      <c r="AK64">
        <f t="shared" si="25"/>
        <v>-3.9518606774193499E-2</v>
      </c>
      <c r="AL64">
        <f t="shared" si="26"/>
        <v>-1.9364117319354814E-2</v>
      </c>
      <c r="AM64">
        <f t="shared" si="27"/>
        <v>0.49</v>
      </c>
      <c r="AN64">
        <f t="shared" si="28"/>
        <v>0.39</v>
      </c>
      <c r="AO64">
        <v>9.23</v>
      </c>
      <c r="AP64">
        <v>0.5</v>
      </c>
      <c r="AQ64" t="s">
        <v>195</v>
      </c>
      <c r="AR64">
        <v>1597409349.7451601</v>
      </c>
      <c r="AS64">
        <v>410.62087096774201</v>
      </c>
      <c r="AT64">
        <v>409.99077419354802</v>
      </c>
      <c r="AU64">
        <v>6.1498080645161304</v>
      </c>
      <c r="AV64">
        <v>5.9609680645161296</v>
      </c>
      <c r="AW64">
        <v>600.00825806451599</v>
      </c>
      <c r="AX64">
        <v>101.49293548387099</v>
      </c>
      <c r="AY64">
        <v>9.9957006451612901E-2</v>
      </c>
      <c r="AZ64">
        <v>16.0295064516129</v>
      </c>
      <c r="BA64">
        <v>15.9487096774194</v>
      </c>
      <c r="BB64">
        <v>16.113477419354801</v>
      </c>
      <c r="BC64">
        <v>10000.3548387097</v>
      </c>
      <c r="BD64">
        <v>-3.9518606774193499E-2</v>
      </c>
      <c r="BE64">
        <v>0.33547954838709698</v>
      </c>
      <c r="BF64">
        <v>1597409322.5999999</v>
      </c>
      <c r="BG64" t="s">
        <v>313</v>
      </c>
      <c r="BH64">
        <v>8</v>
      </c>
      <c r="BI64">
        <v>-0.185</v>
      </c>
      <c r="BJ64">
        <v>-0.16600000000000001</v>
      </c>
      <c r="BK64">
        <v>410</v>
      </c>
      <c r="BL64">
        <v>6</v>
      </c>
      <c r="BM64">
        <v>0.34</v>
      </c>
      <c r="BN64">
        <v>0.15</v>
      </c>
      <c r="BO64">
        <v>0.62793153061224505</v>
      </c>
      <c r="BP64">
        <v>-4.2472322448964303E-2</v>
      </c>
      <c r="BQ64">
        <v>2.2574246825957801E-2</v>
      </c>
      <c r="BR64">
        <v>1</v>
      </c>
      <c r="BS64">
        <v>0.189893326530612</v>
      </c>
      <c r="BT64">
        <v>-1.31504081632648E-2</v>
      </c>
      <c r="BU64">
        <v>1.5930502302924699E-3</v>
      </c>
      <c r="BV64">
        <v>1</v>
      </c>
      <c r="BW64">
        <v>2</v>
      </c>
      <c r="BX64">
        <v>2</v>
      </c>
      <c r="BY64" t="s">
        <v>197</v>
      </c>
      <c r="BZ64">
        <v>100</v>
      </c>
      <c r="CA64">
        <v>100</v>
      </c>
      <c r="CB64">
        <v>-0.185</v>
      </c>
      <c r="CC64">
        <v>-0.16600000000000001</v>
      </c>
      <c r="CD64">
        <v>2</v>
      </c>
      <c r="CE64">
        <v>592.53399999999999</v>
      </c>
      <c r="CF64">
        <v>402.09</v>
      </c>
      <c r="CG64">
        <v>15.0029</v>
      </c>
      <c r="CH64">
        <v>21.733499999999999</v>
      </c>
      <c r="CI64">
        <v>29.9999</v>
      </c>
      <c r="CJ64">
        <v>21.93</v>
      </c>
      <c r="CK64">
        <v>21.978100000000001</v>
      </c>
      <c r="CL64">
        <v>19.7837</v>
      </c>
      <c r="CM64">
        <v>36.370100000000001</v>
      </c>
      <c r="CN64">
        <v>0</v>
      </c>
      <c r="CO64">
        <v>15</v>
      </c>
      <c r="CP64">
        <v>410</v>
      </c>
      <c r="CQ64">
        <v>6</v>
      </c>
      <c r="CR64">
        <v>99.486000000000004</v>
      </c>
      <c r="CS64">
        <v>107.595</v>
      </c>
    </row>
    <row r="65" spans="1:97" x14ac:dyDescent="0.25">
      <c r="A65">
        <v>49</v>
      </c>
      <c r="B65">
        <v>1597409363.0999999</v>
      </c>
      <c r="C65">
        <v>3673.3999998569502</v>
      </c>
      <c r="D65" t="s">
        <v>316</v>
      </c>
      <c r="E65" t="s">
        <v>317</v>
      </c>
      <c r="F65">
        <v>1597409354.53548</v>
      </c>
      <c r="G65">
        <f t="shared" si="0"/>
        <v>1.2291288204327249E-4</v>
      </c>
      <c r="H65">
        <f t="shared" si="1"/>
        <v>-0.45034091800519288</v>
      </c>
      <c r="I65">
        <f t="shared" si="2"/>
        <v>410.61590322580599</v>
      </c>
      <c r="J65">
        <f t="shared" si="3"/>
        <v>471.93633892370235</v>
      </c>
      <c r="K65">
        <f t="shared" si="4"/>
        <v>47.945446086545864</v>
      </c>
      <c r="L65">
        <f t="shared" si="5"/>
        <v>41.715716775041621</v>
      </c>
      <c r="M65">
        <f t="shared" si="6"/>
        <v>1.035352459256594E-2</v>
      </c>
      <c r="N65">
        <f t="shared" si="7"/>
        <v>2.789518768368159</v>
      </c>
      <c r="O65">
        <f t="shared" si="8"/>
        <v>1.0332223166664645E-2</v>
      </c>
      <c r="P65">
        <f t="shared" si="9"/>
        <v>6.4595496375543064E-3</v>
      </c>
      <c r="Q65">
        <f t="shared" si="10"/>
        <v>-4.8464920994225761E-3</v>
      </c>
      <c r="R65">
        <f t="shared" si="11"/>
        <v>15.998520445001272</v>
      </c>
      <c r="S65">
        <f t="shared" si="12"/>
        <v>15.9491451612903</v>
      </c>
      <c r="T65">
        <f t="shared" si="13"/>
        <v>1.8187813345490429</v>
      </c>
      <c r="U65">
        <f t="shared" si="14"/>
        <v>34.168451794647019</v>
      </c>
      <c r="V65">
        <f t="shared" si="15"/>
        <v>0.62475739429038968</v>
      </c>
      <c r="W65">
        <f t="shared" si="16"/>
        <v>1.8284626943157751</v>
      </c>
      <c r="X65">
        <f t="shared" si="17"/>
        <v>1.1940239402586532</v>
      </c>
      <c r="Y65">
        <f t="shared" si="18"/>
        <v>-5.420458098108317</v>
      </c>
      <c r="Z65">
        <f t="shared" si="19"/>
        <v>12.499712949878329</v>
      </c>
      <c r="AA65">
        <f t="shared" si="20"/>
        <v>0.86443747123625869</v>
      </c>
      <c r="AB65">
        <f t="shared" si="21"/>
        <v>7.9388458309068488</v>
      </c>
      <c r="AC65">
        <v>-1.22010976547878E-3</v>
      </c>
      <c r="AD65">
        <v>2.35653848563246E-2</v>
      </c>
      <c r="AE65">
        <v>2.6759549553837401</v>
      </c>
      <c r="AF65">
        <v>24</v>
      </c>
      <c r="AG65">
        <v>4</v>
      </c>
      <c r="AH65">
        <f t="shared" si="22"/>
        <v>1</v>
      </c>
      <c r="AI65">
        <f t="shared" si="23"/>
        <v>0</v>
      </c>
      <c r="AJ65">
        <f t="shared" si="24"/>
        <v>55688.13680822734</v>
      </c>
      <c r="AK65">
        <f t="shared" si="25"/>
        <v>-2.5361026161290299E-2</v>
      </c>
      <c r="AL65">
        <f t="shared" si="26"/>
        <v>-1.2426902819032247E-2</v>
      </c>
      <c r="AM65">
        <f t="shared" si="27"/>
        <v>0.49</v>
      </c>
      <c r="AN65">
        <f t="shared" si="28"/>
        <v>0.39</v>
      </c>
      <c r="AO65">
        <v>9.23</v>
      </c>
      <c r="AP65">
        <v>0.5</v>
      </c>
      <c r="AQ65" t="s">
        <v>195</v>
      </c>
      <c r="AR65">
        <v>1597409354.53548</v>
      </c>
      <c r="AS65">
        <v>410.61590322580599</v>
      </c>
      <c r="AT65">
        <v>410.00077419354801</v>
      </c>
      <c r="AU65">
        <v>6.1496083870967704</v>
      </c>
      <c r="AV65">
        <v>5.96169193548387</v>
      </c>
      <c r="AW65">
        <v>600.00561290322605</v>
      </c>
      <c r="AX65">
        <v>101.493064516129</v>
      </c>
      <c r="AY65">
        <v>9.9972790322580607E-2</v>
      </c>
      <c r="AZ65">
        <v>16.032261290322602</v>
      </c>
      <c r="BA65">
        <v>15.9491451612903</v>
      </c>
      <c r="BB65">
        <v>16.119525806451598</v>
      </c>
      <c r="BC65">
        <v>9997.1958064516093</v>
      </c>
      <c r="BD65">
        <v>-2.5361026161290299E-2</v>
      </c>
      <c r="BE65">
        <v>0.33547954838709698</v>
      </c>
      <c r="BF65">
        <v>1597409322.5999999</v>
      </c>
      <c r="BG65" t="s">
        <v>313</v>
      </c>
      <c r="BH65">
        <v>8</v>
      </c>
      <c r="BI65">
        <v>-0.185</v>
      </c>
      <c r="BJ65">
        <v>-0.16600000000000001</v>
      </c>
      <c r="BK65">
        <v>410</v>
      </c>
      <c r="BL65">
        <v>6</v>
      </c>
      <c r="BM65">
        <v>0.34</v>
      </c>
      <c r="BN65">
        <v>0.15</v>
      </c>
      <c r="BO65">
        <v>0.61977022448979602</v>
      </c>
      <c r="BP65">
        <v>-8.5807628571454395E-2</v>
      </c>
      <c r="BQ65">
        <v>2.8443436695871599E-2</v>
      </c>
      <c r="BR65">
        <v>1</v>
      </c>
      <c r="BS65">
        <v>0.18886706122449001</v>
      </c>
      <c r="BT65">
        <v>-1.2017106122449699E-2</v>
      </c>
      <c r="BU65">
        <v>1.4650140266538E-3</v>
      </c>
      <c r="BV65">
        <v>1</v>
      </c>
      <c r="BW65">
        <v>2</v>
      </c>
      <c r="BX65">
        <v>2</v>
      </c>
      <c r="BY65" t="s">
        <v>197</v>
      </c>
      <c r="BZ65">
        <v>100</v>
      </c>
      <c r="CA65">
        <v>100</v>
      </c>
      <c r="CB65">
        <v>-0.185</v>
      </c>
      <c r="CC65">
        <v>-0.16600000000000001</v>
      </c>
      <c r="CD65">
        <v>2</v>
      </c>
      <c r="CE65">
        <v>592.56700000000001</v>
      </c>
      <c r="CF65">
        <v>401.98700000000002</v>
      </c>
      <c r="CG65">
        <v>15.003</v>
      </c>
      <c r="CH65">
        <v>21.731200000000001</v>
      </c>
      <c r="CI65">
        <v>30</v>
      </c>
      <c r="CJ65">
        <v>21.9268</v>
      </c>
      <c r="CK65">
        <v>21.975300000000001</v>
      </c>
      <c r="CL65">
        <v>19.782399999999999</v>
      </c>
      <c r="CM65">
        <v>36.370100000000001</v>
      </c>
      <c r="CN65">
        <v>0</v>
      </c>
      <c r="CO65">
        <v>15</v>
      </c>
      <c r="CP65">
        <v>410</v>
      </c>
      <c r="CQ65">
        <v>6</v>
      </c>
      <c r="CR65">
        <v>99.485600000000005</v>
      </c>
      <c r="CS65">
        <v>107.59399999999999</v>
      </c>
    </row>
    <row r="66" spans="1:97" x14ac:dyDescent="0.25">
      <c r="A66">
        <v>50</v>
      </c>
      <c r="B66">
        <v>1597409368.0999999</v>
      </c>
      <c r="C66">
        <v>3678.3999998569502</v>
      </c>
      <c r="D66" t="s">
        <v>318</v>
      </c>
      <c r="E66" t="s">
        <v>319</v>
      </c>
      <c r="F66">
        <v>1597409359.4709699</v>
      </c>
      <c r="G66">
        <f t="shared" si="0"/>
        <v>1.2219761448862521E-4</v>
      </c>
      <c r="H66">
        <f t="shared" si="1"/>
        <v>-0.43600124870916895</v>
      </c>
      <c r="I66">
        <f t="shared" si="2"/>
        <v>410.60764516129001</v>
      </c>
      <c r="J66">
        <f t="shared" si="3"/>
        <v>470.14072345095684</v>
      </c>
      <c r="K66">
        <f t="shared" si="4"/>
        <v>47.763107036673077</v>
      </c>
      <c r="L66">
        <f t="shared" si="5"/>
        <v>41.714950285434711</v>
      </c>
      <c r="M66">
        <f t="shared" si="6"/>
        <v>1.0289646627566968E-2</v>
      </c>
      <c r="N66">
        <f t="shared" si="7"/>
        <v>2.7900980060894236</v>
      </c>
      <c r="O66">
        <f t="shared" si="8"/>
        <v>1.0268611306844814E-2</v>
      </c>
      <c r="P66">
        <f t="shared" si="9"/>
        <v>6.4197683856526359E-3</v>
      </c>
      <c r="Q66">
        <f t="shared" si="10"/>
        <v>-5.0161599200322518E-4</v>
      </c>
      <c r="R66">
        <f t="shared" si="11"/>
        <v>16.003143794853216</v>
      </c>
      <c r="S66">
        <f t="shared" si="12"/>
        <v>15.952516129032301</v>
      </c>
      <c r="T66">
        <f t="shared" si="13"/>
        <v>1.8191731069855837</v>
      </c>
      <c r="U66">
        <f t="shared" si="14"/>
        <v>34.158136894203331</v>
      </c>
      <c r="V66">
        <f t="shared" si="15"/>
        <v>0.62474402724230915</v>
      </c>
      <c r="W66">
        <f t="shared" si="16"/>
        <v>1.8289757113431115</v>
      </c>
      <c r="X66">
        <f t="shared" si="17"/>
        <v>1.1944290797432746</v>
      </c>
      <c r="Y66">
        <f t="shared" si="18"/>
        <v>-5.3889147989483721</v>
      </c>
      <c r="Z66">
        <f t="shared" si="19"/>
        <v>12.65612482805872</v>
      </c>
      <c r="AA66">
        <f t="shared" si="20"/>
        <v>0.87510794341542075</v>
      </c>
      <c r="AB66">
        <f t="shared" si="21"/>
        <v>8.1418163565337665</v>
      </c>
      <c r="AC66">
        <v>-1.2205028402518E-3</v>
      </c>
      <c r="AD66">
        <v>2.3572976762041301E-2</v>
      </c>
      <c r="AE66">
        <v>2.6764976069950701</v>
      </c>
      <c r="AF66">
        <v>23</v>
      </c>
      <c r="AG66">
        <v>4</v>
      </c>
      <c r="AH66">
        <f t="shared" si="22"/>
        <v>1</v>
      </c>
      <c r="AI66">
        <f t="shared" si="23"/>
        <v>0</v>
      </c>
      <c r="AJ66">
        <f t="shared" si="24"/>
        <v>55704.501469716233</v>
      </c>
      <c r="AK66">
        <f t="shared" si="25"/>
        <v>-2.6248874516129001E-3</v>
      </c>
      <c r="AL66">
        <f t="shared" si="26"/>
        <v>-1.2861948512903211E-3</v>
      </c>
      <c r="AM66">
        <f t="shared" si="27"/>
        <v>0.49</v>
      </c>
      <c r="AN66">
        <f t="shared" si="28"/>
        <v>0.39</v>
      </c>
      <c r="AO66">
        <v>9.23</v>
      </c>
      <c r="AP66">
        <v>0.5</v>
      </c>
      <c r="AQ66" t="s">
        <v>195</v>
      </c>
      <c r="AR66">
        <v>1597409359.4709699</v>
      </c>
      <c r="AS66">
        <v>410.60764516129001</v>
      </c>
      <c r="AT66">
        <v>410.01412903225798</v>
      </c>
      <c r="AU66">
        <v>6.1494661290322599</v>
      </c>
      <c r="AV66">
        <v>5.9626454838709702</v>
      </c>
      <c r="AW66">
        <v>600.01296774193497</v>
      </c>
      <c r="AX66">
        <v>101.493225806452</v>
      </c>
      <c r="AY66">
        <v>9.9987999999999994E-2</v>
      </c>
      <c r="AZ66">
        <v>16.036654838709701</v>
      </c>
      <c r="BA66">
        <v>15.952516129032301</v>
      </c>
      <c r="BB66">
        <v>16.123296774193498</v>
      </c>
      <c r="BC66">
        <v>10000.4006451613</v>
      </c>
      <c r="BD66">
        <v>-2.6248874516129001E-3</v>
      </c>
      <c r="BE66">
        <v>0.33639116129032298</v>
      </c>
      <c r="BF66">
        <v>1597409322.5999999</v>
      </c>
      <c r="BG66" t="s">
        <v>313</v>
      </c>
      <c r="BH66">
        <v>8</v>
      </c>
      <c r="BI66">
        <v>-0.185</v>
      </c>
      <c r="BJ66">
        <v>-0.16600000000000001</v>
      </c>
      <c r="BK66">
        <v>410</v>
      </c>
      <c r="BL66">
        <v>6</v>
      </c>
      <c r="BM66">
        <v>0.34</v>
      </c>
      <c r="BN66">
        <v>0.15</v>
      </c>
      <c r="BO66">
        <v>0.61057820408163299</v>
      </c>
      <c r="BP66">
        <v>-0.20575650612246099</v>
      </c>
      <c r="BQ66">
        <v>3.4108112163327202E-2</v>
      </c>
      <c r="BR66">
        <v>0</v>
      </c>
      <c r="BS66">
        <v>0.18769518367346899</v>
      </c>
      <c r="BT66">
        <v>-1.2487555102041499E-2</v>
      </c>
      <c r="BU66">
        <v>1.5300586979999399E-3</v>
      </c>
      <c r="BV66">
        <v>1</v>
      </c>
      <c r="BW66">
        <v>1</v>
      </c>
      <c r="BX66">
        <v>2</v>
      </c>
      <c r="BY66" t="s">
        <v>211</v>
      </c>
      <c r="BZ66">
        <v>100</v>
      </c>
      <c r="CA66">
        <v>100</v>
      </c>
      <c r="CB66">
        <v>-0.185</v>
      </c>
      <c r="CC66">
        <v>-0.16600000000000001</v>
      </c>
      <c r="CD66">
        <v>2</v>
      </c>
      <c r="CE66">
        <v>592.928</v>
      </c>
      <c r="CF66">
        <v>402.03300000000002</v>
      </c>
      <c r="CG66">
        <v>15.003500000000001</v>
      </c>
      <c r="CH66">
        <v>21.729099999999999</v>
      </c>
      <c r="CI66">
        <v>29.9999</v>
      </c>
      <c r="CJ66">
        <v>21.9236</v>
      </c>
      <c r="CK66">
        <v>21.9726</v>
      </c>
      <c r="CL66">
        <v>19.7822</v>
      </c>
      <c r="CM66">
        <v>36.370100000000001</v>
      </c>
      <c r="CN66">
        <v>0</v>
      </c>
      <c r="CO66">
        <v>15</v>
      </c>
      <c r="CP66">
        <v>410</v>
      </c>
      <c r="CQ66">
        <v>6</v>
      </c>
      <c r="CR66">
        <v>99.482600000000005</v>
      </c>
      <c r="CS66">
        <v>107.59399999999999</v>
      </c>
    </row>
    <row r="67" spans="1:97" x14ac:dyDescent="0.25">
      <c r="A67">
        <v>51</v>
      </c>
      <c r="B67">
        <v>1597409373.0999999</v>
      </c>
      <c r="C67">
        <v>3683.3999998569502</v>
      </c>
      <c r="D67" t="s">
        <v>320</v>
      </c>
      <c r="E67" t="s">
        <v>321</v>
      </c>
      <c r="F67">
        <v>1597409364.4709699</v>
      </c>
      <c r="G67">
        <f t="shared" si="0"/>
        <v>1.216276350822189E-4</v>
      </c>
      <c r="H67">
        <f t="shared" si="1"/>
        <v>-0.43392633885986331</v>
      </c>
      <c r="I67">
        <f t="shared" si="2"/>
        <v>410.60258064516103</v>
      </c>
      <c r="J67">
        <f t="shared" si="3"/>
        <v>470.14854177149886</v>
      </c>
      <c r="K67">
        <f t="shared" si="4"/>
        <v>47.763995260661879</v>
      </c>
      <c r="L67">
        <f t="shared" si="5"/>
        <v>41.714517803360167</v>
      </c>
      <c r="M67">
        <f t="shared" si="6"/>
        <v>1.023824192457351E-2</v>
      </c>
      <c r="N67">
        <f t="shared" si="7"/>
        <v>2.7885596074805972</v>
      </c>
      <c r="O67">
        <f t="shared" si="8"/>
        <v>1.0217404560397719E-2</v>
      </c>
      <c r="P67">
        <f t="shared" si="9"/>
        <v>6.3877464332983934E-3</v>
      </c>
      <c r="Q67">
        <f t="shared" si="10"/>
        <v>2.5725431928677479E-3</v>
      </c>
      <c r="R67">
        <f t="shared" si="11"/>
        <v>16.008495668955995</v>
      </c>
      <c r="S67">
        <f t="shared" si="12"/>
        <v>15.9558290322581</v>
      </c>
      <c r="T67">
        <f t="shared" si="13"/>
        <v>1.8195582033905389</v>
      </c>
      <c r="U67">
        <f t="shared" si="14"/>
        <v>34.14670705779794</v>
      </c>
      <c r="V67">
        <f t="shared" si="15"/>
        <v>0.62474210978702283</v>
      </c>
      <c r="W67">
        <f t="shared" si="16"/>
        <v>1.8295823041722936</v>
      </c>
      <c r="X67">
        <f t="shared" si="17"/>
        <v>1.1948160936035159</v>
      </c>
      <c r="Y67">
        <f t="shared" si="18"/>
        <v>-5.3637787071258538</v>
      </c>
      <c r="Z67">
        <f t="shared" si="19"/>
        <v>12.931876743039709</v>
      </c>
      <c r="AA67">
        <f t="shared" si="20"/>
        <v>0.89470761685191069</v>
      </c>
      <c r="AB67">
        <f t="shared" si="21"/>
        <v>8.4653781959586336</v>
      </c>
      <c r="AC67">
        <v>-1.2194590459984099E-3</v>
      </c>
      <c r="AD67">
        <v>2.3552816761697199E-2</v>
      </c>
      <c r="AE67">
        <v>2.67505636132997</v>
      </c>
      <c r="AF67">
        <v>24</v>
      </c>
      <c r="AG67">
        <v>4</v>
      </c>
      <c r="AH67">
        <f t="shared" si="22"/>
        <v>1</v>
      </c>
      <c r="AI67">
        <f t="shared" si="23"/>
        <v>0</v>
      </c>
      <c r="AJ67">
        <f t="shared" si="24"/>
        <v>55657.807476369089</v>
      </c>
      <c r="AK67">
        <f t="shared" si="25"/>
        <v>1.3461764483871E-2</v>
      </c>
      <c r="AL67">
        <f t="shared" si="26"/>
        <v>6.5962645970967897E-3</v>
      </c>
      <c r="AM67">
        <f t="shared" si="27"/>
        <v>0.49</v>
      </c>
      <c r="AN67">
        <f t="shared" si="28"/>
        <v>0.39</v>
      </c>
      <c r="AO67">
        <v>9.23</v>
      </c>
      <c r="AP67">
        <v>0.5</v>
      </c>
      <c r="AQ67" t="s">
        <v>195</v>
      </c>
      <c r="AR67">
        <v>1597409364.4709699</v>
      </c>
      <c r="AS67">
        <v>410.60258064516103</v>
      </c>
      <c r="AT67">
        <v>410.01190322580698</v>
      </c>
      <c r="AU67">
        <v>6.1494351612903202</v>
      </c>
      <c r="AV67">
        <v>5.9634883870967696</v>
      </c>
      <c r="AW67">
        <v>600.02093548387097</v>
      </c>
      <c r="AX67">
        <v>101.493387096774</v>
      </c>
      <c r="AY67">
        <v>0.100026509677419</v>
      </c>
      <c r="AZ67">
        <v>16.041848387096799</v>
      </c>
      <c r="BA67">
        <v>15.9558290322581</v>
      </c>
      <c r="BB67">
        <v>16.1260935483871</v>
      </c>
      <c r="BC67">
        <v>9991.8322580645199</v>
      </c>
      <c r="BD67">
        <v>1.3461764483871E-2</v>
      </c>
      <c r="BE67">
        <v>0.33593535483871001</v>
      </c>
      <c r="BF67">
        <v>1597409322.5999999</v>
      </c>
      <c r="BG67" t="s">
        <v>313</v>
      </c>
      <c r="BH67">
        <v>8</v>
      </c>
      <c r="BI67">
        <v>-0.185</v>
      </c>
      <c r="BJ67">
        <v>-0.16600000000000001</v>
      </c>
      <c r="BK67">
        <v>410</v>
      </c>
      <c r="BL67">
        <v>6</v>
      </c>
      <c r="BM67">
        <v>0.34</v>
      </c>
      <c r="BN67">
        <v>0.15</v>
      </c>
      <c r="BO67">
        <v>0.59916091836734697</v>
      </c>
      <c r="BP67">
        <v>-0.174107902040817</v>
      </c>
      <c r="BQ67">
        <v>3.3154551074821202E-2</v>
      </c>
      <c r="BR67">
        <v>0</v>
      </c>
      <c r="BS67">
        <v>0.18672581632653101</v>
      </c>
      <c r="BT67">
        <v>-1.15000530612247E-2</v>
      </c>
      <c r="BU67">
        <v>1.4157842374741901E-3</v>
      </c>
      <c r="BV67">
        <v>1</v>
      </c>
      <c r="BW67">
        <v>1</v>
      </c>
      <c r="BX67">
        <v>2</v>
      </c>
      <c r="BY67" t="s">
        <v>211</v>
      </c>
      <c r="BZ67">
        <v>100</v>
      </c>
      <c r="CA67">
        <v>100</v>
      </c>
      <c r="CB67">
        <v>-0.185</v>
      </c>
      <c r="CC67">
        <v>-0.16600000000000001</v>
      </c>
      <c r="CD67">
        <v>2</v>
      </c>
      <c r="CE67">
        <v>592.81500000000005</v>
      </c>
      <c r="CF67">
        <v>402.178</v>
      </c>
      <c r="CG67">
        <v>15.003399999999999</v>
      </c>
      <c r="CH67">
        <v>21.727599999999999</v>
      </c>
      <c r="CI67">
        <v>30</v>
      </c>
      <c r="CJ67">
        <v>21.921299999999999</v>
      </c>
      <c r="CK67">
        <v>21.970300000000002</v>
      </c>
      <c r="CL67">
        <v>19.783100000000001</v>
      </c>
      <c r="CM67">
        <v>36.370100000000001</v>
      </c>
      <c r="CN67">
        <v>0</v>
      </c>
      <c r="CO67">
        <v>15</v>
      </c>
      <c r="CP67">
        <v>410</v>
      </c>
      <c r="CQ67">
        <v>6</v>
      </c>
      <c r="CR67">
        <v>99.482699999999994</v>
      </c>
      <c r="CS67">
        <v>107.59399999999999</v>
      </c>
    </row>
    <row r="68" spans="1:97" x14ac:dyDescent="0.25">
      <c r="A68">
        <v>52</v>
      </c>
      <c r="B68">
        <v>1597409378.0999999</v>
      </c>
      <c r="C68">
        <v>3688.3999998569502</v>
      </c>
      <c r="D68" t="s">
        <v>322</v>
      </c>
      <c r="E68" t="s">
        <v>323</v>
      </c>
      <c r="F68">
        <v>1597409369.4709699</v>
      </c>
      <c r="G68">
        <f t="shared" si="0"/>
        <v>1.2096561749236805E-4</v>
      </c>
      <c r="H68">
        <f t="shared" si="1"/>
        <v>-0.43434591193581495</v>
      </c>
      <c r="I68">
        <f t="shared" si="2"/>
        <v>410.60054838709698</v>
      </c>
      <c r="J68">
        <f t="shared" si="3"/>
        <v>470.60531655988632</v>
      </c>
      <c r="K68">
        <f t="shared" si="4"/>
        <v>47.810305859066496</v>
      </c>
      <c r="L68">
        <f t="shared" si="5"/>
        <v>41.714228703979011</v>
      </c>
      <c r="M68">
        <f t="shared" si="6"/>
        <v>1.0178107547626578E-2</v>
      </c>
      <c r="N68">
        <f t="shared" si="7"/>
        <v>2.7896085486286784</v>
      </c>
      <c r="O68">
        <f t="shared" si="8"/>
        <v>1.0157521702191084E-2</v>
      </c>
      <c r="P68">
        <f t="shared" si="9"/>
        <v>6.350297113771811E-3</v>
      </c>
      <c r="Q68">
        <f t="shared" si="10"/>
        <v>5.3171955519967749E-3</v>
      </c>
      <c r="R68">
        <f t="shared" si="11"/>
        <v>16.014031954026954</v>
      </c>
      <c r="S68">
        <f t="shared" si="12"/>
        <v>15.960132258064499</v>
      </c>
      <c r="T68">
        <f t="shared" si="13"/>
        <v>1.8200585231322983</v>
      </c>
      <c r="U68">
        <f t="shared" si="14"/>
        <v>34.135288261138285</v>
      </c>
      <c r="V68">
        <f t="shared" si="15"/>
        <v>0.62474559135201524</v>
      </c>
      <c r="W68">
        <f t="shared" si="16"/>
        <v>1.8302045278558965</v>
      </c>
      <c r="X68">
        <f t="shared" si="17"/>
        <v>1.1953129317802831</v>
      </c>
      <c r="Y68">
        <f t="shared" si="18"/>
        <v>-5.3345837314134306</v>
      </c>
      <c r="Z68">
        <f t="shared" si="19"/>
        <v>13.090530537410409</v>
      </c>
      <c r="AA68">
        <f t="shared" si="20"/>
        <v>0.90538896794001811</v>
      </c>
      <c r="AB68">
        <f t="shared" si="21"/>
        <v>8.6666529694889931</v>
      </c>
      <c r="AC68">
        <v>-1.2201706858139701E-3</v>
      </c>
      <c r="AD68">
        <v>2.3566561480907799E-2</v>
      </c>
      <c r="AE68">
        <v>2.67603906537938</v>
      </c>
      <c r="AF68">
        <v>24</v>
      </c>
      <c r="AG68">
        <v>4</v>
      </c>
      <c r="AH68">
        <f t="shared" si="22"/>
        <v>1</v>
      </c>
      <c r="AI68">
        <f t="shared" si="23"/>
        <v>0</v>
      </c>
      <c r="AJ68">
        <f t="shared" si="24"/>
        <v>55687.933465771683</v>
      </c>
      <c r="AK68">
        <f t="shared" si="25"/>
        <v>2.7824152548387101E-2</v>
      </c>
      <c r="AL68">
        <f t="shared" si="26"/>
        <v>1.3633834748709679E-2</v>
      </c>
      <c r="AM68">
        <f t="shared" si="27"/>
        <v>0.49</v>
      </c>
      <c r="AN68">
        <f t="shared" si="28"/>
        <v>0.39</v>
      </c>
      <c r="AO68">
        <v>9.23</v>
      </c>
      <c r="AP68">
        <v>0.5</v>
      </c>
      <c r="AQ68" t="s">
        <v>195</v>
      </c>
      <c r="AR68">
        <v>1597409369.4709699</v>
      </c>
      <c r="AS68">
        <v>410.60054838709698</v>
      </c>
      <c r="AT68">
        <v>410.008806451613</v>
      </c>
      <c r="AU68">
        <v>6.1494816129032204</v>
      </c>
      <c r="AV68">
        <v>5.9645467741935496</v>
      </c>
      <c r="AW68">
        <v>600.02035483870998</v>
      </c>
      <c r="AX68">
        <v>101.493193548387</v>
      </c>
      <c r="AY68">
        <v>0.100018803225806</v>
      </c>
      <c r="AZ68">
        <v>16.0471741935484</v>
      </c>
      <c r="BA68">
        <v>15.960132258064499</v>
      </c>
      <c r="BB68">
        <v>16.1274935483871</v>
      </c>
      <c r="BC68">
        <v>9997.6822580645094</v>
      </c>
      <c r="BD68">
        <v>2.7824152548387101E-2</v>
      </c>
      <c r="BE68">
        <v>0.33593535483871001</v>
      </c>
      <c r="BF68">
        <v>1597409322.5999999</v>
      </c>
      <c r="BG68" t="s">
        <v>313</v>
      </c>
      <c r="BH68">
        <v>8</v>
      </c>
      <c r="BI68">
        <v>-0.185</v>
      </c>
      <c r="BJ68">
        <v>-0.16600000000000001</v>
      </c>
      <c r="BK68">
        <v>410</v>
      </c>
      <c r="BL68">
        <v>6</v>
      </c>
      <c r="BM68">
        <v>0.34</v>
      </c>
      <c r="BN68">
        <v>0.15</v>
      </c>
      <c r="BO68">
        <v>0.59788418367346896</v>
      </c>
      <c r="BP68">
        <v>2.4394273469379099E-2</v>
      </c>
      <c r="BQ68">
        <v>3.0999509363907701E-2</v>
      </c>
      <c r="BR68">
        <v>1</v>
      </c>
      <c r="BS68">
        <v>0.18584287755102</v>
      </c>
      <c r="BT68">
        <v>-1.18281795918371E-2</v>
      </c>
      <c r="BU68">
        <v>1.4502256352614601E-3</v>
      </c>
      <c r="BV68">
        <v>1</v>
      </c>
      <c r="BW68">
        <v>2</v>
      </c>
      <c r="BX68">
        <v>2</v>
      </c>
      <c r="BY68" t="s">
        <v>197</v>
      </c>
      <c r="BZ68">
        <v>100</v>
      </c>
      <c r="CA68">
        <v>100</v>
      </c>
      <c r="CB68">
        <v>-0.185</v>
      </c>
      <c r="CC68">
        <v>-0.16600000000000001</v>
      </c>
      <c r="CD68">
        <v>2</v>
      </c>
      <c r="CE68">
        <v>592.77099999999996</v>
      </c>
      <c r="CF68">
        <v>402.04199999999997</v>
      </c>
      <c r="CG68">
        <v>15.0031</v>
      </c>
      <c r="CH68">
        <v>21.726700000000001</v>
      </c>
      <c r="CI68">
        <v>30</v>
      </c>
      <c r="CJ68">
        <v>21.919</v>
      </c>
      <c r="CK68">
        <v>21.968399999999999</v>
      </c>
      <c r="CL68">
        <v>19.783000000000001</v>
      </c>
      <c r="CM68">
        <v>36.370100000000001</v>
      </c>
      <c r="CN68">
        <v>0</v>
      </c>
      <c r="CO68">
        <v>15</v>
      </c>
      <c r="CP68">
        <v>410</v>
      </c>
      <c r="CQ68">
        <v>6</v>
      </c>
      <c r="CR68">
        <v>99.483699999999999</v>
      </c>
      <c r="CS68">
        <v>107.593</v>
      </c>
    </row>
    <row r="69" spans="1:97" x14ac:dyDescent="0.25">
      <c r="A69">
        <v>53</v>
      </c>
      <c r="B69">
        <v>1597409753.5999999</v>
      </c>
      <c r="C69">
        <v>4063.8999998569502</v>
      </c>
      <c r="D69" t="s">
        <v>326</v>
      </c>
      <c r="E69" t="s">
        <v>327</v>
      </c>
      <c r="F69">
        <v>1597409745.5999999</v>
      </c>
      <c r="G69">
        <f t="shared" si="0"/>
        <v>6.6184562577690771E-4</v>
      </c>
      <c r="H69">
        <f t="shared" si="1"/>
        <v>-0.387898575954709</v>
      </c>
      <c r="I69">
        <f t="shared" si="2"/>
        <v>410.17141935483897</v>
      </c>
      <c r="J69">
        <f t="shared" si="3"/>
        <v>413.28452128822096</v>
      </c>
      <c r="K69">
        <f t="shared" si="4"/>
        <v>41.990441729482342</v>
      </c>
      <c r="L69">
        <f t="shared" si="5"/>
        <v>41.674145041369869</v>
      </c>
      <c r="M69">
        <f t="shared" si="6"/>
        <v>5.9915539380385449E-2</v>
      </c>
      <c r="N69">
        <f t="shared" si="7"/>
        <v>2.7879542346537738</v>
      </c>
      <c r="O69">
        <f t="shared" si="8"/>
        <v>5.9209286761189202E-2</v>
      </c>
      <c r="P69">
        <f t="shared" si="9"/>
        <v>3.706856449189052E-2</v>
      </c>
      <c r="Q69">
        <f t="shared" si="10"/>
        <v>-4.4932724514096757E-3</v>
      </c>
      <c r="R69">
        <f t="shared" si="11"/>
        <v>15.888421570982603</v>
      </c>
      <c r="S69">
        <f t="shared" si="12"/>
        <v>15.9702258064516</v>
      </c>
      <c r="T69">
        <f t="shared" si="13"/>
        <v>1.8212325357609935</v>
      </c>
      <c r="U69">
        <f t="shared" si="14"/>
        <v>38.169955963139159</v>
      </c>
      <c r="V69">
        <f t="shared" si="15"/>
        <v>0.69960971204883338</v>
      </c>
      <c r="W69">
        <f t="shared" si="16"/>
        <v>1.8328805847312177</v>
      </c>
      <c r="X69">
        <f t="shared" si="17"/>
        <v>1.1216228237121602</v>
      </c>
      <c r="Y69">
        <f t="shared" si="18"/>
        <v>-29.187392096761631</v>
      </c>
      <c r="Z69">
        <f t="shared" si="19"/>
        <v>15.005691406568079</v>
      </c>
      <c r="AA69">
        <f t="shared" si="20"/>
        <v>1.0386421151098888</v>
      </c>
      <c r="AB69">
        <f t="shared" si="21"/>
        <v>-13.147551847535073</v>
      </c>
      <c r="AC69">
        <v>-1.22012351267387E-3</v>
      </c>
      <c r="AD69">
        <v>2.3565650371733301E-2</v>
      </c>
      <c r="AE69">
        <v>2.67597393576875</v>
      </c>
      <c r="AF69">
        <v>24</v>
      </c>
      <c r="AG69">
        <v>4</v>
      </c>
      <c r="AH69">
        <f t="shared" si="22"/>
        <v>1</v>
      </c>
      <c r="AI69">
        <f t="shared" si="23"/>
        <v>0</v>
      </c>
      <c r="AJ69">
        <f t="shared" si="24"/>
        <v>55681.652219959091</v>
      </c>
      <c r="AK69">
        <f t="shared" si="25"/>
        <v>-2.35126763548387E-2</v>
      </c>
      <c r="AL69">
        <f t="shared" si="26"/>
        <v>-1.1521211413870963E-2</v>
      </c>
      <c r="AM69">
        <f t="shared" si="27"/>
        <v>0.49</v>
      </c>
      <c r="AN69">
        <f t="shared" si="28"/>
        <v>0.39</v>
      </c>
      <c r="AO69">
        <v>8.44</v>
      </c>
      <c r="AP69">
        <v>0.5</v>
      </c>
      <c r="AQ69" t="s">
        <v>195</v>
      </c>
      <c r="AR69">
        <v>1597409745.5999999</v>
      </c>
      <c r="AS69">
        <v>410.17141935483897</v>
      </c>
      <c r="AT69">
        <v>410.00764516128999</v>
      </c>
      <c r="AU69">
        <v>6.8858019354838698</v>
      </c>
      <c r="AV69">
        <v>5.9612264516128999</v>
      </c>
      <c r="AW69">
        <v>600.00651612903198</v>
      </c>
      <c r="AX69">
        <v>101.50180645161301</v>
      </c>
      <c r="AY69">
        <v>9.9970451612903202E-2</v>
      </c>
      <c r="AZ69">
        <v>16.070061290322599</v>
      </c>
      <c r="BA69">
        <v>15.9702258064516</v>
      </c>
      <c r="BB69">
        <v>16.160393548387098</v>
      </c>
      <c r="BC69">
        <v>9996.4474193548394</v>
      </c>
      <c r="BD69">
        <v>-2.35126763548387E-2</v>
      </c>
      <c r="BE69">
        <v>0.31045506451612898</v>
      </c>
      <c r="BF69">
        <v>1597409727.0999999</v>
      </c>
      <c r="BG69" t="s">
        <v>328</v>
      </c>
      <c r="BH69">
        <v>9</v>
      </c>
      <c r="BI69">
        <v>-0.16</v>
      </c>
      <c r="BJ69">
        <v>-0.16900000000000001</v>
      </c>
      <c r="BK69">
        <v>410</v>
      </c>
      <c r="BL69">
        <v>6</v>
      </c>
      <c r="BM69">
        <v>0.21</v>
      </c>
      <c r="BN69">
        <v>0.08</v>
      </c>
      <c r="BO69">
        <v>0.15421595918367301</v>
      </c>
      <c r="BP69">
        <v>4.3609218367372603E-2</v>
      </c>
      <c r="BQ69">
        <v>3.8603536764865103E-2</v>
      </c>
      <c r="BR69">
        <v>1</v>
      </c>
      <c r="BS69">
        <v>0.874423632653061</v>
      </c>
      <c r="BT69">
        <v>0.66730751020408996</v>
      </c>
      <c r="BU69">
        <v>0.15651551433353</v>
      </c>
      <c r="BV69">
        <v>0</v>
      </c>
      <c r="BW69">
        <v>1</v>
      </c>
      <c r="BX69">
        <v>2</v>
      </c>
      <c r="BY69" t="s">
        <v>211</v>
      </c>
      <c r="BZ69">
        <v>100</v>
      </c>
      <c r="CA69">
        <v>100</v>
      </c>
      <c r="CB69">
        <v>-0.16</v>
      </c>
      <c r="CC69">
        <v>-0.16900000000000001</v>
      </c>
      <c r="CD69">
        <v>2</v>
      </c>
      <c r="CE69">
        <v>592.20899999999995</v>
      </c>
      <c r="CF69">
        <v>401.97500000000002</v>
      </c>
      <c r="CG69">
        <v>15.002700000000001</v>
      </c>
      <c r="CH69">
        <v>21.768699999999999</v>
      </c>
      <c r="CI69">
        <v>29.9999</v>
      </c>
      <c r="CJ69">
        <v>21.919699999999999</v>
      </c>
      <c r="CK69">
        <v>21.966799999999999</v>
      </c>
      <c r="CL69">
        <v>19.7742</v>
      </c>
      <c r="CM69">
        <v>36.370100000000001</v>
      </c>
      <c r="CN69">
        <v>0</v>
      </c>
      <c r="CO69">
        <v>15</v>
      </c>
      <c r="CP69">
        <v>410</v>
      </c>
      <c r="CQ69">
        <v>6</v>
      </c>
      <c r="CR69">
        <v>99.485699999999994</v>
      </c>
      <c r="CS69">
        <v>107.583</v>
      </c>
    </row>
    <row r="70" spans="1:97" x14ac:dyDescent="0.25">
      <c r="A70">
        <v>54</v>
      </c>
      <c r="B70">
        <v>1597409758.5999999</v>
      </c>
      <c r="C70">
        <v>4068.8999998569502</v>
      </c>
      <c r="D70" t="s">
        <v>329</v>
      </c>
      <c r="E70" t="s">
        <v>330</v>
      </c>
      <c r="F70">
        <v>1597409750.2451601</v>
      </c>
      <c r="G70">
        <f t="shared" si="0"/>
        <v>6.5832565617288943E-4</v>
      </c>
      <c r="H70">
        <f t="shared" si="1"/>
        <v>-0.3861812446691848</v>
      </c>
      <c r="I70">
        <f t="shared" si="2"/>
        <v>410.17183870967699</v>
      </c>
      <c r="J70">
        <f t="shared" si="3"/>
        <v>413.29623913388303</v>
      </c>
      <c r="K70">
        <f t="shared" si="4"/>
        <v>41.991649693860253</v>
      </c>
      <c r="L70">
        <f t="shared" si="5"/>
        <v>41.674204927385844</v>
      </c>
      <c r="M70">
        <f t="shared" si="6"/>
        <v>5.95544374136193E-2</v>
      </c>
      <c r="N70">
        <f t="shared" si="7"/>
        <v>2.7882590388621771</v>
      </c>
      <c r="O70">
        <f t="shared" si="8"/>
        <v>5.885669394510068E-2</v>
      </c>
      <c r="P70">
        <f t="shared" si="9"/>
        <v>3.6847441971700673E-2</v>
      </c>
      <c r="Q70">
        <f t="shared" si="10"/>
        <v>-6.3519803467354764E-3</v>
      </c>
      <c r="R70">
        <f t="shared" si="11"/>
        <v>15.89076549934599</v>
      </c>
      <c r="S70">
        <f t="shared" si="12"/>
        <v>15.9720774193548</v>
      </c>
      <c r="T70">
        <f t="shared" si="13"/>
        <v>1.8214479749021519</v>
      </c>
      <c r="U70">
        <f t="shared" si="14"/>
        <v>38.139067741702235</v>
      </c>
      <c r="V70">
        <f t="shared" si="15"/>
        <v>0.69910474610519169</v>
      </c>
      <c r="W70">
        <f t="shared" si="16"/>
        <v>1.8330409931356886</v>
      </c>
      <c r="X70">
        <f t="shared" si="17"/>
        <v>1.1223432287969604</v>
      </c>
      <c r="Y70">
        <f t="shared" si="18"/>
        <v>-29.032161437224424</v>
      </c>
      <c r="Z70">
        <f t="shared" si="19"/>
        <v>14.935081084315252</v>
      </c>
      <c r="AA70">
        <f t="shared" si="20"/>
        <v>1.0336589930498168</v>
      </c>
      <c r="AB70">
        <f t="shared" si="21"/>
        <v>-13.069773340206092</v>
      </c>
      <c r="AC70">
        <v>-1.22033052901378E-3</v>
      </c>
      <c r="AD70">
        <v>2.3569648716685199E-2</v>
      </c>
      <c r="AE70">
        <v>2.6762597404649102</v>
      </c>
      <c r="AF70">
        <v>24</v>
      </c>
      <c r="AG70">
        <v>4</v>
      </c>
      <c r="AH70">
        <f t="shared" si="22"/>
        <v>1</v>
      </c>
      <c r="AI70">
        <f t="shared" si="23"/>
        <v>0</v>
      </c>
      <c r="AJ70">
        <f t="shared" si="24"/>
        <v>55690.450676772773</v>
      </c>
      <c r="AK70">
        <f t="shared" si="25"/>
        <v>-3.3239038967741899E-2</v>
      </c>
      <c r="AL70">
        <f t="shared" si="26"/>
        <v>-1.6287129094193529E-2</v>
      </c>
      <c r="AM70">
        <f t="shared" si="27"/>
        <v>0.49</v>
      </c>
      <c r="AN70">
        <f t="shared" si="28"/>
        <v>0.39</v>
      </c>
      <c r="AO70">
        <v>8.44</v>
      </c>
      <c r="AP70">
        <v>0.5</v>
      </c>
      <c r="AQ70" t="s">
        <v>195</v>
      </c>
      <c r="AR70">
        <v>1597409750.2451601</v>
      </c>
      <c r="AS70">
        <v>410.17183870967699</v>
      </c>
      <c r="AT70">
        <v>410.008451612903</v>
      </c>
      <c r="AU70">
        <v>6.8808290322580596</v>
      </c>
      <c r="AV70">
        <v>5.9611770967741897</v>
      </c>
      <c r="AW70">
        <v>600.01361290322598</v>
      </c>
      <c r="AX70">
        <v>101.501838709677</v>
      </c>
      <c r="AY70">
        <v>9.9980319354838698E-2</v>
      </c>
      <c r="AZ70">
        <v>16.071432258064501</v>
      </c>
      <c r="BA70">
        <v>15.9720774193548</v>
      </c>
      <c r="BB70">
        <v>16.1623709677419</v>
      </c>
      <c r="BC70">
        <v>9998.1403225806407</v>
      </c>
      <c r="BD70">
        <v>-3.3239038967741899E-2</v>
      </c>
      <c r="BE70">
        <v>0.31989051612903202</v>
      </c>
      <c r="BF70">
        <v>1597409727.0999999</v>
      </c>
      <c r="BG70" t="s">
        <v>328</v>
      </c>
      <c r="BH70">
        <v>9</v>
      </c>
      <c r="BI70">
        <v>-0.16</v>
      </c>
      <c r="BJ70">
        <v>-0.16900000000000001</v>
      </c>
      <c r="BK70">
        <v>410</v>
      </c>
      <c r="BL70">
        <v>6</v>
      </c>
      <c r="BM70">
        <v>0.21</v>
      </c>
      <c r="BN70">
        <v>0.08</v>
      </c>
      <c r="BO70">
        <v>0.17086483673469399</v>
      </c>
      <c r="BP70">
        <v>-3.0732195918377801E-2</v>
      </c>
      <c r="BQ70">
        <v>3.0430694831576399E-2</v>
      </c>
      <c r="BR70">
        <v>1</v>
      </c>
      <c r="BS70">
        <v>0.92411189795918403</v>
      </c>
      <c r="BT70">
        <v>-6.3001493877552606E-2</v>
      </c>
      <c r="BU70">
        <v>7.4386437985036096E-3</v>
      </c>
      <c r="BV70">
        <v>1</v>
      </c>
      <c r="BW70">
        <v>2</v>
      </c>
      <c r="BX70">
        <v>2</v>
      </c>
      <c r="BY70" t="s">
        <v>197</v>
      </c>
      <c r="BZ70">
        <v>100</v>
      </c>
      <c r="CA70">
        <v>100</v>
      </c>
      <c r="CB70">
        <v>-0.16</v>
      </c>
      <c r="CC70">
        <v>-0.16900000000000001</v>
      </c>
      <c r="CD70">
        <v>2</v>
      </c>
      <c r="CE70">
        <v>592.44200000000001</v>
      </c>
      <c r="CF70">
        <v>401.93299999999999</v>
      </c>
      <c r="CG70">
        <v>15.002599999999999</v>
      </c>
      <c r="CH70">
        <v>21.765899999999998</v>
      </c>
      <c r="CI70">
        <v>29.9999</v>
      </c>
      <c r="CJ70">
        <v>21.917400000000001</v>
      </c>
      <c r="CK70">
        <v>21.9649</v>
      </c>
      <c r="CL70">
        <v>19.773800000000001</v>
      </c>
      <c r="CM70">
        <v>36.370100000000001</v>
      </c>
      <c r="CN70">
        <v>0</v>
      </c>
      <c r="CO70">
        <v>15</v>
      </c>
      <c r="CP70">
        <v>410</v>
      </c>
      <c r="CQ70">
        <v>6</v>
      </c>
      <c r="CR70">
        <v>99.487799999999993</v>
      </c>
      <c r="CS70">
        <v>107.583</v>
      </c>
    </row>
    <row r="71" spans="1:97" x14ac:dyDescent="0.25">
      <c r="A71">
        <v>55</v>
      </c>
      <c r="B71">
        <v>1597409763.5999999</v>
      </c>
      <c r="C71">
        <v>4073.8999998569502</v>
      </c>
      <c r="D71" t="s">
        <v>331</v>
      </c>
      <c r="E71" t="s">
        <v>332</v>
      </c>
      <c r="F71">
        <v>1597409755.03548</v>
      </c>
      <c r="G71">
        <f t="shared" si="0"/>
        <v>6.5474226514436289E-4</v>
      </c>
      <c r="H71">
        <f t="shared" si="1"/>
        <v>-0.38301813291475001</v>
      </c>
      <c r="I71">
        <f t="shared" si="2"/>
        <v>410.17793548387101</v>
      </c>
      <c r="J71">
        <f t="shared" si="3"/>
        <v>413.27527778083254</v>
      </c>
      <c r="K71">
        <f t="shared" si="4"/>
        <v>41.989354608159175</v>
      </c>
      <c r="L71">
        <f t="shared" si="5"/>
        <v>41.67466023604883</v>
      </c>
      <c r="M71">
        <f t="shared" si="6"/>
        <v>5.91933110688911E-2</v>
      </c>
      <c r="N71">
        <f t="shared" si="7"/>
        <v>2.7866099539774005</v>
      </c>
      <c r="O71">
        <f t="shared" si="8"/>
        <v>5.8503548246905984E-2</v>
      </c>
      <c r="P71">
        <f t="shared" si="9"/>
        <v>3.6626020307592842E-2</v>
      </c>
      <c r="Q71">
        <f t="shared" si="10"/>
        <v>-3.9288607836483781E-3</v>
      </c>
      <c r="R71">
        <f t="shared" si="11"/>
        <v>15.892299887792772</v>
      </c>
      <c r="S71">
        <f t="shared" si="12"/>
        <v>15.9733387096774</v>
      </c>
      <c r="T71">
        <f t="shared" si="13"/>
        <v>1.8215947415564873</v>
      </c>
      <c r="U71">
        <f t="shared" si="14"/>
        <v>38.111366950988121</v>
      </c>
      <c r="V71">
        <f t="shared" si="15"/>
        <v>0.69862531818038931</v>
      </c>
      <c r="W71">
        <f t="shared" si="16"/>
        <v>1.8331153513303091</v>
      </c>
      <c r="X71">
        <f t="shared" si="17"/>
        <v>1.1229694233760981</v>
      </c>
      <c r="Y71">
        <f t="shared" si="18"/>
        <v>-28.874133892866404</v>
      </c>
      <c r="Z71">
        <f t="shared" si="19"/>
        <v>14.832231919241361</v>
      </c>
      <c r="AA71">
        <f t="shared" si="20"/>
        <v>1.0271583948180683</v>
      </c>
      <c r="AB71">
        <f t="shared" si="21"/>
        <v>-13.018672439590622</v>
      </c>
      <c r="AC71">
        <v>-1.21921076845869E-3</v>
      </c>
      <c r="AD71">
        <v>2.3548021491681202E-2</v>
      </c>
      <c r="AE71">
        <v>2.6747134247836901</v>
      </c>
      <c r="AF71">
        <v>24</v>
      </c>
      <c r="AG71">
        <v>4</v>
      </c>
      <c r="AH71">
        <f t="shared" si="22"/>
        <v>1</v>
      </c>
      <c r="AI71">
        <f t="shared" si="23"/>
        <v>0</v>
      </c>
      <c r="AJ71">
        <f t="shared" si="24"/>
        <v>55641.297916570584</v>
      </c>
      <c r="AK71">
        <f t="shared" si="25"/>
        <v>-2.0559187774193501E-2</v>
      </c>
      <c r="AL71">
        <f t="shared" si="26"/>
        <v>-1.0074002009354816E-2</v>
      </c>
      <c r="AM71">
        <f t="shared" si="27"/>
        <v>0.49</v>
      </c>
      <c r="AN71">
        <f t="shared" si="28"/>
        <v>0.39</v>
      </c>
      <c r="AO71">
        <v>8.44</v>
      </c>
      <c r="AP71">
        <v>0.5</v>
      </c>
      <c r="AQ71" t="s">
        <v>195</v>
      </c>
      <c r="AR71">
        <v>1597409755.03548</v>
      </c>
      <c r="AS71">
        <v>410.17793548387101</v>
      </c>
      <c r="AT71">
        <v>410.01693548387101</v>
      </c>
      <c r="AU71">
        <v>6.8761374193548397</v>
      </c>
      <c r="AV71">
        <v>5.9614848387096799</v>
      </c>
      <c r="AW71">
        <v>600.01219354838702</v>
      </c>
      <c r="AX71">
        <v>101.501419354839</v>
      </c>
      <c r="AY71">
        <v>9.9999519354838695E-2</v>
      </c>
      <c r="AZ71">
        <v>16.072067741935498</v>
      </c>
      <c r="BA71">
        <v>15.9733387096774</v>
      </c>
      <c r="BB71">
        <v>16.1639032258065</v>
      </c>
      <c r="BC71">
        <v>9989.0074193548407</v>
      </c>
      <c r="BD71">
        <v>-2.0559187774193501E-2</v>
      </c>
      <c r="BE71">
        <v>0.32627196774193601</v>
      </c>
      <c r="BF71">
        <v>1597409727.0999999</v>
      </c>
      <c r="BG71" t="s">
        <v>328</v>
      </c>
      <c r="BH71">
        <v>9</v>
      </c>
      <c r="BI71">
        <v>-0.16</v>
      </c>
      <c r="BJ71">
        <v>-0.16900000000000001</v>
      </c>
      <c r="BK71">
        <v>410</v>
      </c>
      <c r="BL71">
        <v>6</v>
      </c>
      <c r="BM71">
        <v>0.21</v>
      </c>
      <c r="BN71">
        <v>0.08</v>
      </c>
      <c r="BO71">
        <v>0.165774632653061</v>
      </c>
      <c r="BP71">
        <v>-2.3239163265336201E-2</v>
      </c>
      <c r="BQ71">
        <v>2.6748279128849601E-2</v>
      </c>
      <c r="BR71">
        <v>1</v>
      </c>
      <c r="BS71">
        <v>0.91881336734693897</v>
      </c>
      <c r="BT71">
        <v>-6.3597281632659999E-2</v>
      </c>
      <c r="BU71">
        <v>7.5124266350287102E-3</v>
      </c>
      <c r="BV71">
        <v>1</v>
      </c>
      <c r="BW71">
        <v>2</v>
      </c>
      <c r="BX71">
        <v>2</v>
      </c>
      <c r="BY71" t="s">
        <v>197</v>
      </c>
      <c r="BZ71">
        <v>100</v>
      </c>
      <c r="CA71">
        <v>100</v>
      </c>
      <c r="CB71">
        <v>-0.16</v>
      </c>
      <c r="CC71">
        <v>-0.16900000000000001</v>
      </c>
      <c r="CD71">
        <v>2</v>
      </c>
      <c r="CE71">
        <v>592.71400000000006</v>
      </c>
      <c r="CF71">
        <v>401.959</v>
      </c>
      <c r="CG71">
        <v>15.0024</v>
      </c>
      <c r="CH71">
        <v>21.763999999999999</v>
      </c>
      <c r="CI71">
        <v>29.9999</v>
      </c>
      <c r="CJ71">
        <v>21.915500000000002</v>
      </c>
      <c r="CK71">
        <v>21.963100000000001</v>
      </c>
      <c r="CL71">
        <v>19.772600000000001</v>
      </c>
      <c r="CM71">
        <v>36.370100000000001</v>
      </c>
      <c r="CN71">
        <v>0</v>
      </c>
      <c r="CO71">
        <v>15</v>
      </c>
      <c r="CP71">
        <v>410</v>
      </c>
      <c r="CQ71">
        <v>6</v>
      </c>
      <c r="CR71">
        <v>99.489900000000006</v>
      </c>
      <c r="CS71">
        <v>107.583</v>
      </c>
    </row>
    <row r="72" spans="1:97" x14ac:dyDescent="0.25">
      <c r="A72">
        <v>56</v>
      </c>
      <c r="B72">
        <v>1597409768.5999999</v>
      </c>
      <c r="C72">
        <v>4078.8999998569502</v>
      </c>
      <c r="D72" t="s">
        <v>333</v>
      </c>
      <c r="E72" t="s">
        <v>334</v>
      </c>
      <c r="F72">
        <v>1597409759.9709699</v>
      </c>
      <c r="G72">
        <f t="shared" si="0"/>
        <v>6.5095013607362228E-4</v>
      </c>
      <c r="H72">
        <f t="shared" si="1"/>
        <v>-0.39151541337070161</v>
      </c>
      <c r="I72">
        <f t="shared" si="2"/>
        <v>410.18741935483899</v>
      </c>
      <c r="J72">
        <f t="shared" si="3"/>
        <v>413.57798390300979</v>
      </c>
      <c r="K72">
        <f t="shared" si="4"/>
        <v>42.019965252728333</v>
      </c>
      <c r="L72">
        <f t="shared" si="5"/>
        <v>41.67548027033942</v>
      </c>
      <c r="M72">
        <f t="shared" si="6"/>
        <v>5.8816490904042042E-2</v>
      </c>
      <c r="N72">
        <f t="shared" si="7"/>
        <v>2.7868821922393474</v>
      </c>
      <c r="O72">
        <f t="shared" si="8"/>
        <v>5.8135493289451591E-2</v>
      </c>
      <c r="P72">
        <f t="shared" si="9"/>
        <v>3.6395211164923988E-2</v>
      </c>
      <c r="Q72">
        <f t="shared" si="10"/>
        <v>-2.7758191725193509E-3</v>
      </c>
      <c r="R72">
        <f t="shared" si="11"/>
        <v>15.894674263360777</v>
      </c>
      <c r="S72">
        <f t="shared" si="12"/>
        <v>15.9739129032258</v>
      </c>
      <c r="T72">
        <f t="shared" si="13"/>
        <v>1.8216615594835424</v>
      </c>
      <c r="U72">
        <f t="shared" si="14"/>
        <v>38.081125990417597</v>
      </c>
      <c r="V72">
        <f t="shared" si="15"/>
        <v>0.69812932740593814</v>
      </c>
      <c r="W72">
        <f t="shared" si="16"/>
        <v>1.8332686055071201</v>
      </c>
      <c r="X72">
        <f t="shared" si="17"/>
        <v>1.1235322320776042</v>
      </c>
      <c r="Y72">
        <f t="shared" si="18"/>
        <v>-28.706901000846742</v>
      </c>
      <c r="Z72">
        <f t="shared" si="19"/>
        <v>14.944184754808045</v>
      </c>
      <c r="AA72">
        <f t="shared" si="20"/>
        <v>1.0348203494536179</v>
      </c>
      <c r="AB72">
        <f t="shared" si="21"/>
        <v>-12.730671715757598</v>
      </c>
      <c r="AC72">
        <v>-1.21939557926386E-3</v>
      </c>
      <c r="AD72">
        <v>2.35515909555708E-2</v>
      </c>
      <c r="AE72">
        <v>2.6749687015093802</v>
      </c>
      <c r="AF72">
        <v>24</v>
      </c>
      <c r="AG72">
        <v>4</v>
      </c>
      <c r="AH72">
        <f t="shared" si="22"/>
        <v>1</v>
      </c>
      <c r="AI72">
        <f t="shared" si="23"/>
        <v>0</v>
      </c>
      <c r="AJ72">
        <f t="shared" si="24"/>
        <v>55649.128727287512</v>
      </c>
      <c r="AK72">
        <f t="shared" si="25"/>
        <v>-1.4525479709677399E-2</v>
      </c>
      <c r="AL72">
        <f t="shared" si="26"/>
        <v>-7.1174850577419256E-3</v>
      </c>
      <c r="AM72">
        <f t="shared" si="27"/>
        <v>0.49</v>
      </c>
      <c r="AN72">
        <f t="shared" si="28"/>
        <v>0.39</v>
      </c>
      <c r="AO72">
        <v>8.44</v>
      </c>
      <c r="AP72">
        <v>0.5</v>
      </c>
      <c r="AQ72" t="s">
        <v>195</v>
      </c>
      <c r="AR72">
        <v>1597409759.9709699</v>
      </c>
      <c r="AS72">
        <v>410.18741935483899</v>
      </c>
      <c r="AT72">
        <v>410.01229032258101</v>
      </c>
      <c r="AU72">
        <v>6.8712793548387099</v>
      </c>
      <c r="AV72">
        <v>5.9619345161290296</v>
      </c>
      <c r="AW72">
        <v>600.021903225806</v>
      </c>
      <c r="AX72">
        <v>101.501032258065</v>
      </c>
      <c r="AY72">
        <v>0.100036677419355</v>
      </c>
      <c r="AZ72">
        <v>16.073377419354799</v>
      </c>
      <c r="BA72">
        <v>15.9739129032258</v>
      </c>
      <c r="BB72">
        <v>16.163516129032299</v>
      </c>
      <c r="BC72">
        <v>9990.5596774193491</v>
      </c>
      <c r="BD72">
        <v>-1.4525479709677399E-2</v>
      </c>
      <c r="BE72">
        <v>0.33639116129032298</v>
      </c>
      <c r="BF72">
        <v>1597409727.0999999</v>
      </c>
      <c r="BG72" t="s">
        <v>328</v>
      </c>
      <c r="BH72">
        <v>9</v>
      </c>
      <c r="BI72">
        <v>-0.16</v>
      </c>
      <c r="BJ72">
        <v>-0.16900000000000001</v>
      </c>
      <c r="BK72">
        <v>410</v>
      </c>
      <c r="BL72">
        <v>6</v>
      </c>
      <c r="BM72">
        <v>0.21</v>
      </c>
      <c r="BN72">
        <v>0.08</v>
      </c>
      <c r="BO72">
        <v>0.16781871428571399</v>
      </c>
      <c r="BP72">
        <v>8.4009391836722305E-2</v>
      </c>
      <c r="BQ72">
        <v>2.48585192779835E-2</v>
      </c>
      <c r="BR72">
        <v>1</v>
      </c>
      <c r="BS72">
        <v>0.91336730612244899</v>
      </c>
      <c r="BT72">
        <v>-6.3612342857143303E-2</v>
      </c>
      <c r="BU72">
        <v>7.5145537627478503E-3</v>
      </c>
      <c r="BV72">
        <v>1</v>
      </c>
      <c r="BW72">
        <v>2</v>
      </c>
      <c r="BX72">
        <v>2</v>
      </c>
      <c r="BY72" t="s">
        <v>197</v>
      </c>
      <c r="BZ72">
        <v>100</v>
      </c>
      <c r="CA72">
        <v>100</v>
      </c>
      <c r="CB72">
        <v>-0.16</v>
      </c>
      <c r="CC72">
        <v>-0.16900000000000001</v>
      </c>
      <c r="CD72">
        <v>2</v>
      </c>
      <c r="CE72">
        <v>592.72199999999998</v>
      </c>
      <c r="CF72">
        <v>401.97199999999998</v>
      </c>
      <c r="CG72">
        <v>15.0024</v>
      </c>
      <c r="CH72">
        <v>21.7621</v>
      </c>
      <c r="CI72">
        <v>30</v>
      </c>
      <c r="CJ72">
        <v>21.9132</v>
      </c>
      <c r="CK72">
        <v>21.961200000000002</v>
      </c>
      <c r="CL72">
        <v>19.773700000000002</v>
      </c>
      <c r="CM72">
        <v>36.370100000000001</v>
      </c>
      <c r="CN72">
        <v>0</v>
      </c>
      <c r="CO72">
        <v>15</v>
      </c>
      <c r="CP72">
        <v>410</v>
      </c>
      <c r="CQ72">
        <v>6</v>
      </c>
      <c r="CR72">
        <v>99.487799999999993</v>
      </c>
      <c r="CS72">
        <v>107.583</v>
      </c>
    </row>
    <row r="73" spans="1:97" x14ac:dyDescent="0.25">
      <c r="A73">
        <v>57</v>
      </c>
      <c r="B73">
        <v>1597409773.5999999</v>
      </c>
      <c r="C73">
        <v>4083.8999998569502</v>
      </c>
      <c r="D73" t="s">
        <v>335</v>
      </c>
      <c r="E73" t="s">
        <v>336</v>
      </c>
      <c r="F73">
        <v>1597409764.9709699</v>
      </c>
      <c r="G73">
        <f t="shared" si="0"/>
        <v>6.4703220339277915E-4</v>
      </c>
      <c r="H73">
        <f t="shared" si="1"/>
        <v>-0.38744955080726501</v>
      </c>
      <c r="I73">
        <f t="shared" si="2"/>
        <v>410.180322580645</v>
      </c>
      <c r="J73">
        <f t="shared" si="3"/>
        <v>413.52529670970722</v>
      </c>
      <c r="K73">
        <f t="shared" si="4"/>
        <v>42.014841698782618</v>
      </c>
      <c r="L73">
        <f t="shared" si="5"/>
        <v>41.674986895129017</v>
      </c>
      <c r="M73">
        <f t="shared" si="6"/>
        <v>5.8439041334953597E-2</v>
      </c>
      <c r="N73">
        <f t="shared" si="7"/>
        <v>2.7869719202452155</v>
      </c>
      <c r="O73">
        <f t="shared" si="8"/>
        <v>5.7766723648032245E-2</v>
      </c>
      <c r="P73">
        <f t="shared" si="9"/>
        <v>3.6163962781665004E-2</v>
      </c>
      <c r="Q73">
        <f t="shared" si="10"/>
        <v>1.1015471886774178E-4</v>
      </c>
      <c r="R73">
        <f t="shared" si="11"/>
        <v>15.896044047848278</v>
      </c>
      <c r="S73">
        <f t="shared" si="12"/>
        <v>15.972864516129</v>
      </c>
      <c r="T73">
        <f t="shared" si="13"/>
        <v>1.8215395620820622</v>
      </c>
      <c r="U73">
        <f t="shared" si="14"/>
        <v>38.053271031661353</v>
      </c>
      <c r="V73">
        <f t="shared" si="15"/>
        <v>0.69763073756661986</v>
      </c>
      <c r="W73">
        <f t="shared" si="16"/>
        <v>1.8333003146724818</v>
      </c>
      <c r="X73">
        <f t="shared" si="17"/>
        <v>1.1239088245154423</v>
      </c>
      <c r="Y73">
        <f t="shared" si="18"/>
        <v>-28.534120169621559</v>
      </c>
      <c r="Z73">
        <f t="shared" si="19"/>
        <v>15.142900593627866</v>
      </c>
      <c r="AA73">
        <f t="shared" si="20"/>
        <v>1.0485425750051929</v>
      </c>
      <c r="AB73">
        <f t="shared" si="21"/>
        <v>-12.342566846269632</v>
      </c>
      <c r="AC73">
        <v>-1.21945649556599E-3</v>
      </c>
      <c r="AD73">
        <v>2.35527675022589E-2</v>
      </c>
      <c r="AE73">
        <v>2.6750528387486998</v>
      </c>
      <c r="AF73">
        <v>24</v>
      </c>
      <c r="AG73">
        <v>4</v>
      </c>
      <c r="AH73">
        <f t="shared" si="22"/>
        <v>1</v>
      </c>
      <c r="AI73">
        <f t="shared" si="23"/>
        <v>0</v>
      </c>
      <c r="AJ73">
        <f t="shared" si="24"/>
        <v>55651.756506588761</v>
      </c>
      <c r="AK73">
        <f t="shared" si="25"/>
        <v>5.7642448387096703E-4</v>
      </c>
      <c r="AL73">
        <f t="shared" si="26"/>
        <v>2.8244799709677381E-4</v>
      </c>
      <c r="AM73">
        <f t="shared" si="27"/>
        <v>0.49</v>
      </c>
      <c r="AN73">
        <f t="shared" si="28"/>
        <v>0.39</v>
      </c>
      <c r="AO73">
        <v>8.44</v>
      </c>
      <c r="AP73">
        <v>0.5</v>
      </c>
      <c r="AQ73" t="s">
        <v>195</v>
      </c>
      <c r="AR73">
        <v>1597409764.9709699</v>
      </c>
      <c r="AS73">
        <v>410.180322580645</v>
      </c>
      <c r="AT73">
        <v>410.00864516129002</v>
      </c>
      <c r="AU73">
        <v>6.8663345161290303</v>
      </c>
      <c r="AV73">
        <v>5.9624558064516098</v>
      </c>
      <c r="AW73">
        <v>600.020225806452</v>
      </c>
      <c r="AX73">
        <v>101.501612903226</v>
      </c>
      <c r="AY73">
        <v>0.10001106774193499</v>
      </c>
      <c r="AZ73">
        <v>16.073648387096799</v>
      </c>
      <c r="BA73">
        <v>15.972864516129</v>
      </c>
      <c r="BB73">
        <v>16.1625612903226</v>
      </c>
      <c r="BC73">
        <v>9991.0016129032192</v>
      </c>
      <c r="BD73">
        <v>5.7642448387096703E-4</v>
      </c>
      <c r="BE73">
        <v>0.33593535483871001</v>
      </c>
      <c r="BF73">
        <v>1597409727.0999999</v>
      </c>
      <c r="BG73" t="s">
        <v>328</v>
      </c>
      <c r="BH73">
        <v>9</v>
      </c>
      <c r="BI73">
        <v>-0.16</v>
      </c>
      <c r="BJ73">
        <v>-0.16900000000000001</v>
      </c>
      <c r="BK73">
        <v>410</v>
      </c>
      <c r="BL73">
        <v>6</v>
      </c>
      <c r="BM73">
        <v>0.21</v>
      </c>
      <c r="BN73">
        <v>0.08</v>
      </c>
      <c r="BO73">
        <v>0.16713859183673499</v>
      </c>
      <c r="BP73">
        <v>4.1562318367346397E-2</v>
      </c>
      <c r="BQ73">
        <v>2.3933488195002899E-2</v>
      </c>
      <c r="BR73">
        <v>1</v>
      </c>
      <c r="BS73">
        <v>0.90813653061224497</v>
      </c>
      <c r="BT73">
        <v>-6.4690151020407802E-2</v>
      </c>
      <c r="BU73">
        <v>7.63725890324437E-3</v>
      </c>
      <c r="BV73">
        <v>1</v>
      </c>
      <c r="BW73">
        <v>2</v>
      </c>
      <c r="BX73">
        <v>2</v>
      </c>
      <c r="BY73" t="s">
        <v>197</v>
      </c>
      <c r="BZ73">
        <v>100</v>
      </c>
      <c r="CA73">
        <v>100</v>
      </c>
      <c r="CB73">
        <v>-0.16</v>
      </c>
      <c r="CC73">
        <v>-0.16900000000000001</v>
      </c>
      <c r="CD73">
        <v>2</v>
      </c>
      <c r="CE73">
        <v>592.60299999999995</v>
      </c>
      <c r="CF73">
        <v>402.15499999999997</v>
      </c>
      <c r="CG73">
        <v>15.002000000000001</v>
      </c>
      <c r="CH73">
        <v>21.760400000000001</v>
      </c>
      <c r="CI73">
        <v>30.0001</v>
      </c>
      <c r="CJ73">
        <v>21.911799999999999</v>
      </c>
      <c r="CK73">
        <v>21.9603</v>
      </c>
      <c r="CL73">
        <v>19.773099999999999</v>
      </c>
      <c r="CM73">
        <v>36.370100000000001</v>
      </c>
      <c r="CN73">
        <v>0</v>
      </c>
      <c r="CO73">
        <v>15</v>
      </c>
      <c r="CP73">
        <v>410</v>
      </c>
      <c r="CQ73">
        <v>6</v>
      </c>
      <c r="CR73">
        <v>99.489400000000003</v>
      </c>
      <c r="CS73">
        <v>107.58199999999999</v>
      </c>
    </row>
    <row r="74" spans="1:97" x14ac:dyDescent="0.25">
      <c r="A74">
        <v>58</v>
      </c>
      <c r="B74">
        <v>1597409778.5999999</v>
      </c>
      <c r="C74">
        <v>4088.8999998569502</v>
      </c>
      <c r="D74" t="s">
        <v>337</v>
      </c>
      <c r="E74" t="s">
        <v>338</v>
      </c>
      <c r="F74">
        <v>1597409769.9709699</v>
      </c>
      <c r="G74">
        <f t="shared" si="0"/>
        <v>6.4325850546992716E-4</v>
      </c>
      <c r="H74">
        <f t="shared" si="1"/>
        <v>-0.38647171281246107</v>
      </c>
      <c r="I74">
        <f t="shared" si="2"/>
        <v>410.17493548387102</v>
      </c>
      <c r="J74">
        <f t="shared" si="3"/>
        <v>413.55722550531743</v>
      </c>
      <c r="K74">
        <f t="shared" si="4"/>
        <v>42.018256615456259</v>
      </c>
      <c r="L74">
        <f t="shared" si="5"/>
        <v>41.674609058832431</v>
      </c>
      <c r="M74">
        <f t="shared" si="6"/>
        <v>5.8061436194677463E-2</v>
      </c>
      <c r="N74">
        <f t="shared" si="7"/>
        <v>2.7892051553631192</v>
      </c>
      <c r="O74">
        <f t="shared" si="8"/>
        <v>5.7398250474357995E-2</v>
      </c>
      <c r="P74">
        <f t="shared" si="9"/>
        <v>3.5932859881654969E-2</v>
      </c>
      <c r="Q74">
        <f t="shared" si="10"/>
        <v>-3.8972581389677486E-3</v>
      </c>
      <c r="R74">
        <f t="shared" si="11"/>
        <v>15.897012978469643</v>
      </c>
      <c r="S74">
        <f t="shared" si="12"/>
        <v>15.973964516129</v>
      </c>
      <c r="T74">
        <f t="shared" si="13"/>
        <v>1.8216675656947685</v>
      </c>
      <c r="U74">
        <f t="shared" si="14"/>
        <v>38.026603293509964</v>
      </c>
      <c r="V74">
        <f t="shared" si="15"/>
        <v>0.69713408629910423</v>
      </c>
      <c r="W74">
        <f t="shared" si="16"/>
        <v>1.833279930153753</v>
      </c>
      <c r="X74">
        <f t="shared" si="17"/>
        <v>1.1245334793956643</v>
      </c>
      <c r="Y74">
        <f t="shared" si="18"/>
        <v>-28.367700091223789</v>
      </c>
      <c r="Z74">
        <f t="shared" si="19"/>
        <v>14.963432228738945</v>
      </c>
      <c r="AA74">
        <f t="shared" si="20"/>
        <v>1.0352910009882865</v>
      </c>
      <c r="AB74">
        <f t="shared" si="21"/>
        <v>-12.372874119635526</v>
      </c>
      <c r="AC74">
        <v>-1.22097325048857E-3</v>
      </c>
      <c r="AD74">
        <v>2.35820623366211E-2</v>
      </c>
      <c r="AE74">
        <v>2.6771468693780398</v>
      </c>
      <c r="AF74">
        <v>24</v>
      </c>
      <c r="AG74">
        <v>4</v>
      </c>
      <c r="AH74">
        <f t="shared" si="22"/>
        <v>1</v>
      </c>
      <c r="AI74">
        <f t="shared" si="23"/>
        <v>0</v>
      </c>
      <c r="AJ74">
        <f t="shared" si="24"/>
        <v>55718.193434128429</v>
      </c>
      <c r="AK74">
        <f t="shared" si="25"/>
        <v>-2.0393815483871001E-2</v>
      </c>
      <c r="AL74">
        <f t="shared" si="26"/>
        <v>-9.9929695870967904E-3</v>
      </c>
      <c r="AM74">
        <f t="shared" si="27"/>
        <v>0.49</v>
      </c>
      <c r="AN74">
        <f t="shared" si="28"/>
        <v>0.39</v>
      </c>
      <c r="AO74">
        <v>8.44</v>
      </c>
      <c r="AP74">
        <v>0.5</v>
      </c>
      <c r="AQ74" t="s">
        <v>195</v>
      </c>
      <c r="AR74">
        <v>1597409769.9709699</v>
      </c>
      <c r="AS74">
        <v>410.17493548387102</v>
      </c>
      <c r="AT74">
        <v>410.00245161290297</v>
      </c>
      <c r="AU74">
        <v>6.8614183870967702</v>
      </c>
      <c r="AV74">
        <v>5.9628083870967696</v>
      </c>
      <c r="AW74">
        <v>600.02119354838703</v>
      </c>
      <c r="AX74">
        <v>101.502064516129</v>
      </c>
      <c r="AY74">
        <v>9.9972696774193598E-2</v>
      </c>
      <c r="AZ74">
        <v>16.0734741935484</v>
      </c>
      <c r="BA74">
        <v>15.973964516129</v>
      </c>
      <c r="BB74">
        <v>16.159887096774199</v>
      </c>
      <c r="BC74">
        <v>10003.3838709677</v>
      </c>
      <c r="BD74">
        <v>-2.0393815483871001E-2</v>
      </c>
      <c r="BE74">
        <v>0.33165064516129</v>
      </c>
      <c r="BF74">
        <v>1597409727.0999999</v>
      </c>
      <c r="BG74" t="s">
        <v>328</v>
      </c>
      <c r="BH74">
        <v>9</v>
      </c>
      <c r="BI74">
        <v>-0.16</v>
      </c>
      <c r="BJ74">
        <v>-0.16900000000000001</v>
      </c>
      <c r="BK74">
        <v>410</v>
      </c>
      <c r="BL74">
        <v>6</v>
      </c>
      <c r="BM74">
        <v>0.21</v>
      </c>
      <c r="BN74">
        <v>0.08</v>
      </c>
      <c r="BO74">
        <v>0.17512667346938801</v>
      </c>
      <c r="BP74">
        <v>-4.5158167346939497E-2</v>
      </c>
      <c r="BQ74">
        <v>1.8513233834082501E-2</v>
      </c>
      <c r="BR74">
        <v>1</v>
      </c>
      <c r="BS74">
        <v>0.90280246938775499</v>
      </c>
      <c r="BT74">
        <v>-6.4755600000003202E-2</v>
      </c>
      <c r="BU74">
        <v>7.6454637907450397E-3</v>
      </c>
      <c r="BV74">
        <v>1</v>
      </c>
      <c r="BW74">
        <v>2</v>
      </c>
      <c r="BX74">
        <v>2</v>
      </c>
      <c r="BY74" t="s">
        <v>197</v>
      </c>
      <c r="BZ74">
        <v>100</v>
      </c>
      <c r="CA74">
        <v>100</v>
      </c>
      <c r="CB74">
        <v>-0.16</v>
      </c>
      <c r="CC74">
        <v>-0.16900000000000001</v>
      </c>
      <c r="CD74">
        <v>2</v>
      </c>
      <c r="CE74">
        <v>592.673</v>
      </c>
      <c r="CF74">
        <v>402.13200000000001</v>
      </c>
      <c r="CG74">
        <v>15.0016</v>
      </c>
      <c r="CH74">
        <v>21.759499999999999</v>
      </c>
      <c r="CI74">
        <v>30.0001</v>
      </c>
      <c r="CJ74">
        <v>21.910399999999999</v>
      </c>
      <c r="CK74">
        <v>21.959199999999999</v>
      </c>
      <c r="CL74">
        <v>19.772300000000001</v>
      </c>
      <c r="CM74">
        <v>36.370100000000001</v>
      </c>
      <c r="CN74">
        <v>0</v>
      </c>
      <c r="CO74">
        <v>15</v>
      </c>
      <c r="CP74">
        <v>410</v>
      </c>
      <c r="CQ74">
        <v>6</v>
      </c>
      <c r="CR74">
        <v>99.488699999999994</v>
      </c>
      <c r="CS74">
        <v>107.58199999999999</v>
      </c>
    </row>
    <row r="75" spans="1:97" x14ac:dyDescent="0.25">
      <c r="A75">
        <v>59</v>
      </c>
      <c r="B75">
        <v>1597410910.8</v>
      </c>
      <c r="C75">
        <v>5221.0999999046298</v>
      </c>
      <c r="D75" t="s">
        <v>340</v>
      </c>
      <c r="E75" t="s">
        <v>341</v>
      </c>
      <c r="F75">
        <v>1597410902.8</v>
      </c>
      <c r="G75">
        <f t="shared" si="0"/>
        <v>2.143291351199135E-4</v>
      </c>
      <c r="H75">
        <f t="shared" si="1"/>
        <v>-0.80940261768336774</v>
      </c>
      <c r="I75">
        <f t="shared" si="2"/>
        <v>411.046516129032</v>
      </c>
      <c r="J75">
        <f t="shared" si="3"/>
        <v>490.64988692618397</v>
      </c>
      <c r="K75">
        <f t="shared" si="4"/>
        <v>49.864499592270199</v>
      </c>
      <c r="L75">
        <f t="shared" si="5"/>
        <v>41.774449321342296</v>
      </c>
      <c r="M75">
        <f t="shared" si="6"/>
        <v>1.4361541380348966E-2</v>
      </c>
      <c r="N75">
        <f t="shared" si="7"/>
        <v>2.7912083316383884</v>
      </c>
      <c r="O75">
        <f t="shared" si="8"/>
        <v>1.4320615419995953E-2</v>
      </c>
      <c r="P75">
        <f t="shared" si="9"/>
        <v>8.9540518880274322E-3</v>
      </c>
      <c r="Q75">
        <f t="shared" si="10"/>
        <v>-1.1209064385580649E-3</v>
      </c>
      <c r="R75">
        <f t="shared" si="11"/>
        <v>19.96025715251842</v>
      </c>
      <c r="S75">
        <f t="shared" si="12"/>
        <v>20.002567741935501</v>
      </c>
      <c r="T75">
        <f t="shared" si="13"/>
        <v>2.3469862523300997</v>
      </c>
      <c r="U75">
        <f t="shared" si="14"/>
        <v>36.174781677797291</v>
      </c>
      <c r="V75">
        <f t="shared" si="15"/>
        <v>0.84987382166739067</v>
      </c>
      <c r="W75">
        <f t="shared" si="16"/>
        <v>2.3493543906831951</v>
      </c>
      <c r="X75">
        <f t="shared" si="17"/>
        <v>1.497112430662709</v>
      </c>
      <c r="Y75">
        <f t="shared" si="18"/>
        <v>-9.4519148587881858</v>
      </c>
      <c r="Z75">
        <f t="shared" si="19"/>
        <v>2.4508761917158393</v>
      </c>
      <c r="AA75">
        <f t="shared" si="20"/>
        <v>0.17655938949968705</v>
      </c>
      <c r="AB75">
        <f t="shared" si="21"/>
        <v>-6.8256001840112184</v>
      </c>
      <c r="AC75">
        <v>-1.22203245694977E-3</v>
      </c>
      <c r="AD75">
        <v>2.3602520010681801E-2</v>
      </c>
      <c r="AE75">
        <v>2.6786081800625299</v>
      </c>
      <c r="AF75">
        <v>37</v>
      </c>
      <c r="AG75">
        <v>6</v>
      </c>
      <c r="AH75">
        <f t="shared" si="22"/>
        <v>1</v>
      </c>
      <c r="AI75">
        <f t="shared" si="23"/>
        <v>0</v>
      </c>
      <c r="AJ75">
        <f t="shared" si="24"/>
        <v>55014.308887758445</v>
      </c>
      <c r="AK75">
        <f t="shared" si="25"/>
        <v>-5.86554912903226E-3</v>
      </c>
      <c r="AL75">
        <f t="shared" si="26"/>
        <v>-2.8741190732258074E-3</v>
      </c>
      <c r="AM75">
        <f t="shared" si="27"/>
        <v>0.49</v>
      </c>
      <c r="AN75">
        <f t="shared" si="28"/>
        <v>0.39</v>
      </c>
      <c r="AO75">
        <v>8.6</v>
      </c>
      <c r="AP75">
        <v>0.5</v>
      </c>
      <c r="AQ75" t="s">
        <v>195</v>
      </c>
      <c r="AR75">
        <v>1597410902.8</v>
      </c>
      <c r="AS75">
        <v>411.046516129032</v>
      </c>
      <c r="AT75">
        <v>410.01267741935499</v>
      </c>
      <c r="AU75">
        <v>8.3624722580645194</v>
      </c>
      <c r="AV75">
        <v>8.0578448387096806</v>
      </c>
      <c r="AW75">
        <v>600.01709677419399</v>
      </c>
      <c r="AX75">
        <v>101.529516129032</v>
      </c>
      <c r="AY75">
        <v>9.9977570967741902E-2</v>
      </c>
      <c r="AZ75">
        <v>20.0188548387097</v>
      </c>
      <c r="BA75">
        <v>20.002567741935501</v>
      </c>
      <c r="BB75">
        <v>20.168419354838701</v>
      </c>
      <c r="BC75">
        <v>10009.3548387097</v>
      </c>
      <c r="BD75">
        <v>-5.86554912903226E-3</v>
      </c>
      <c r="BE75">
        <v>0.35950070967741898</v>
      </c>
      <c r="BF75">
        <v>1597410865.8</v>
      </c>
      <c r="BG75" t="s">
        <v>342</v>
      </c>
      <c r="BH75">
        <v>10</v>
      </c>
      <c r="BI75">
        <v>-0.27900000000000003</v>
      </c>
      <c r="BJ75">
        <v>-0.15</v>
      </c>
      <c r="BK75">
        <v>410</v>
      </c>
      <c r="BL75">
        <v>8</v>
      </c>
      <c r="BM75">
        <v>0.32</v>
      </c>
      <c r="BN75">
        <v>0.15</v>
      </c>
      <c r="BO75">
        <v>1.0363453877551001</v>
      </c>
      <c r="BP75">
        <v>-9.3084857961800202E-2</v>
      </c>
      <c r="BQ75">
        <v>2.43290179363575E-2</v>
      </c>
      <c r="BR75">
        <v>1</v>
      </c>
      <c r="BS75">
        <v>0.309604734693878</v>
      </c>
      <c r="BT75">
        <v>-6.1464460756644398E-2</v>
      </c>
      <c r="BU75">
        <v>7.4268061797554304E-3</v>
      </c>
      <c r="BV75">
        <v>1</v>
      </c>
      <c r="BW75">
        <v>2</v>
      </c>
      <c r="BX75">
        <v>2</v>
      </c>
      <c r="BY75" t="s">
        <v>197</v>
      </c>
      <c r="BZ75">
        <v>100</v>
      </c>
      <c r="CA75">
        <v>100</v>
      </c>
      <c r="CB75">
        <v>-0.27900000000000003</v>
      </c>
      <c r="CC75">
        <v>-0.15</v>
      </c>
      <c r="CD75">
        <v>2</v>
      </c>
      <c r="CE75">
        <v>575.79100000000005</v>
      </c>
      <c r="CF75">
        <v>401.82799999999997</v>
      </c>
      <c r="CG75">
        <v>20.000499999999999</v>
      </c>
      <c r="CH75">
        <v>23.325700000000001</v>
      </c>
      <c r="CI75">
        <v>30.000599999999999</v>
      </c>
      <c r="CJ75">
        <v>23.236499999999999</v>
      </c>
      <c r="CK75">
        <v>23.287700000000001</v>
      </c>
      <c r="CL75">
        <v>19.7621</v>
      </c>
      <c r="CM75">
        <v>25.549399999999999</v>
      </c>
      <c r="CN75">
        <v>0</v>
      </c>
      <c r="CO75">
        <v>20</v>
      </c>
      <c r="CP75">
        <v>410</v>
      </c>
      <c r="CQ75">
        <v>8</v>
      </c>
      <c r="CR75">
        <v>99.325100000000006</v>
      </c>
      <c r="CS75">
        <v>107.33499999999999</v>
      </c>
    </row>
    <row r="76" spans="1:97" x14ac:dyDescent="0.25">
      <c r="A76">
        <v>60</v>
      </c>
      <c r="B76">
        <v>1597410915.8</v>
      </c>
      <c r="C76">
        <v>5226.0999999046298</v>
      </c>
      <c r="D76" t="s">
        <v>343</v>
      </c>
      <c r="E76" t="s">
        <v>344</v>
      </c>
      <c r="F76">
        <v>1597410907.4451599</v>
      </c>
      <c r="G76">
        <f t="shared" si="0"/>
        <v>2.143252255152147E-4</v>
      </c>
      <c r="H76">
        <f t="shared" si="1"/>
        <v>-0.80536444477821323</v>
      </c>
      <c r="I76">
        <f t="shared" si="2"/>
        <v>411.043096774194</v>
      </c>
      <c r="J76">
        <f t="shared" si="3"/>
        <v>490.23314998807803</v>
      </c>
      <c r="K76">
        <f t="shared" si="4"/>
        <v>49.822286903669507</v>
      </c>
      <c r="L76">
        <f t="shared" si="5"/>
        <v>41.774219262313679</v>
      </c>
      <c r="M76">
        <f t="shared" si="6"/>
        <v>1.4355653348021793E-2</v>
      </c>
      <c r="N76">
        <f t="shared" si="7"/>
        <v>2.7903728165101271</v>
      </c>
      <c r="O76">
        <f t="shared" si="8"/>
        <v>1.4314748680686624E-2</v>
      </c>
      <c r="P76">
        <f t="shared" si="9"/>
        <v>8.950383269025643E-3</v>
      </c>
      <c r="Q76">
        <f t="shared" si="10"/>
        <v>-8.3846735788064501E-4</v>
      </c>
      <c r="R76">
        <f t="shared" si="11"/>
        <v>19.961527529307535</v>
      </c>
      <c r="S76">
        <f t="shared" si="12"/>
        <v>20.006087096774198</v>
      </c>
      <c r="T76">
        <f t="shared" si="13"/>
        <v>2.3474977881020092</v>
      </c>
      <c r="U76">
        <f t="shared" si="14"/>
        <v>36.168682801059418</v>
      </c>
      <c r="V76">
        <f t="shared" si="15"/>
        <v>0.84979808730051043</v>
      </c>
      <c r="W76">
        <f t="shared" si="16"/>
        <v>2.3495411540826669</v>
      </c>
      <c r="X76">
        <f t="shared" si="17"/>
        <v>1.4976997008014987</v>
      </c>
      <c r="Y76">
        <f t="shared" si="18"/>
        <v>-9.4517424452209688</v>
      </c>
      <c r="Z76">
        <f t="shared" si="19"/>
        <v>2.1138484753505526</v>
      </c>
      <c r="AA76">
        <f t="shared" si="20"/>
        <v>0.15232949334081991</v>
      </c>
      <c r="AB76">
        <f t="shared" si="21"/>
        <v>-7.1864029438874777</v>
      </c>
      <c r="AC76">
        <v>-1.2214646911796699E-3</v>
      </c>
      <c r="AD76">
        <v>2.3591554096582E-2</v>
      </c>
      <c r="AE76">
        <v>2.67782497983917</v>
      </c>
      <c r="AF76">
        <v>37</v>
      </c>
      <c r="AG76">
        <v>6</v>
      </c>
      <c r="AH76">
        <f t="shared" si="22"/>
        <v>1</v>
      </c>
      <c r="AI76">
        <f t="shared" si="23"/>
        <v>0</v>
      </c>
      <c r="AJ76">
        <f t="shared" si="24"/>
        <v>54989.56311910542</v>
      </c>
      <c r="AK76">
        <f t="shared" si="25"/>
        <v>-4.3875842903225801E-3</v>
      </c>
      <c r="AL76">
        <f t="shared" si="26"/>
        <v>-2.149916302258064E-3</v>
      </c>
      <c r="AM76">
        <f t="shared" si="27"/>
        <v>0.49</v>
      </c>
      <c r="AN76">
        <f t="shared" si="28"/>
        <v>0.39</v>
      </c>
      <c r="AO76">
        <v>8.6</v>
      </c>
      <c r="AP76">
        <v>0.5</v>
      </c>
      <c r="AQ76" t="s">
        <v>195</v>
      </c>
      <c r="AR76">
        <v>1597410907.4451599</v>
      </c>
      <c r="AS76">
        <v>411.043096774194</v>
      </c>
      <c r="AT76">
        <v>410.01503225806402</v>
      </c>
      <c r="AU76">
        <v>8.3617035483870907</v>
      </c>
      <c r="AV76">
        <v>8.0570783870967695</v>
      </c>
      <c r="AW76">
        <v>600.01106451612895</v>
      </c>
      <c r="AX76">
        <v>101.529806451613</v>
      </c>
      <c r="AY76">
        <v>9.9972980645161302E-2</v>
      </c>
      <c r="AZ76">
        <v>20.020138709677401</v>
      </c>
      <c r="BA76">
        <v>20.006087096774198</v>
      </c>
      <c r="BB76">
        <v>20.170519354838699</v>
      </c>
      <c r="BC76">
        <v>10004.6758064516</v>
      </c>
      <c r="BD76">
        <v>-4.3875842903225801E-3</v>
      </c>
      <c r="BE76">
        <v>0.37135196774193602</v>
      </c>
      <c r="BF76">
        <v>1597410865.8</v>
      </c>
      <c r="BG76" t="s">
        <v>342</v>
      </c>
      <c r="BH76">
        <v>10</v>
      </c>
      <c r="BI76">
        <v>-0.27900000000000003</v>
      </c>
      <c r="BJ76">
        <v>-0.15</v>
      </c>
      <c r="BK76">
        <v>410</v>
      </c>
      <c r="BL76">
        <v>8</v>
      </c>
      <c r="BM76">
        <v>0.32</v>
      </c>
      <c r="BN76">
        <v>0.15</v>
      </c>
      <c r="BO76">
        <v>1.0364387755102</v>
      </c>
      <c r="BP76">
        <v>-8.4572057142833404E-2</v>
      </c>
      <c r="BQ76">
        <v>2.2277897597344502E-2</v>
      </c>
      <c r="BR76">
        <v>1</v>
      </c>
      <c r="BS76">
        <v>0.30718104081632702</v>
      </c>
      <c r="BT76">
        <v>-2.0246693877547899E-2</v>
      </c>
      <c r="BU76">
        <v>4.8916644342298799E-3</v>
      </c>
      <c r="BV76">
        <v>1</v>
      </c>
      <c r="BW76">
        <v>2</v>
      </c>
      <c r="BX76">
        <v>2</v>
      </c>
      <c r="BY76" t="s">
        <v>197</v>
      </c>
      <c r="BZ76">
        <v>100</v>
      </c>
      <c r="CA76">
        <v>100</v>
      </c>
      <c r="CB76">
        <v>-0.27900000000000003</v>
      </c>
      <c r="CC76">
        <v>-0.15</v>
      </c>
      <c r="CD76">
        <v>2</v>
      </c>
      <c r="CE76">
        <v>575.68899999999996</v>
      </c>
      <c r="CF76">
        <v>401.91500000000002</v>
      </c>
      <c r="CG76">
        <v>20.000599999999999</v>
      </c>
      <c r="CH76">
        <v>23.333600000000001</v>
      </c>
      <c r="CI76">
        <v>30.000499999999999</v>
      </c>
      <c r="CJ76">
        <v>23.244399999999999</v>
      </c>
      <c r="CK76">
        <v>23.295500000000001</v>
      </c>
      <c r="CL76">
        <v>19.761700000000001</v>
      </c>
      <c r="CM76">
        <v>25.549399999999999</v>
      </c>
      <c r="CN76">
        <v>0</v>
      </c>
      <c r="CO76">
        <v>20</v>
      </c>
      <c r="CP76">
        <v>410</v>
      </c>
      <c r="CQ76">
        <v>8</v>
      </c>
      <c r="CR76">
        <v>99.323599999999999</v>
      </c>
      <c r="CS76">
        <v>107.334</v>
      </c>
    </row>
    <row r="77" spans="1:97" x14ac:dyDescent="0.25">
      <c r="A77">
        <v>61</v>
      </c>
      <c r="B77">
        <v>1597410920.8</v>
      </c>
      <c r="C77">
        <v>5231.0999999046298</v>
      </c>
      <c r="D77" t="s">
        <v>345</v>
      </c>
      <c r="E77" t="s">
        <v>346</v>
      </c>
      <c r="F77">
        <v>1597410912.2354801</v>
      </c>
      <c r="G77">
        <f t="shared" si="0"/>
        <v>2.1555061974369254E-4</v>
      </c>
      <c r="H77">
        <f t="shared" si="1"/>
        <v>-0.81129562755213369</v>
      </c>
      <c r="I77">
        <f t="shared" si="2"/>
        <v>411.04580645161298</v>
      </c>
      <c r="J77">
        <f t="shared" si="3"/>
        <v>490.39309699400559</v>
      </c>
      <c r="K77">
        <f t="shared" si="4"/>
        <v>49.838584856632878</v>
      </c>
      <c r="L77">
        <f t="shared" si="5"/>
        <v>41.774530331637642</v>
      </c>
      <c r="M77">
        <f t="shared" si="6"/>
        <v>1.4435789327478778E-2</v>
      </c>
      <c r="N77">
        <f t="shared" si="7"/>
        <v>2.7894646277848518</v>
      </c>
      <c r="O77">
        <f t="shared" si="8"/>
        <v>1.43944139957458E-2</v>
      </c>
      <c r="P77">
        <f t="shared" si="9"/>
        <v>9.0002162080279422E-3</v>
      </c>
      <c r="Q77">
        <f t="shared" si="10"/>
        <v>2.4943388158838744E-3</v>
      </c>
      <c r="R77">
        <f t="shared" si="11"/>
        <v>19.962240426514061</v>
      </c>
      <c r="S77">
        <f t="shared" si="12"/>
        <v>20.007164516128999</v>
      </c>
      <c r="T77">
        <f t="shared" si="13"/>
        <v>2.3476544097847194</v>
      </c>
      <c r="U77">
        <f t="shared" si="14"/>
        <v>36.163333002888898</v>
      </c>
      <c r="V77">
        <f t="shared" si="15"/>
        <v>0.84972737727041625</v>
      </c>
      <c r="W77">
        <f t="shared" si="16"/>
        <v>2.3496932022348052</v>
      </c>
      <c r="X77">
        <f t="shared" si="17"/>
        <v>1.497927032514303</v>
      </c>
      <c r="Y77">
        <f t="shared" si="18"/>
        <v>-9.5057823306968405</v>
      </c>
      <c r="Z77">
        <f t="shared" si="19"/>
        <v>2.108309327544271</v>
      </c>
      <c r="AA77">
        <f t="shared" si="20"/>
        <v>0.15198144435626623</v>
      </c>
      <c r="AB77">
        <f t="shared" si="21"/>
        <v>-7.2429972199804187</v>
      </c>
      <c r="AC77">
        <v>-1.2208477281138799E-3</v>
      </c>
      <c r="AD77">
        <v>2.35796379784598E-2</v>
      </c>
      <c r="AE77">
        <v>2.6769736391414001</v>
      </c>
      <c r="AF77">
        <v>37</v>
      </c>
      <c r="AG77">
        <v>6</v>
      </c>
      <c r="AH77">
        <f t="shared" si="22"/>
        <v>1</v>
      </c>
      <c r="AI77">
        <f t="shared" si="23"/>
        <v>0</v>
      </c>
      <c r="AJ77">
        <f t="shared" si="24"/>
        <v>54962.730343868083</v>
      </c>
      <c r="AK77">
        <f t="shared" si="25"/>
        <v>1.30525317419355E-2</v>
      </c>
      <c r="AL77">
        <f t="shared" si="26"/>
        <v>6.3957405535483951E-3</v>
      </c>
      <c r="AM77">
        <f t="shared" si="27"/>
        <v>0.49</v>
      </c>
      <c r="AN77">
        <f t="shared" si="28"/>
        <v>0.39</v>
      </c>
      <c r="AO77">
        <v>8.6</v>
      </c>
      <c r="AP77">
        <v>0.5</v>
      </c>
      <c r="AQ77" t="s">
        <v>195</v>
      </c>
      <c r="AR77">
        <v>1597410912.2354801</v>
      </c>
      <c r="AS77">
        <v>411.04580645161298</v>
      </c>
      <c r="AT77">
        <v>410.00996774193499</v>
      </c>
      <c r="AU77">
        <v>8.3610006451612904</v>
      </c>
      <c r="AV77">
        <v>8.0546348387096796</v>
      </c>
      <c r="AW77">
        <v>600.01351612903204</v>
      </c>
      <c r="AX77">
        <v>101.529903225806</v>
      </c>
      <c r="AY77">
        <v>9.9963022580645197E-2</v>
      </c>
      <c r="AZ77">
        <v>20.0211838709677</v>
      </c>
      <c r="BA77">
        <v>20.007164516128999</v>
      </c>
      <c r="BB77">
        <v>20.1732774193548</v>
      </c>
      <c r="BC77">
        <v>9999.6129032258104</v>
      </c>
      <c r="BD77">
        <v>1.30525317419355E-2</v>
      </c>
      <c r="BE77">
        <v>0.38416041935483902</v>
      </c>
      <c r="BF77">
        <v>1597410865.8</v>
      </c>
      <c r="BG77" t="s">
        <v>342</v>
      </c>
      <c r="BH77">
        <v>10</v>
      </c>
      <c r="BI77">
        <v>-0.27900000000000003</v>
      </c>
      <c r="BJ77">
        <v>-0.15</v>
      </c>
      <c r="BK77">
        <v>410</v>
      </c>
      <c r="BL77">
        <v>8</v>
      </c>
      <c r="BM77">
        <v>0.32</v>
      </c>
      <c r="BN77">
        <v>0.15</v>
      </c>
      <c r="BO77">
        <v>1.0397593877550999</v>
      </c>
      <c r="BP77">
        <v>3.71092897959222E-2</v>
      </c>
      <c r="BQ77">
        <v>2.4316018698369201E-2</v>
      </c>
      <c r="BR77">
        <v>1</v>
      </c>
      <c r="BS77">
        <v>0.30638293877550998</v>
      </c>
      <c r="BT77">
        <v>1.20801918367353E-2</v>
      </c>
      <c r="BU77">
        <v>3.8686792684281602E-3</v>
      </c>
      <c r="BV77">
        <v>1</v>
      </c>
      <c r="BW77">
        <v>2</v>
      </c>
      <c r="BX77">
        <v>2</v>
      </c>
      <c r="BY77" t="s">
        <v>197</v>
      </c>
      <c r="BZ77">
        <v>100</v>
      </c>
      <c r="CA77">
        <v>100</v>
      </c>
      <c r="CB77">
        <v>-0.27900000000000003</v>
      </c>
      <c r="CC77">
        <v>-0.15</v>
      </c>
      <c r="CD77">
        <v>2</v>
      </c>
      <c r="CE77">
        <v>575.76800000000003</v>
      </c>
      <c r="CF77">
        <v>401.96100000000001</v>
      </c>
      <c r="CG77">
        <v>20.000800000000002</v>
      </c>
      <c r="CH77">
        <v>23.340900000000001</v>
      </c>
      <c r="CI77">
        <v>30.000599999999999</v>
      </c>
      <c r="CJ77">
        <v>23.2517</v>
      </c>
      <c r="CK77">
        <v>23.3033</v>
      </c>
      <c r="CL77">
        <v>19.762699999999999</v>
      </c>
      <c r="CM77">
        <v>25.549399999999999</v>
      </c>
      <c r="CN77">
        <v>0</v>
      </c>
      <c r="CO77">
        <v>20</v>
      </c>
      <c r="CP77">
        <v>410</v>
      </c>
      <c r="CQ77">
        <v>8</v>
      </c>
      <c r="CR77">
        <v>99.325599999999994</v>
      </c>
      <c r="CS77">
        <v>107.333</v>
      </c>
    </row>
    <row r="78" spans="1:97" x14ac:dyDescent="0.25">
      <c r="A78">
        <v>62</v>
      </c>
      <c r="B78">
        <v>1597410925.8</v>
      </c>
      <c r="C78">
        <v>5236.0999999046298</v>
      </c>
      <c r="D78" t="s">
        <v>347</v>
      </c>
      <c r="E78" t="s">
        <v>348</v>
      </c>
      <c r="F78">
        <v>1597410917.17097</v>
      </c>
      <c r="G78">
        <f t="shared" si="0"/>
        <v>2.160298042373997E-4</v>
      </c>
      <c r="H78">
        <f t="shared" si="1"/>
        <v>-0.8226500602424075</v>
      </c>
      <c r="I78">
        <f t="shared" si="2"/>
        <v>411.04619354838701</v>
      </c>
      <c r="J78">
        <f t="shared" si="3"/>
        <v>491.47374897567914</v>
      </c>
      <c r="K78">
        <f t="shared" si="4"/>
        <v>49.94860298116717</v>
      </c>
      <c r="L78">
        <f t="shared" si="5"/>
        <v>41.774729924556716</v>
      </c>
      <c r="M78">
        <f t="shared" si="6"/>
        <v>1.4461773572344802E-2</v>
      </c>
      <c r="N78">
        <f t="shared" si="7"/>
        <v>2.7884081786996542</v>
      </c>
      <c r="O78">
        <f t="shared" si="8"/>
        <v>1.4420233704113905E-2</v>
      </c>
      <c r="P78">
        <f t="shared" si="9"/>
        <v>9.0163682476468877E-3</v>
      </c>
      <c r="Q78">
        <f t="shared" si="10"/>
        <v>4.8862159516258018E-3</v>
      </c>
      <c r="R78">
        <f t="shared" si="11"/>
        <v>19.963080780330486</v>
      </c>
      <c r="S78">
        <f t="shared" si="12"/>
        <v>20.0105161290323</v>
      </c>
      <c r="T78">
        <f t="shared" si="13"/>
        <v>2.3481416836849021</v>
      </c>
      <c r="U78">
        <f t="shared" si="14"/>
        <v>36.154417706434494</v>
      </c>
      <c r="V78">
        <f t="shared" si="15"/>
        <v>0.84956930709230338</v>
      </c>
      <c r="W78">
        <f t="shared" si="16"/>
        <v>2.3498354032157551</v>
      </c>
      <c r="X78">
        <f t="shared" si="17"/>
        <v>1.4985723765925987</v>
      </c>
      <c r="Y78">
        <f t="shared" si="18"/>
        <v>-9.5269143668693275</v>
      </c>
      <c r="Z78">
        <f t="shared" si="19"/>
        <v>1.7506015124014351</v>
      </c>
      <c r="AA78">
        <f t="shared" si="20"/>
        <v>0.12624601310034189</v>
      </c>
      <c r="AB78">
        <f t="shared" si="21"/>
        <v>-7.6451806254159251</v>
      </c>
      <c r="AC78">
        <v>-1.22013029206158E-3</v>
      </c>
      <c r="AD78">
        <v>2.3565781309854501E-2</v>
      </c>
      <c r="AE78">
        <v>2.6759832958357799</v>
      </c>
      <c r="AF78">
        <v>38</v>
      </c>
      <c r="AG78">
        <v>6</v>
      </c>
      <c r="AH78">
        <f t="shared" si="22"/>
        <v>1</v>
      </c>
      <c r="AI78">
        <f t="shared" si="23"/>
        <v>0</v>
      </c>
      <c r="AJ78">
        <f t="shared" si="24"/>
        <v>54931.57234182964</v>
      </c>
      <c r="AK78">
        <f t="shared" si="25"/>
        <v>2.5568895612903202E-2</v>
      </c>
      <c r="AL78">
        <f t="shared" si="26"/>
        <v>1.2528758850322569E-2</v>
      </c>
      <c r="AM78">
        <f t="shared" si="27"/>
        <v>0.49</v>
      </c>
      <c r="AN78">
        <f t="shared" si="28"/>
        <v>0.39</v>
      </c>
      <c r="AO78">
        <v>8.6</v>
      </c>
      <c r="AP78">
        <v>0.5</v>
      </c>
      <c r="AQ78" t="s">
        <v>195</v>
      </c>
      <c r="AR78">
        <v>1597410917.17097</v>
      </c>
      <c r="AS78">
        <v>411.04619354838701</v>
      </c>
      <c r="AT78">
        <v>409.99438709677401</v>
      </c>
      <c r="AU78">
        <v>8.3594132258064509</v>
      </c>
      <c r="AV78">
        <v>8.0523729032258107</v>
      </c>
      <c r="AW78">
        <v>600.02729032258105</v>
      </c>
      <c r="AX78">
        <v>101.53022580645199</v>
      </c>
      <c r="AY78">
        <v>0.100030306451613</v>
      </c>
      <c r="AZ78">
        <v>20.0221612903226</v>
      </c>
      <c r="BA78">
        <v>20.0105161290323</v>
      </c>
      <c r="BB78">
        <v>20.1752</v>
      </c>
      <c r="BC78">
        <v>9993.7048387096802</v>
      </c>
      <c r="BD78">
        <v>2.5568895612903202E-2</v>
      </c>
      <c r="BE78">
        <v>0.39546467741935498</v>
      </c>
      <c r="BF78">
        <v>1597410865.8</v>
      </c>
      <c r="BG78" t="s">
        <v>342</v>
      </c>
      <c r="BH78">
        <v>10</v>
      </c>
      <c r="BI78">
        <v>-0.27900000000000003</v>
      </c>
      <c r="BJ78">
        <v>-0.15</v>
      </c>
      <c r="BK78">
        <v>410</v>
      </c>
      <c r="BL78">
        <v>8</v>
      </c>
      <c r="BM78">
        <v>0.32</v>
      </c>
      <c r="BN78">
        <v>0.15</v>
      </c>
      <c r="BO78">
        <v>1.0431995918367301</v>
      </c>
      <c r="BP78">
        <v>0.148539942857142</v>
      </c>
      <c r="BQ78">
        <v>2.6819348411569501E-2</v>
      </c>
      <c r="BR78">
        <v>0</v>
      </c>
      <c r="BS78">
        <v>0.30559416326530597</v>
      </c>
      <c r="BT78">
        <v>1.29457714285716E-2</v>
      </c>
      <c r="BU78">
        <v>3.8156200038998601E-3</v>
      </c>
      <c r="BV78">
        <v>1</v>
      </c>
      <c r="BW78">
        <v>1</v>
      </c>
      <c r="BX78">
        <v>2</v>
      </c>
      <c r="BY78" t="s">
        <v>211</v>
      </c>
      <c r="BZ78">
        <v>100</v>
      </c>
      <c r="CA78">
        <v>100</v>
      </c>
      <c r="CB78">
        <v>-0.27900000000000003</v>
      </c>
      <c r="CC78">
        <v>-0.15</v>
      </c>
      <c r="CD78">
        <v>2</v>
      </c>
      <c r="CE78">
        <v>575.63099999999997</v>
      </c>
      <c r="CF78">
        <v>401.86599999999999</v>
      </c>
      <c r="CG78">
        <v>20.000800000000002</v>
      </c>
      <c r="CH78">
        <v>23.348299999999998</v>
      </c>
      <c r="CI78">
        <v>30.000599999999999</v>
      </c>
      <c r="CJ78">
        <v>23.259499999999999</v>
      </c>
      <c r="CK78">
        <v>23.310600000000001</v>
      </c>
      <c r="CL78">
        <v>19.762599999999999</v>
      </c>
      <c r="CM78">
        <v>25.549399999999999</v>
      </c>
      <c r="CN78">
        <v>0</v>
      </c>
      <c r="CO78">
        <v>20</v>
      </c>
      <c r="CP78">
        <v>410</v>
      </c>
      <c r="CQ78">
        <v>8</v>
      </c>
      <c r="CR78">
        <v>99.323999999999998</v>
      </c>
      <c r="CS78">
        <v>107.331</v>
      </c>
    </row>
    <row r="79" spans="1:97" x14ac:dyDescent="0.25">
      <c r="A79">
        <v>63</v>
      </c>
      <c r="B79">
        <v>1597410930.8</v>
      </c>
      <c r="C79">
        <v>5241.0999999046298</v>
      </c>
      <c r="D79" t="s">
        <v>349</v>
      </c>
      <c r="E79" t="s">
        <v>350</v>
      </c>
      <c r="F79">
        <v>1597410922.17097</v>
      </c>
      <c r="G79">
        <f t="shared" si="0"/>
        <v>2.1480321929416099E-4</v>
      </c>
      <c r="H79">
        <f t="shared" si="1"/>
        <v>-0.82468267062157719</v>
      </c>
      <c r="I79">
        <f t="shared" si="2"/>
        <v>411.04635483870999</v>
      </c>
      <c r="J79">
        <f t="shared" si="3"/>
        <v>492.23737754835889</v>
      </c>
      <c r="K79">
        <f t="shared" si="4"/>
        <v>50.026037708091032</v>
      </c>
      <c r="L79">
        <f t="shared" si="5"/>
        <v>41.774601817828227</v>
      </c>
      <c r="M79">
        <f t="shared" si="6"/>
        <v>1.4375027271387239E-2</v>
      </c>
      <c r="N79">
        <f t="shared" si="7"/>
        <v>2.7895113126273676</v>
      </c>
      <c r="O79">
        <f t="shared" si="8"/>
        <v>1.4333999664712849E-2</v>
      </c>
      <c r="P79">
        <f t="shared" si="9"/>
        <v>8.9624261341975375E-3</v>
      </c>
      <c r="Q79">
        <f t="shared" si="10"/>
        <v>5.1685646358387025E-3</v>
      </c>
      <c r="R79">
        <f t="shared" si="11"/>
        <v>19.964652775223023</v>
      </c>
      <c r="S79">
        <f t="shared" si="12"/>
        <v>20.012145161290299</v>
      </c>
      <c r="T79">
        <f t="shared" si="13"/>
        <v>2.3483785523765048</v>
      </c>
      <c r="U79">
        <f t="shared" si="14"/>
        <v>36.142625652772672</v>
      </c>
      <c r="V79">
        <f t="shared" si="15"/>
        <v>0.84935599453249289</v>
      </c>
      <c r="W79">
        <f t="shared" si="16"/>
        <v>2.3500118743236209</v>
      </c>
      <c r="X79">
        <f t="shared" si="17"/>
        <v>1.4990225578440119</v>
      </c>
      <c r="Y79">
        <f t="shared" si="18"/>
        <v>-9.4728219708725003</v>
      </c>
      <c r="Z79">
        <f t="shared" si="19"/>
        <v>1.688713206645525</v>
      </c>
      <c r="AA79">
        <f t="shared" si="20"/>
        <v>0.12173650002057444</v>
      </c>
      <c r="AB79">
        <f t="shared" si="21"/>
        <v>-7.6572036995705623</v>
      </c>
      <c r="AC79">
        <v>-1.2208794379392201E-3</v>
      </c>
      <c r="AD79">
        <v>2.3580250426830499E-2</v>
      </c>
      <c r="AE79">
        <v>2.67701740218661</v>
      </c>
      <c r="AF79">
        <v>38</v>
      </c>
      <c r="AG79">
        <v>6</v>
      </c>
      <c r="AH79">
        <f t="shared" si="22"/>
        <v>1</v>
      </c>
      <c r="AI79">
        <f t="shared" si="23"/>
        <v>0</v>
      </c>
      <c r="AJ79">
        <f t="shared" si="24"/>
        <v>54963.688018257868</v>
      </c>
      <c r="AK79">
        <f t="shared" si="25"/>
        <v>2.7046387419354799E-2</v>
      </c>
      <c r="AL79">
        <f t="shared" si="26"/>
        <v>1.3252729835483852E-2</v>
      </c>
      <c r="AM79">
        <f t="shared" si="27"/>
        <v>0.49</v>
      </c>
      <c r="AN79">
        <f t="shared" si="28"/>
        <v>0.39</v>
      </c>
      <c r="AO79">
        <v>8.6</v>
      </c>
      <c r="AP79">
        <v>0.5</v>
      </c>
      <c r="AQ79" t="s">
        <v>195</v>
      </c>
      <c r="AR79">
        <v>1597410922.17097</v>
      </c>
      <c r="AS79">
        <v>411.04635483870999</v>
      </c>
      <c r="AT79">
        <v>409.99090322580599</v>
      </c>
      <c r="AU79">
        <v>8.3573432258064493</v>
      </c>
      <c r="AV79">
        <v>8.0520429032258107</v>
      </c>
      <c r="AW79">
        <v>600.02200000000005</v>
      </c>
      <c r="AX79">
        <v>101.529870967742</v>
      </c>
      <c r="AY79">
        <v>0.10003360645161299</v>
      </c>
      <c r="AZ79">
        <v>20.023374193548399</v>
      </c>
      <c r="BA79">
        <v>20.012145161290299</v>
      </c>
      <c r="BB79">
        <v>20.176058064516099</v>
      </c>
      <c r="BC79">
        <v>9999.8758064516096</v>
      </c>
      <c r="BD79">
        <v>2.7046387419354799E-2</v>
      </c>
      <c r="BE79">
        <v>0.39564700000000003</v>
      </c>
      <c r="BF79">
        <v>1597410865.8</v>
      </c>
      <c r="BG79" t="s">
        <v>342</v>
      </c>
      <c r="BH79">
        <v>10</v>
      </c>
      <c r="BI79">
        <v>-0.27900000000000003</v>
      </c>
      <c r="BJ79">
        <v>-0.15</v>
      </c>
      <c r="BK79">
        <v>410</v>
      </c>
      <c r="BL79">
        <v>8</v>
      </c>
      <c r="BM79">
        <v>0.32</v>
      </c>
      <c r="BN79">
        <v>0.15</v>
      </c>
      <c r="BO79">
        <v>1.04475055102041</v>
      </c>
      <c r="BP79">
        <v>0.12769126530611899</v>
      </c>
      <c r="BQ79">
        <v>2.8632399114704402E-2</v>
      </c>
      <c r="BR79">
        <v>0</v>
      </c>
      <c r="BS79">
        <v>0.30496077551020401</v>
      </c>
      <c r="BT79">
        <v>-1.2219073469387101E-2</v>
      </c>
      <c r="BU79">
        <v>4.4738132402669601E-3</v>
      </c>
      <c r="BV79">
        <v>1</v>
      </c>
      <c r="BW79">
        <v>1</v>
      </c>
      <c r="BX79">
        <v>2</v>
      </c>
      <c r="BY79" t="s">
        <v>211</v>
      </c>
      <c r="BZ79">
        <v>100</v>
      </c>
      <c r="CA79">
        <v>100</v>
      </c>
      <c r="CB79">
        <v>-0.27900000000000003</v>
      </c>
      <c r="CC79">
        <v>-0.15</v>
      </c>
      <c r="CD79">
        <v>2</v>
      </c>
      <c r="CE79">
        <v>575.64599999999996</v>
      </c>
      <c r="CF79">
        <v>401.86</v>
      </c>
      <c r="CG79">
        <v>20.001000000000001</v>
      </c>
      <c r="CH79">
        <v>23.355599999999999</v>
      </c>
      <c r="CI79">
        <v>30.000599999999999</v>
      </c>
      <c r="CJ79">
        <v>23.267199999999999</v>
      </c>
      <c r="CK79">
        <v>23.318899999999999</v>
      </c>
      <c r="CL79">
        <v>19.7607</v>
      </c>
      <c r="CM79">
        <v>25.549399999999999</v>
      </c>
      <c r="CN79">
        <v>0</v>
      </c>
      <c r="CO79">
        <v>20</v>
      </c>
      <c r="CP79">
        <v>410</v>
      </c>
      <c r="CQ79">
        <v>8</v>
      </c>
      <c r="CR79">
        <v>99.322599999999994</v>
      </c>
      <c r="CS79">
        <v>107.33</v>
      </c>
    </row>
    <row r="80" spans="1:97" x14ac:dyDescent="0.25">
      <c r="A80">
        <v>64</v>
      </c>
      <c r="B80">
        <v>1597410935.8</v>
      </c>
      <c r="C80">
        <v>5246.0999999046298</v>
      </c>
      <c r="D80" t="s">
        <v>351</v>
      </c>
      <c r="E80" t="s">
        <v>352</v>
      </c>
      <c r="F80">
        <v>1597410927.17097</v>
      </c>
      <c r="G80">
        <f t="shared" si="0"/>
        <v>2.1170185352888579E-4</v>
      </c>
      <c r="H80">
        <f t="shared" si="1"/>
        <v>-0.8093827226349869</v>
      </c>
      <c r="I80">
        <f t="shared" si="2"/>
        <v>411.03474193548402</v>
      </c>
      <c r="J80">
        <f t="shared" si="3"/>
        <v>491.86886768503132</v>
      </c>
      <c r="K80">
        <f t="shared" si="4"/>
        <v>49.988598455555071</v>
      </c>
      <c r="L80">
        <f t="shared" si="5"/>
        <v>41.773431936442329</v>
      </c>
      <c r="M80">
        <f t="shared" si="6"/>
        <v>1.4162982218638922E-2</v>
      </c>
      <c r="N80">
        <f t="shared" si="7"/>
        <v>2.7903642617872184</v>
      </c>
      <c r="O80">
        <f t="shared" si="8"/>
        <v>1.4123166402808614E-2</v>
      </c>
      <c r="P80">
        <f t="shared" si="9"/>
        <v>8.830546902793621E-3</v>
      </c>
      <c r="Q80">
        <f t="shared" si="10"/>
        <v>4.0785344893548474E-3</v>
      </c>
      <c r="R80">
        <f t="shared" si="11"/>
        <v>19.967110874134882</v>
      </c>
      <c r="S80">
        <f t="shared" si="12"/>
        <v>20.014058064516099</v>
      </c>
      <c r="T80">
        <f t="shared" si="13"/>
        <v>2.3486567239237557</v>
      </c>
      <c r="U80">
        <f t="shared" si="14"/>
        <v>36.133405001968669</v>
      </c>
      <c r="V80">
        <f t="shared" si="15"/>
        <v>0.84922343012059021</v>
      </c>
      <c r="W80">
        <f t="shared" si="16"/>
        <v>2.3502446837609732</v>
      </c>
      <c r="X80">
        <f t="shared" si="17"/>
        <v>1.4994332938031656</v>
      </c>
      <c r="Y80">
        <f t="shared" si="18"/>
        <v>-9.3360517406238639</v>
      </c>
      <c r="Z80">
        <f t="shared" si="19"/>
        <v>1.642158243837524</v>
      </c>
      <c r="AA80">
        <f t="shared" si="20"/>
        <v>0.11834637297848008</v>
      </c>
      <c r="AB80">
        <f t="shared" si="21"/>
        <v>-7.5714685893185054</v>
      </c>
      <c r="AC80">
        <v>-1.2214588787594299E-3</v>
      </c>
      <c r="AD80">
        <v>2.3591441834616901E-2</v>
      </c>
      <c r="AE80">
        <v>2.6778169606825601</v>
      </c>
      <c r="AF80">
        <v>38</v>
      </c>
      <c r="AG80">
        <v>6</v>
      </c>
      <c r="AH80">
        <f t="shared" si="22"/>
        <v>1</v>
      </c>
      <c r="AI80">
        <f t="shared" si="23"/>
        <v>0</v>
      </c>
      <c r="AJ80">
        <f t="shared" si="24"/>
        <v>54988.407605301159</v>
      </c>
      <c r="AK80">
        <f t="shared" si="25"/>
        <v>2.1342409677419402E-2</v>
      </c>
      <c r="AL80">
        <f t="shared" si="26"/>
        <v>1.0457780741935506E-2</v>
      </c>
      <c r="AM80">
        <f t="shared" si="27"/>
        <v>0.49</v>
      </c>
      <c r="AN80">
        <f t="shared" si="28"/>
        <v>0.39</v>
      </c>
      <c r="AO80">
        <v>8.6</v>
      </c>
      <c r="AP80">
        <v>0.5</v>
      </c>
      <c r="AQ80" t="s">
        <v>195</v>
      </c>
      <c r="AR80">
        <v>1597410927.17097</v>
      </c>
      <c r="AS80">
        <v>411.03474193548402</v>
      </c>
      <c r="AT80">
        <v>409.999387096774</v>
      </c>
      <c r="AU80">
        <v>8.3560367741935497</v>
      </c>
      <c r="AV80">
        <v>8.0551435483871003</v>
      </c>
      <c r="AW80">
        <v>600.02103225806502</v>
      </c>
      <c r="AX80">
        <v>101.529935483871</v>
      </c>
      <c r="AY80">
        <v>9.9994238709677399E-2</v>
      </c>
      <c r="AZ80">
        <v>20.024974193548399</v>
      </c>
      <c r="BA80">
        <v>20.014058064516099</v>
      </c>
      <c r="BB80">
        <v>20.1756903225806</v>
      </c>
      <c r="BC80">
        <v>10004.615483871001</v>
      </c>
      <c r="BD80">
        <v>2.1342409677419402E-2</v>
      </c>
      <c r="BE80">
        <v>0.395601419354839</v>
      </c>
      <c r="BF80">
        <v>1597410865.8</v>
      </c>
      <c r="BG80" t="s">
        <v>342</v>
      </c>
      <c r="BH80">
        <v>10</v>
      </c>
      <c r="BI80">
        <v>-0.27900000000000003</v>
      </c>
      <c r="BJ80">
        <v>-0.15</v>
      </c>
      <c r="BK80">
        <v>410</v>
      </c>
      <c r="BL80">
        <v>8</v>
      </c>
      <c r="BM80">
        <v>0.32</v>
      </c>
      <c r="BN80">
        <v>0.15</v>
      </c>
      <c r="BO80">
        <v>1.03850924489796</v>
      </c>
      <c r="BP80">
        <v>-0.17348504081638</v>
      </c>
      <c r="BQ80">
        <v>4.0009370047696301E-2</v>
      </c>
      <c r="BR80">
        <v>0</v>
      </c>
      <c r="BS80">
        <v>0.303816857142857</v>
      </c>
      <c r="BT80">
        <v>-4.5526983673462203E-2</v>
      </c>
      <c r="BU80">
        <v>5.70228017765611E-3</v>
      </c>
      <c r="BV80">
        <v>1</v>
      </c>
      <c r="BW80">
        <v>1</v>
      </c>
      <c r="BX80">
        <v>2</v>
      </c>
      <c r="BY80" t="s">
        <v>211</v>
      </c>
      <c r="BZ80">
        <v>100</v>
      </c>
      <c r="CA80">
        <v>100</v>
      </c>
      <c r="CB80">
        <v>-0.27900000000000003</v>
      </c>
      <c r="CC80">
        <v>-0.15</v>
      </c>
      <c r="CD80">
        <v>2</v>
      </c>
      <c r="CE80">
        <v>575.44200000000001</v>
      </c>
      <c r="CF80">
        <v>401.90199999999999</v>
      </c>
      <c r="CG80">
        <v>20.000900000000001</v>
      </c>
      <c r="CH80">
        <v>23.363499999999998</v>
      </c>
      <c r="CI80">
        <v>30.000599999999999</v>
      </c>
      <c r="CJ80">
        <v>23.274999999999999</v>
      </c>
      <c r="CK80">
        <v>23.3263</v>
      </c>
      <c r="CL80">
        <v>19.7622</v>
      </c>
      <c r="CM80">
        <v>25.820399999999999</v>
      </c>
      <c r="CN80">
        <v>0</v>
      </c>
      <c r="CO80">
        <v>20</v>
      </c>
      <c r="CP80">
        <v>410</v>
      </c>
      <c r="CQ80">
        <v>8</v>
      </c>
      <c r="CR80">
        <v>99.323300000000003</v>
      </c>
      <c r="CS80">
        <v>107.33</v>
      </c>
    </row>
    <row r="81" spans="1:97" x14ac:dyDescent="0.25">
      <c r="A81">
        <v>65</v>
      </c>
      <c r="B81">
        <v>1597411353.8</v>
      </c>
      <c r="C81">
        <v>5664.0999999046298</v>
      </c>
      <c r="D81" t="s">
        <v>355</v>
      </c>
      <c r="E81" t="s">
        <v>356</v>
      </c>
      <c r="F81">
        <v>1597411345.8</v>
      </c>
      <c r="G81">
        <f t="shared" ref="G81:G144" si="29">AW81*AH81*(AU81-AV81)/(100*AO81*(1000-AH81*AU81))</f>
        <v>2.1546175904578455E-4</v>
      </c>
      <c r="H81">
        <f t="shared" ref="H81:H144" si="30">AW81*AH81*(AT81-AS81*(1000-AH81*AV81)/(1000-AH81*AU81))/(100*AO81)</f>
        <v>-0.51244348301937415</v>
      </c>
      <c r="I81">
        <f t="shared" ref="I81:I144" si="31">AS81 - IF(AH81&gt;1, H81*AO81*100/(AJ81*BC81), 0)</f>
        <v>410.46858064516101</v>
      </c>
      <c r="J81">
        <f t="shared" ref="J81:J144" si="32">((P81-G81/2)*I81-H81)/(P81+G81/2)</f>
        <v>458.09467136590729</v>
      </c>
      <c r="K81">
        <f t="shared" ref="K81:K144" si="33">J81*(AX81+AY81)/1000</f>
        <v>46.551697950810826</v>
      </c>
      <c r="L81">
        <f t="shared" ref="L81:L144" si="34">(AS81 - IF(AH81&gt;1, H81*AO81*100/(AJ81*BC81), 0))*(AX81+AY81)/1000</f>
        <v>41.711922401360731</v>
      </c>
      <c r="M81">
        <f t="shared" ref="M81:M144" si="35">2/((1/O81-1/N81)+SIGN(O81)*SQRT((1/O81-1/N81)*(1/O81-1/N81) + 4*AP81/((AP81+1)*(AP81+1))*(2*1/O81*1/N81-1/N81*1/N81)))</f>
        <v>1.4105971488947202E-2</v>
      </c>
      <c r="N81">
        <f t="shared" ref="N81:N144" si="36">AE81+AD81*AO81+AC81*AO81*AO81</f>
        <v>2.7815708291778671</v>
      </c>
      <c r="O81">
        <f t="shared" ref="O81:O144" si="37">G81*(1000-(1000*0.61365*EXP(17.502*S81/(240.97+S81))/(AX81+AY81)+AU81)/2)/(1000*0.61365*EXP(17.502*S81/(240.97+S81))/(AX81+AY81)-AU81)</f>
        <v>1.4066350607231973E-2</v>
      </c>
      <c r="P81">
        <f t="shared" ref="P81:P144" si="38">1/((AP81+1)/(M81/1.6)+1/(N81/1.37)) + AP81/((AP81+1)/(M81/1.6) + AP81/(N81/1.37))</f>
        <v>8.7950195705753069E-3</v>
      </c>
      <c r="Q81">
        <f t="shared" ref="Q81:Q144" si="39">(AL81*AN81)</f>
        <v>8.6501057458064513E-3</v>
      </c>
      <c r="R81">
        <f t="shared" ref="R81:R144" si="40">(AZ81+(Q81+2*0.95*0.0000000567*(((AZ81+$B$7)+273)^4-(AZ81+273)^4)-44100*G81)/(1.84*29.3*N81+8*0.95*0.0000000567*(AZ81+273)^3))</f>
        <v>20.173897650645113</v>
      </c>
      <c r="S81">
        <f t="shared" ref="S81:S144" si="41">($C$7*BA81+$D$7*BB81+$E$7*R81)</f>
        <v>20.1840516129032</v>
      </c>
      <c r="T81">
        <f t="shared" ref="T81:T144" si="42">0.61365*EXP(17.502*S81/(240.97+S81))</f>
        <v>2.3734925184041709</v>
      </c>
      <c r="U81">
        <f t="shared" ref="U81:U144" si="43">(V81/W81*100)</f>
        <v>35.348973494032222</v>
      </c>
      <c r="V81">
        <f t="shared" ref="V81:V144" si="44">AU81*(AX81+AY81)/1000</f>
        <v>0.84154432162715431</v>
      </c>
      <c r="W81">
        <f t="shared" ref="W81:W144" si="45">0.61365*EXP(17.502*AZ81/(240.97+AZ81))</f>
        <v>2.3806754155653991</v>
      </c>
      <c r="X81">
        <f t="shared" ref="X81:X144" si="46">(T81-AU81*(AX81+AY81)/1000)</f>
        <v>1.5319481967770165</v>
      </c>
      <c r="Y81">
        <f t="shared" ref="Y81:Y144" si="47">(-G81*44100)</f>
        <v>-9.5018635739190991</v>
      </c>
      <c r="Z81">
        <f t="shared" ref="Z81:Z144" si="48">2*29.3*N81*0.92*(AZ81-S81)</f>
        <v>7.32917633925193</v>
      </c>
      <c r="AA81">
        <f t="shared" ref="AA81:AA144" si="49">2*0.95*0.0000000567*(((AZ81+$B$7)+273)^4-(S81+273)^4)</f>
        <v>0.53089162826458236</v>
      </c>
      <c r="AB81">
        <f t="shared" ref="AB81:AB144" si="50">Q81+AA81+Y81+Z81</f>
        <v>-1.6331455006567808</v>
      </c>
      <c r="AC81">
        <v>-1.22123581332775E-3</v>
      </c>
      <c r="AD81">
        <v>2.3587133515075201E-2</v>
      </c>
      <c r="AE81">
        <v>2.6775091872488801</v>
      </c>
      <c r="AF81">
        <v>43</v>
      </c>
      <c r="AG81">
        <v>7</v>
      </c>
      <c r="AH81">
        <f t="shared" ref="AH81:AH144" si="51">IF(AF81*$H$13&gt;=AJ81,1,(AJ81/(AJ81-AF81*$H$13)))</f>
        <v>1</v>
      </c>
      <c r="AI81">
        <f t="shared" ref="AI81:AI144" si="52">(AH81-1)*100</f>
        <v>0</v>
      </c>
      <c r="AJ81">
        <f t="shared" ref="AJ81:AJ144" si="53">MAX(0,($B$13+$C$13*BC81)/(1+$D$13*BC81)*AX81/(AZ81+273)*$E$13)</f>
        <v>54939.573126882686</v>
      </c>
      <c r="AK81">
        <f t="shared" ref="AK81:AK144" si="54">$B$11*BD81+$C$11*BE81</f>
        <v>4.5264812903225801E-2</v>
      </c>
      <c r="AL81">
        <f t="shared" ref="AL81:AL144" si="55">AK81*AM81</f>
        <v>2.2179758322580644E-2</v>
      </c>
      <c r="AM81">
        <f t="shared" ref="AM81:AM144" si="56">($B$11*$D$9+$C$11*$D$9)/($B$11+$C$11)</f>
        <v>0.49</v>
      </c>
      <c r="AN81">
        <f t="shared" ref="AN81:AN144" si="57">($B$11*$K$9+$C$11*$K$9)/($B$11+$C$11)</f>
        <v>0.39</v>
      </c>
      <c r="AO81">
        <v>6.82</v>
      </c>
      <c r="AP81">
        <v>0.5</v>
      </c>
      <c r="AQ81" t="s">
        <v>195</v>
      </c>
      <c r="AR81">
        <v>1597411345.8</v>
      </c>
      <c r="AS81">
        <v>410.46858064516101</v>
      </c>
      <c r="AT81">
        <v>409.98664516129003</v>
      </c>
      <c r="AU81">
        <v>8.2812654838709694</v>
      </c>
      <c r="AV81">
        <v>8.0383929032258106</v>
      </c>
      <c r="AW81">
        <v>600.01845161290305</v>
      </c>
      <c r="AX81">
        <v>101.520258064516</v>
      </c>
      <c r="AY81">
        <v>9.9998316129032205E-2</v>
      </c>
      <c r="AZ81">
        <v>20.2329258064516</v>
      </c>
      <c r="BA81">
        <v>20.1840516129032</v>
      </c>
      <c r="BB81">
        <v>20.3776677419355</v>
      </c>
      <c r="BC81">
        <v>10003.7419354839</v>
      </c>
      <c r="BD81">
        <v>4.5264812903225801E-2</v>
      </c>
      <c r="BE81">
        <v>0.38835383870967699</v>
      </c>
      <c r="BF81">
        <v>1597411312.8</v>
      </c>
      <c r="BG81" t="s">
        <v>357</v>
      </c>
      <c r="BH81">
        <v>11</v>
      </c>
      <c r="BI81">
        <v>-0.376</v>
      </c>
      <c r="BJ81">
        <v>-0.14499999999999999</v>
      </c>
      <c r="BK81">
        <v>410</v>
      </c>
      <c r="BL81">
        <v>8</v>
      </c>
      <c r="BM81">
        <v>0.26</v>
      </c>
      <c r="BN81">
        <v>0.14000000000000001</v>
      </c>
      <c r="BO81">
        <v>0.46505614285714297</v>
      </c>
      <c r="BP81">
        <v>0.22046453877550601</v>
      </c>
      <c r="BQ81">
        <v>3.5904004116987499E-2</v>
      </c>
      <c r="BR81">
        <v>0</v>
      </c>
      <c r="BS81">
        <v>0.244321326530612</v>
      </c>
      <c r="BT81">
        <v>-2.8017575510204101E-2</v>
      </c>
      <c r="BU81">
        <v>8.1957699601877907E-3</v>
      </c>
      <c r="BV81">
        <v>1</v>
      </c>
      <c r="BW81">
        <v>1</v>
      </c>
      <c r="BX81">
        <v>2</v>
      </c>
      <c r="BY81" t="s">
        <v>211</v>
      </c>
      <c r="BZ81">
        <v>100</v>
      </c>
      <c r="CA81">
        <v>100</v>
      </c>
      <c r="CB81">
        <v>-0.376</v>
      </c>
      <c r="CC81">
        <v>-0.14499999999999999</v>
      </c>
      <c r="CD81">
        <v>2</v>
      </c>
      <c r="CE81">
        <v>569.44200000000001</v>
      </c>
      <c r="CF81">
        <v>400.411</v>
      </c>
      <c r="CG81">
        <v>20.0001</v>
      </c>
      <c r="CH81">
        <v>23.959900000000001</v>
      </c>
      <c r="CI81">
        <v>30.000299999999999</v>
      </c>
      <c r="CJ81">
        <v>23.901</v>
      </c>
      <c r="CK81">
        <v>23.9526</v>
      </c>
      <c r="CL81">
        <v>19.745999999999999</v>
      </c>
      <c r="CM81">
        <v>28.360900000000001</v>
      </c>
      <c r="CN81">
        <v>0</v>
      </c>
      <c r="CO81">
        <v>20</v>
      </c>
      <c r="CP81">
        <v>410</v>
      </c>
      <c r="CQ81">
        <v>8</v>
      </c>
      <c r="CR81">
        <v>99.260099999999994</v>
      </c>
      <c r="CS81">
        <v>107.238</v>
      </c>
    </row>
    <row r="82" spans="1:97" x14ac:dyDescent="0.25">
      <c r="A82">
        <v>66</v>
      </c>
      <c r="B82">
        <v>1597411358.8</v>
      </c>
      <c r="C82">
        <v>5669.0999999046298</v>
      </c>
      <c r="D82" t="s">
        <v>358</v>
      </c>
      <c r="E82" t="s">
        <v>359</v>
      </c>
      <c r="F82">
        <v>1597411350.4451599</v>
      </c>
      <c r="G82">
        <f t="shared" si="29"/>
        <v>2.094680746055308E-4</v>
      </c>
      <c r="H82">
        <f t="shared" si="30"/>
        <v>-0.51053890896835852</v>
      </c>
      <c r="I82">
        <f t="shared" si="31"/>
        <v>410.47264516129002</v>
      </c>
      <c r="J82">
        <f t="shared" si="32"/>
        <v>459.54570513948147</v>
      </c>
      <c r="K82">
        <f t="shared" si="33"/>
        <v>46.699359462499743</v>
      </c>
      <c r="L82">
        <f t="shared" si="34"/>
        <v>41.712520412071008</v>
      </c>
      <c r="M82">
        <f t="shared" si="35"/>
        <v>1.3706953598785657E-2</v>
      </c>
      <c r="N82">
        <f t="shared" si="36"/>
        <v>2.7815932199510982</v>
      </c>
      <c r="O82">
        <f t="shared" si="37"/>
        <v>1.3669539629167544E-2</v>
      </c>
      <c r="P82">
        <f t="shared" si="38"/>
        <v>8.5468151935147365E-3</v>
      </c>
      <c r="Q82">
        <f t="shared" si="39"/>
        <v>7.2696872518064511E-3</v>
      </c>
      <c r="R82">
        <f t="shared" si="40"/>
        <v>20.175181404240398</v>
      </c>
      <c r="S82">
        <f t="shared" si="41"/>
        <v>20.1854935483871</v>
      </c>
      <c r="T82">
        <f t="shared" si="42"/>
        <v>2.3737041632916389</v>
      </c>
      <c r="U82">
        <f t="shared" si="43"/>
        <v>35.332313073328905</v>
      </c>
      <c r="V82">
        <f t="shared" si="44"/>
        <v>0.84112940892720145</v>
      </c>
      <c r="W82">
        <f t="shared" si="45"/>
        <v>2.3806236721086336</v>
      </c>
      <c r="X82">
        <f t="shared" si="46"/>
        <v>1.5325747543644375</v>
      </c>
      <c r="Y82">
        <f t="shared" si="47"/>
        <v>-9.2375420901039078</v>
      </c>
      <c r="Z82">
        <f t="shared" si="48"/>
        <v>7.0602725721691533</v>
      </c>
      <c r="AA82">
        <f t="shared" si="49"/>
        <v>0.51141221900949041</v>
      </c>
      <c r="AB82">
        <f t="shared" si="50"/>
        <v>-1.6585876116734584</v>
      </c>
      <c r="AC82">
        <v>-1.2212510967819399E-3</v>
      </c>
      <c r="AD82">
        <v>2.3587428702024699E-2</v>
      </c>
      <c r="AE82">
        <v>2.6775302757172499</v>
      </c>
      <c r="AF82">
        <v>43</v>
      </c>
      <c r="AG82">
        <v>7</v>
      </c>
      <c r="AH82">
        <f t="shared" si="51"/>
        <v>1</v>
      </c>
      <c r="AI82">
        <f t="shared" si="52"/>
        <v>0</v>
      </c>
      <c r="AJ82">
        <f t="shared" si="53"/>
        <v>54940.307691481357</v>
      </c>
      <c r="AK82">
        <f t="shared" si="54"/>
        <v>3.8041272903225801E-2</v>
      </c>
      <c r="AL82">
        <f t="shared" si="55"/>
        <v>1.8640223722580642E-2</v>
      </c>
      <c r="AM82">
        <f t="shared" si="56"/>
        <v>0.49</v>
      </c>
      <c r="AN82">
        <f t="shared" si="57"/>
        <v>0.39</v>
      </c>
      <c r="AO82">
        <v>6.82</v>
      </c>
      <c r="AP82">
        <v>0.5</v>
      </c>
      <c r="AQ82" t="s">
        <v>195</v>
      </c>
      <c r="AR82">
        <v>1597411350.4451599</v>
      </c>
      <c r="AS82">
        <v>410.47264516129002</v>
      </c>
      <c r="AT82">
        <v>409.990096774194</v>
      </c>
      <c r="AU82">
        <v>8.2771458064516104</v>
      </c>
      <c r="AV82">
        <v>8.0410370967742004</v>
      </c>
      <c r="AW82">
        <v>600.04045161290298</v>
      </c>
      <c r="AX82">
        <v>101.520677419355</v>
      </c>
      <c r="AY82">
        <v>0.100029596774194</v>
      </c>
      <c r="AZ82">
        <v>20.232574193548398</v>
      </c>
      <c r="BA82">
        <v>20.1854935483871</v>
      </c>
      <c r="BB82">
        <v>20.377848387096801</v>
      </c>
      <c r="BC82">
        <v>10003.825806451599</v>
      </c>
      <c r="BD82">
        <v>3.8041272903225801E-2</v>
      </c>
      <c r="BE82">
        <v>0.38835383870967699</v>
      </c>
      <c r="BF82">
        <v>1597411312.8</v>
      </c>
      <c r="BG82" t="s">
        <v>357</v>
      </c>
      <c r="BH82">
        <v>11</v>
      </c>
      <c r="BI82">
        <v>-0.376</v>
      </c>
      <c r="BJ82">
        <v>-0.14499999999999999</v>
      </c>
      <c r="BK82">
        <v>410</v>
      </c>
      <c r="BL82">
        <v>8</v>
      </c>
      <c r="BM82">
        <v>0.26</v>
      </c>
      <c r="BN82">
        <v>0.14000000000000001</v>
      </c>
      <c r="BO82">
        <v>0.47298571428571401</v>
      </c>
      <c r="BP82">
        <v>7.86698816326456E-2</v>
      </c>
      <c r="BQ82">
        <v>2.9621287499061202E-2</v>
      </c>
      <c r="BR82">
        <v>1</v>
      </c>
      <c r="BS82">
        <v>0.242130346938775</v>
      </c>
      <c r="BT82">
        <v>-8.4520983673471398E-2</v>
      </c>
      <c r="BU82">
        <v>1.00674981399552E-2</v>
      </c>
      <c r="BV82">
        <v>1</v>
      </c>
      <c r="BW82">
        <v>2</v>
      </c>
      <c r="BX82">
        <v>2</v>
      </c>
      <c r="BY82" t="s">
        <v>197</v>
      </c>
      <c r="BZ82">
        <v>100</v>
      </c>
      <c r="CA82">
        <v>100</v>
      </c>
      <c r="CB82">
        <v>-0.376</v>
      </c>
      <c r="CC82">
        <v>-0.14499999999999999</v>
      </c>
      <c r="CD82">
        <v>2</v>
      </c>
      <c r="CE82">
        <v>569.31899999999996</v>
      </c>
      <c r="CF82">
        <v>400.41699999999997</v>
      </c>
      <c r="CG82">
        <v>20.0002</v>
      </c>
      <c r="CH82">
        <v>23.965399999999999</v>
      </c>
      <c r="CI82">
        <v>30.000499999999999</v>
      </c>
      <c r="CJ82">
        <v>23.907</v>
      </c>
      <c r="CK82">
        <v>23.9589</v>
      </c>
      <c r="CL82">
        <v>19.746099999999998</v>
      </c>
      <c r="CM82">
        <v>28.360900000000001</v>
      </c>
      <c r="CN82">
        <v>0</v>
      </c>
      <c r="CO82">
        <v>20</v>
      </c>
      <c r="CP82">
        <v>410</v>
      </c>
      <c r="CQ82">
        <v>8</v>
      </c>
      <c r="CR82">
        <v>99.259799999999998</v>
      </c>
      <c r="CS82">
        <v>107.238</v>
      </c>
    </row>
    <row r="83" spans="1:97" x14ac:dyDescent="0.25">
      <c r="A83">
        <v>67</v>
      </c>
      <c r="B83">
        <v>1597411363.8</v>
      </c>
      <c r="C83">
        <v>5674.0999999046298</v>
      </c>
      <c r="D83" t="s">
        <v>360</v>
      </c>
      <c r="E83" t="s">
        <v>361</v>
      </c>
      <c r="F83">
        <v>1597411355.2354801</v>
      </c>
      <c r="G83">
        <f t="shared" si="29"/>
        <v>2.0411317688085454E-4</v>
      </c>
      <c r="H83">
        <f t="shared" si="30"/>
        <v>-0.49505030273993039</v>
      </c>
      <c r="I83">
        <f t="shared" si="31"/>
        <v>410.46222580645201</v>
      </c>
      <c r="J83">
        <f t="shared" si="32"/>
        <v>459.25396662597285</v>
      </c>
      <c r="K83">
        <f t="shared" si="33"/>
        <v>46.669907660321364</v>
      </c>
      <c r="L83">
        <f t="shared" si="34"/>
        <v>41.711635758256556</v>
      </c>
      <c r="M83">
        <f t="shared" si="35"/>
        <v>1.3353680256603688E-2</v>
      </c>
      <c r="N83">
        <f t="shared" si="36"/>
        <v>2.7797547082677898</v>
      </c>
      <c r="O83">
        <f t="shared" si="37"/>
        <v>1.3318143878772597E-2</v>
      </c>
      <c r="P83">
        <f t="shared" si="38"/>
        <v>8.3270247874887883E-3</v>
      </c>
      <c r="Q83">
        <f t="shared" si="39"/>
        <v>8.7126919821290272E-3</v>
      </c>
      <c r="R83">
        <f t="shared" si="40"/>
        <v>20.177440415279172</v>
      </c>
      <c r="S83">
        <f t="shared" si="41"/>
        <v>20.1850290322581</v>
      </c>
      <c r="T83">
        <f t="shared" si="42"/>
        <v>2.3736359805829923</v>
      </c>
      <c r="U83">
        <f t="shared" si="43"/>
        <v>35.317878283406984</v>
      </c>
      <c r="V83">
        <f t="shared" si="44"/>
        <v>0.84082818883709309</v>
      </c>
      <c r="W83">
        <f t="shared" si="45"/>
        <v>2.3807437754043406</v>
      </c>
      <c r="X83">
        <f t="shared" si="46"/>
        <v>1.5328077917458991</v>
      </c>
      <c r="Y83">
        <f t="shared" si="47"/>
        <v>-9.0013911004456855</v>
      </c>
      <c r="Z83">
        <f t="shared" si="48"/>
        <v>7.2475262593277403</v>
      </c>
      <c r="AA83">
        <f t="shared" si="49"/>
        <v>0.52532413713918946</v>
      </c>
      <c r="AB83">
        <f t="shared" si="50"/>
        <v>-1.2198280119966274</v>
      </c>
      <c r="AC83">
        <v>-1.2199965689164999E-3</v>
      </c>
      <c r="AD83">
        <v>2.3563198560771499E-2</v>
      </c>
      <c r="AE83">
        <v>2.6757986624954002</v>
      </c>
      <c r="AF83">
        <v>43</v>
      </c>
      <c r="AG83">
        <v>7</v>
      </c>
      <c r="AH83">
        <f t="shared" si="51"/>
        <v>1</v>
      </c>
      <c r="AI83">
        <f t="shared" si="52"/>
        <v>0</v>
      </c>
      <c r="AJ83">
        <f t="shared" si="53"/>
        <v>54886.029952142911</v>
      </c>
      <c r="AK83">
        <f t="shared" si="54"/>
        <v>4.5592318064516101E-2</v>
      </c>
      <c r="AL83">
        <f t="shared" si="55"/>
        <v>2.2340235851612888E-2</v>
      </c>
      <c r="AM83">
        <f t="shared" si="56"/>
        <v>0.49</v>
      </c>
      <c r="AN83">
        <f t="shared" si="57"/>
        <v>0.39</v>
      </c>
      <c r="AO83">
        <v>6.82</v>
      </c>
      <c r="AP83">
        <v>0.5</v>
      </c>
      <c r="AQ83" t="s">
        <v>195</v>
      </c>
      <c r="AR83">
        <v>1597411355.2354801</v>
      </c>
      <c r="AS83">
        <v>410.46222580645201</v>
      </c>
      <c r="AT83">
        <v>409.99477419354798</v>
      </c>
      <c r="AU83">
        <v>8.2741470967741897</v>
      </c>
      <c r="AV83">
        <v>8.0440703225806498</v>
      </c>
      <c r="AW83">
        <v>600.03180645161297</v>
      </c>
      <c r="AX83">
        <v>101.521064516129</v>
      </c>
      <c r="AY83">
        <v>0.100066822580645</v>
      </c>
      <c r="AZ83">
        <v>20.2333903225806</v>
      </c>
      <c r="BA83">
        <v>20.1850290322581</v>
      </c>
      <c r="BB83">
        <v>20.379503225806499</v>
      </c>
      <c r="BC83">
        <v>9993.51129032258</v>
      </c>
      <c r="BD83">
        <v>4.5592318064516101E-2</v>
      </c>
      <c r="BE83">
        <v>0.38835383870967699</v>
      </c>
      <c r="BF83">
        <v>1597411312.8</v>
      </c>
      <c r="BG83" t="s">
        <v>357</v>
      </c>
      <c r="BH83">
        <v>11</v>
      </c>
      <c r="BI83">
        <v>-0.376</v>
      </c>
      <c r="BJ83">
        <v>-0.14499999999999999</v>
      </c>
      <c r="BK83">
        <v>410</v>
      </c>
      <c r="BL83">
        <v>8</v>
      </c>
      <c r="BM83">
        <v>0.26</v>
      </c>
      <c r="BN83">
        <v>0.14000000000000001</v>
      </c>
      <c r="BO83">
        <v>0.46749504081632698</v>
      </c>
      <c r="BP83">
        <v>-9.6208469387767906E-2</v>
      </c>
      <c r="BQ83">
        <v>3.3803417308808197E-2</v>
      </c>
      <c r="BR83">
        <v>1</v>
      </c>
      <c r="BS83">
        <v>0.23560026530612199</v>
      </c>
      <c r="BT83">
        <v>-8.0154416326526604E-2</v>
      </c>
      <c r="BU83">
        <v>9.5164017161682608E-3</v>
      </c>
      <c r="BV83">
        <v>1</v>
      </c>
      <c r="BW83">
        <v>2</v>
      </c>
      <c r="BX83">
        <v>2</v>
      </c>
      <c r="BY83" t="s">
        <v>197</v>
      </c>
      <c r="BZ83">
        <v>100</v>
      </c>
      <c r="CA83">
        <v>100</v>
      </c>
      <c r="CB83">
        <v>-0.376</v>
      </c>
      <c r="CC83">
        <v>-0.14499999999999999</v>
      </c>
      <c r="CD83">
        <v>2</v>
      </c>
      <c r="CE83">
        <v>569.31500000000005</v>
      </c>
      <c r="CF83">
        <v>400.476</v>
      </c>
      <c r="CG83">
        <v>20.000599999999999</v>
      </c>
      <c r="CH83">
        <v>23.971</v>
      </c>
      <c r="CI83">
        <v>30.000499999999999</v>
      </c>
      <c r="CJ83">
        <v>23.913</v>
      </c>
      <c r="CK83">
        <v>23.9649</v>
      </c>
      <c r="CL83">
        <v>19.745999999999999</v>
      </c>
      <c r="CM83">
        <v>28.360900000000001</v>
      </c>
      <c r="CN83">
        <v>0</v>
      </c>
      <c r="CO83">
        <v>20</v>
      </c>
      <c r="CP83">
        <v>410</v>
      </c>
      <c r="CQ83">
        <v>8</v>
      </c>
      <c r="CR83">
        <v>99.257099999999994</v>
      </c>
      <c r="CS83">
        <v>107.23699999999999</v>
      </c>
    </row>
    <row r="84" spans="1:97" x14ac:dyDescent="0.25">
      <c r="A84">
        <v>68</v>
      </c>
      <c r="B84">
        <v>1597411368.8</v>
      </c>
      <c r="C84">
        <v>5679.0999999046298</v>
      </c>
      <c r="D84" t="s">
        <v>362</v>
      </c>
      <c r="E84" t="s">
        <v>363</v>
      </c>
      <c r="F84">
        <v>1597411360.17097</v>
      </c>
      <c r="G84">
        <f t="shared" si="29"/>
        <v>1.9941158922287623E-4</v>
      </c>
      <c r="H84">
        <f t="shared" si="30"/>
        <v>-0.48718992756466589</v>
      </c>
      <c r="I84">
        <f t="shared" si="31"/>
        <v>410.45761290322599</v>
      </c>
      <c r="J84">
        <f t="shared" si="32"/>
        <v>459.68440164319691</v>
      </c>
      <c r="K84">
        <f t="shared" si="33"/>
        <v>46.713525709385728</v>
      </c>
      <c r="L84">
        <f t="shared" si="34"/>
        <v>41.711056943477878</v>
      </c>
      <c r="M84">
        <f t="shared" si="35"/>
        <v>1.3044114110549279E-2</v>
      </c>
      <c r="N84">
        <f t="shared" si="36"/>
        <v>2.7813462322309839</v>
      </c>
      <c r="O84">
        <f t="shared" si="37"/>
        <v>1.3010223340495879E-2</v>
      </c>
      <c r="P84">
        <f t="shared" si="38"/>
        <v>8.1344271448358183E-3</v>
      </c>
      <c r="Q84">
        <f t="shared" si="39"/>
        <v>7.5678630476129017E-3</v>
      </c>
      <c r="R84">
        <f t="shared" si="40"/>
        <v>20.180007357368659</v>
      </c>
      <c r="S84">
        <f t="shared" si="41"/>
        <v>20.184612903225801</v>
      </c>
      <c r="T84">
        <f t="shared" si="42"/>
        <v>2.3735749016969616</v>
      </c>
      <c r="U84">
        <f t="shared" si="43"/>
        <v>35.30698584316189</v>
      </c>
      <c r="V84">
        <f t="shared" si="44"/>
        <v>0.84063407095798515</v>
      </c>
      <c r="W84">
        <f t="shared" si="45"/>
        <v>2.3809284505117154</v>
      </c>
      <c r="X84">
        <f t="shared" si="46"/>
        <v>1.5329408307389765</v>
      </c>
      <c r="Y84">
        <f t="shared" si="47"/>
        <v>-8.7940510847288422</v>
      </c>
      <c r="Z84">
        <f t="shared" si="48"/>
        <v>7.5022339338594541</v>
      </c>
      <c r="AA84">
        <f t="shared" si="49"/>
        <v>0.54347734327832986</v>
      </c>
      <c r="AB84">
        <f t="shared" si="50"/>
        <v>-0.74077194454344486</v>
      </c>
      <c r="AC84">
        <v>-1.2210825149951E-3</v>
      </c>
      <c r="AD84">
        <v>2.3584172687853702E-2</v>
      </c>
      <c r="AE84">
        <v>2.6772976528702799</v>
      </c>
      <c r="AF84">
        <v>43</v>
      </c>
      <c r="AG84">
        <v>7</v>
      </c>
      <c r="AH84">
        <f t="shared" si="51"/>
        <v>1</v>
      </c>
      <c r="AI84">
        <f t="shared" si="52"/>
        <v>0</v>
      </c>
      <c r="AJ84">
        <f t="shared" si="53"/>
        <v>54932.650570508456</v>
      </c>
      <c r="AK84">
        <f t="shared" si="54"/>
        <v>3.9601585806451602E-2</v>
      </c>
      <c r="AL84">
        <f t="shared" si="55"/>
        <v>1.9404777045161286E-2</v>
      </c>
      <c r="AM84">
        <f t="shared" si="56"/>
        <v>0.49</v>
      </c>
      <c r="AN84">
        <f t="shared" si="57"/>
        <v>0.39</v>
      </c>
      <c r="AO84">
        <v>6.82</v>
      </c>
      <c r="AP84">
        <v>0.5</v>
      </c>
      <c r="AQ84" t="s">
        <v>195</v>
      </c>
      <c r="AR84">
        <v>1597411360.17097</v>
      </c>
      <c r="AS84">
        <v>410.45761290322599</v>
      </c>
      <c r="AT84">
        <v>409.99690322580699</v>
      </c>
      <c r="AU84">
        <v>8.2722587096774198</v>
      </c>
      <c r="AV84">
        <v>8.0474822580645196</v>
      </c>
      <c r="AW84">
        <v>600.03477419354795</v>
      </c>
      <c r="AX84">
        <v>101.520870967742</v>
      </c>
      <c r="AY84">
        <v>9.9992264516128998E-2</v>
      </c>
      <c r="AZ84">
        <v>20.234645161290299</v>
      </c>
      <c r="BA84">
        <v>20.184612903225801</v>
      </c>
      <c r="BB84">
        <v>20.381499999999999</v>
      </c>
      <c r="BC84">
        <v>10002.4258064516</v>
      </c>
      <c r="BD84">
        <v>3.9601585806451602E-2</v>
      </c>
      <c r="BE84">
        <v>0.39441629032258102</v>
      </c>
      <c r="BF84">
        <v>1597411312.8</v>
      </c>
      <c r="BG84" t="s">
        <v>357</v>
      </c>
      <c r="BH84">
        <v>11</v>
      </c>
      <c r="BI84">
        <v>-0.376</v>
      </c>
      <c r="BJ84">
        <v>-0.14499999999999999</v>
      </c>
      <c r="BK84">
        <v>410</v>
      </c>
      <c r="BL84">
        <v>8</v>
      </c>
      <c r="BM84">
        <v>0.26</v>
      </c>
      <c r="BN84">
        <v>0.14000000000000001</v>
      </c>
      <c r="BO84">
        <v>0.47248183673469402</v>
      </c>
      <c r="BP84">
        <v>-0.149043820408164</v>
      </c>
      <c r="BQ84">
        <v>3.33141286754121E-2</v>
      </c>
      <c r="BR84">
        <v>0</v>
      </c>
      <c r="BS84">
        <v>0.229366346938776</v>
      </c>
      <c r="BT84">
        <v>-6.7190840816325995E-2</v>
      </c>
      <c r="BU84">
        <v>7.9910452064719494E-3</v>
      </c>
      <c r="BV84">
        <v>1</v>
      </c>
      <c r="BW84">
        <v>1</v>
      </c>
      <c r="BX84">
        <v>2</v>
      </c>
      <c r="BY84" t="s">
        <v>211</v>
      </c>
      <c r="BZ84">
        <v>100</v>
      </c>
      <c r="CA84">
        <v>100</v>
      </c>
      <c r="CB84">
        <v>-0.376</v>
      </c>
      <c r="CC84">
        <v>-0.14499999999999999</v>
      </c>
      <c r="CD84">
        <v>2</v>
      </c>
      <c r="CE84">
        <v>569.17600000000004</v>
      </c>
      <c r="CF84">
        <v>400.57600000000002</v>
      </c>
      <c r="CG84">
        <v>20.000599999999999</v>
      </c>
      <c r="CH84">
        <v>23.977</v>
      </c>
      <c r="CI84">
        <v>30.000399999999999</v>
      </c>
      <c r="CJ84">
        <v>23.919</v>
      </c>
      <c r="CK84">
        <v>23.971</v>
      </c>
      <c r="CL84">
        <v>19.746500000000001</v>
      </c>
      <c r="CM84">
        <v>28.360900000000001</v>
      </c>
      <c r="CN84">
        <v>0</v>
      </c>
      <c r="CO84">
        <v>20</v>
      </c>
      <c r="CP84">
        <v>410</v>
      </c>
      <c r="CQ84">
        <v>8</v>
      </c>
      <c r="CR84">
        <v>99.2607</v>
      </c>
      <c r="CS84">
        <v>107.236</v>
      </c>
    </row>
    <row r="85" spans="1:97" x14ac:dyDescent="0.25">
      <c r="A85">
        <v>69</v>
      </c>
      <c r="B85">
        <v>1597411373.8</v>
      </c>
      <c r="C85">
        <v>5684.0999999046298</v>
      </c>
      <c r="D85" t="s">
        <v>364</v>
      </c>
      <c r="E85" t="s">
        <v>365</v>
      </c>
      <c r="F85">
        <v>1597411365.17419</v>
      </c>
      <c r="G85">
        <f t="shared" si="29"/>
        <v>1.9568286449517906E-4</v>
      </c>
      <c r="H85">
        <f t="shared" si="30"/>
        <v>-0.47531296071115958</v>
      </c>
      <c r="I85">
        <f t="shared" si="31"/>
        <v>410.45316129032301</v>
      </c>
      <c r="J85">
        <f t="shared" si="32"/>
        <v>459.35003625082828</v>
      </c>
      <c r="K85">
        <f t="shared" si="33"/>
        <v>46.679630738677851</v>
      </c>
      <c r="L85">
        <f t="shared" si="34"/>
        <v>41.710679204329132</v>
      </c>
      <c r="M85">
        <f t="shared" si="35"/>
        <v>1.279637007964691E-2</v>
      </c>
      <c r="N85">
        <f t="shared" si="36"/>
        <v>2.7811981237223837</v>
      </c>
      <c r="O85">
        <f t="shared" si="37"/>
        <v>1.2763750974366907E-2</v>
      </c>
      <c r="P85">
        <f t="shared" si="38"/>
        <v>7.980268072456137E-3</v>
      </c>
      <c r="Q85">
        <f t="shared" si="39"/>
        <v>7.5523608306774237E-3</v>
      </c>
      <c r="R85">
        <f t="shared" si="40"/>
        <v>20.181291656984573</v>
      </c>
      <c r="S85">
        <f t="shared" si="41"/>
        <v>20.1866387096774</v>
      </c>
      <c r="T85">
        <f t="shared" si="42"/>
        <v>2.373872259937905</v>
      </c>
      <c r="U85">
        <f t="shared" si="43"/>
        <v>35.302711705609205</v>
      </c>
      <c r="V85">
        <f t="shared" si="44"/>
        <v>0.84054605033890639</v>
      </c>
      <c r="W85">
        <f t="shared" si="45"/>
        <v>2.3809673810563203</v>
      </c>
      <c r="X85">
        <f t="shared" si="46"/>
        <v>1.5333262095989986</v>
      </c>
      <c r="Y85">
        <f t="shared" si="47"/>
        <v>-8.6296143242373962</v>
      </c>
      <c r="Z85">
        <f t="shared" si="48"/>
        <v>7.237746646380355</v>
      </c>
      <c r="AA85">
        <f t="shared" si="49"/>
        <v>0.52435140227218724</v>
      </c>
      <c r="AB85">
        <f t="shared" si="50"/>
        <v>-0.85996391475417688</v>
      </c>
      <c r="AC85">
        <v>-1.2209814303577901E-3</v>
      </c>
      <c r="AD85">
        <v>2.35822203238545E-2</v>
      </c>
      <c r="AE85">
        <v>2.6771581577950698</v>
      </c>
      <c r="AF85">
        <v>43</v>
      </c>
      <c r="AG85">
        <v>7</v>
      </c>
      <c r="AH85">
        <f t="shared" si="51"/>
        <v>1</v>
      </c>
      <c r="AI85">
        <f t="shared" si="52"/>
        <v>0</v>
      </c>
      <c r="AJ85">
        <f t="shared" si="53"/>
        <v>54928.243907688673</v>
      </c>
      <c r="AK85">
        <f t="shared" si="54"/>
        <v>3.9520464838709697E-2</v>
      </c>
      <c r="AL85">
        <f t="shared" si="55"/>
        <v>1.9365027770967751E-2</v>
      </c>
      <c r="AM85">
        <f t="shared" si="56"/>
        <v>0.49</v>
      </c>
      <c r="AN85">
        <f t="shared" si="57"/>
        <v>0.39</v>
      </c>
      <c r="AO85">
        <v>6.82</v>
      </c>
      <c r="AP85">
        <v>0.5</v>
      </c>
      <c r="AQ85" t="s">
        <v>195</v>
      </c>
      <c r="AR85">
        <v>1597411365.17419</v>
      </c>
      <c r="AS85">
        <v>410.45316129032301</v>
      </c>
      <c r="AT85">
        <v>410.00419354838698</v>
      </c>
      <c r="AU85">
        <v>8.2713777419354795</v>
      </c>
      <c r="AV85">
        <v>8.0507958064516103</v>
      </c>
      <c r="AW85">
        <v>600.01219354838702</v>
      </c>
      <c r="AX85">
        <v>101.521064516129</v>
      </c>
      <c r="AY85">
        <v>9.9980558064516098E-2</v>
      </c>
      <c r="AZ85">
        <v>20.234909677419399</v>
      </c>
      <c r="BA85">
        <v>20.1866387096774</v>
      </c>
      <c r="BB85">
        <v>20.3801806451613</v>
      </c>
      <c r="BC85">
        <v>10001.5787096774</v>
      </c>
      <c r="BD85">
        <v>3.9520464838709697E-2</v>
      </c>
      <c r="BE85">
        <v>0.39564700000000003</v>
      </c>
      <c r="BF85">
        <v>1597411312.8</v>
      </c>
      <c r="BG85" t="s">
        <v>357</v>
      </c>
      <c r="BH85">
        <v>11</v>
      </c>
      <c r="BI85">
        <v>-0.376</v>
      </c>
      <c r="BJ85">
        <v>-0.14499999999999999</v>
      </c>
      <c r="BK85">
        <v>410</v>
      </c>
      <c r="BL85">
        <v>8</v>
      </c>
      <c r="BM85">
        <v>0.26</v>
      </c>
      <c r="BN85">
        <v>0.14000000000000001</v>
      </c>
      <c r="BO85">
        <v>0.46219493877550999</v>
      </c>
      <c r="BP85">
        <v>-0.116745014826815</v>
      </c>
      <c r="BQ85">
        <v>3.14241014895386E-2</v>
      </c>
      <c r="BR85">
        <v>0</v>
      </c>
      <c r="BS85">
        <v>0.224251408163265</v>
      </c>
      <c r="BT85">
        <v>-5.4509644976636698E-2</v>
      </c>
      <c r="BU85">
        <v>6.5003455007654103E-3</v>
      </c>
      <c r="BV85">
        <v>1</v>
      </c>
      <c r="BW85">
        <v>1</v>
      </c>
      <c r="BX85">
        <v>2</v>
      </c>
      <c r="BY85" t="s">
        <v>211</v>
      </c>
      <c r="BZ85">
        <v>100</v>
      </c>
      <c r="CA85">
        <v>100</v>
      </c>
      <c r="CB85">
        <v>-0.376</v>
      </c>
      <c r="CC85">
        <v>-0.14499999999999999</v>
      </c>
      <c r="CD85">
        <v>2</v>
      </c>
      <c r="CE85">
        <v>569.29</v>
      </c>
      <c r="CF85">
        <v>400.52499999999998</v>
      </c>
      <c r="CG85">
        <v>20.000599999999999</v>
      </c>
      <c r="CH85">
        <v>23.983000000000001</v>
      </c>
      <c r="CI85">
        <v>30.000499999999999</v>
      </c>
      <c r="CJ85">
        <v>23.9251</v>
      </c>
      <c r="CK85">
        <v>23.977</v>
      </c>
      <c r="CL85">
        <v>19.745899999999999</v>
      </c>
      <c r="CM85">
        <v>28.360900000000001</v>
      </c>
      <c r="CN85">
        <v>0</v>
      </c>
      <c r="CO85">
        <v>20</v>
      </c>
      <c r="CP85">
        <v>410</v>
      </c>
      <c r="CQ85">
        <v>8</v>
      </c>
      <c r="CR85">
        <v>99.258399999999995</v>
      </c>
      <c r="CS85">
        <v>107.235</v>
      </c>
    </row>
    <row r="86" spans="1:97" x14ac:dyDescent="0.25">
      <c r="A86">
        <v>70</v>
      </c>
      <c r="B86">
        <v>1597411378.8</v>
      </c>
      <c r="C86">
        <v>5689.0999999046298</v>
      </c>
      <c r="D86" t="s">
        <v>366</v>
      </c>
      <c r="E86" t="s">
        <v>367</v>
      </c>
      <c r="F86">
        <v>1597411370.17419</v>
      </c>
      <c r="G86">
        <f t="shared" si="29"/>
        <v>1.9250409368336521E-4</v>
      </c>
      <c r="H86">
        <f t="shared" si="30"/>
        <v>-0.48460400090197731</v>
      </c>
      <c r="I86">
        <f t="shared" si="31"/>
        <v>410.46103225806502</v>
      </c>
      <c r="J86">
        <f t="shared" si="32"/>
        <v>461.50175921499323</v>
      </c>
      <c r="K86">
        <f t="shared" si="33"/>
        <v>46.898383883010169</v>
      </c>
      <c r="L86">
        <f t="shared" si="34"/>
        <v>41.711561604010377</v>
      </c>
      <c r="M86">
        <f t="shared" si="35"/>
        <v>1.2587223263894099E-2</v>
      </c>
      <c r="N86">
        <f t="shared" si="36"/>
        <v>2.7816090492567302</v>
      </c>
      <c r="O86">
        <f t="shared" si="37"/>
        <v>1.2555664943599568E-2</v>
      </c>
      <c r="P86">
        <f t="shared" si="38"/>
        <v>7.8501193329598672E-3</v>
      </c>
      <c r="Q86">
        <f t="shared" si="39"/>
        <v>7.4347855693548482E-3</v>
      </c>
      <c r="R86">
        <f t="shared" si="40"/>
        <v>20.182082852726616</v>
      </c>
      <c r="S86">
        <f t="shared" si="41"/>
        <v>20.187161290322599</v>
      </c>
      <c r="T86">
        <f t="shared" si="42"/>
        <v>2.3739489722956475</v>
      </c>
      <c r="U86">
        <f t="shared" si="43"/>
        <v>35.302190983926444</v>
      </c>
      <c r="V86">
        <f t="shared" si="44"/>
        <v>0.84052912685923453</v>
      </c>
      <c r="W86">
        <f t="shared" si="45"/>
        <v>2.3809545624007828</v>
      </c>
      <c r="X86">
        <f t="shared" si="46"/>
        <v>1.533419845436413</v>
      </c>
      <c r="Y86">
        <f t="shared" si="47"/>
        <v>-8.4894305314364065</v>
      </c>
      <c r="Z86">
        <f t="shared" si="48"/>
        <v>7.1473875221438599</v>
      </c>
      <c r="AA86">
        <f t="shared" si="49"/>
        <v>0.5177298333977971</v>
      </c>
      <c r="AB86">
        <f t="shared" si="50"/>
        <v>-0.81687839032539511</v>
      </c>
      <c r="AC86">
        <v>-1.22126190159379E-3</v>
      </c>
      <c r="AD86">
        <v>2.3587637387797799E-2</v>
      </c>
      <c r="AE86">
        <v>2.6775451843436402</v>
      </c>
      <c r="AF86">
        <v>43</v>
      </c>
      <c r="AG86">
        <v>7</v>
      </c>
      <c r="AH86">
        <f t="shared" si="51"/>
        <v>1</v>
      </c>
      <c r="AI86">
        <f t="shared" si="52"/>
        <v>0</v>
      </c>
      <c r="AJ86">
        <f t="shared" si="53"/>
        <v>54940.365466661657</v>
      </c>
      <c r="AK86">
        <f t="shared" si="54"/>
        <v>3.8905209677419401E-2</v>
      </c>
      <c r="AL86">
        <f t="shared" si="55"/>
        <v>1.9063552741935507E-2</v>
      </c>
      <c r="AM86">
        <f t="shared" si="56"/>
        <v>0.49</v>
      </c>
      <c r="AN86">
        <f t="shared" si="57"/>
        <v>0.39</v>
      </c>
      <c r="AO86">
        <v>6.82</v>
      </c>
      <c r="AP86">
        <v>0.5</v>
      </c>
      <c r="AQ86" t="s">
        <v>195</v>
      </c>
      <c r="AR86">
        <v>1597411370.17419</v>
      </c>
      <c r="AS86">
        <v>410.46103225806502</v>
      </c>
      <c r="AT86">
        <v>410.000032258065</v>
      </c>
      <c r="AU86">
        <v>8.2711948387096808</v>
      </c>
      <c r="AV86">
        <v>8.0542006451612895</v>
      </c>
      <c r="AW86">
        <v>600.02474193548403</v>
      </c>
      <c r="AX86">
        <v>101.521258064516</v>
      </c>
      <c r="AY86">
        <v>9.9988109677419307E-2</v>
      </c>
      <c r="AZ86">
        <v>20.234822580645201</v>
      </c>
      <c r="BA86">
        <v>20.187161290322599</v>
      </c>
      <c r="BB86">
        <v>20.379622580645201</v>
      </c>
      <c r="BC86">
        <v>10003.8570967742</v>
      </c>
      <c r="BD86">
        <v>3.8905209677419401E-2</v>
      </c>
      <c r="BE86">
        <v>0.39564700000000003</v>
      </c>
      <c r="BF86">
        <v>1597411312.8</v>
      </c>
      <c r="BG86" t="s">
        <v>357</v>
      </c>
      <c r="BH86">
        <v>11</v>
      </c>
      <c r="BI86">
        <v>-0.376</v>
      </c>
      <c r="BJ86">
        <v>-0.14499999999999999</v>
      </c>
      <c r="BK86">
        <v>410</v>
      </c>
      <c r="BL86">
        <v>8</v>
      </c>
      <c r="BM86">
        <v>0.26</v>
      </c>
      <c r="BN86">
        <v>0.14000000000000001</v>
      </c>
      <c r="BO86">
        <v>0.45501767346938798</v>
      </c>
      <c r="BP86">
        <v>3.0541043750797799E-2</v>
      </c>
      <c r="BQ86">
        <v>2.5727246295206101E-2</v>
      </c>
      <c r="BR86">
        <v>1</v>
      </c>
      <c r="BS86">
        <v>0.22015591836734699</v>
      </c>
      <c r="BT86">
        <v>-4.4552383241381298E-2</v>
      </c>
      <c r="BU86">
        <v>5.3412983319495603E-3</v>
      </c>
      <c r="BV86">
        <v>1</v>
      </c>
      <c r="BW86">
        <v>2</v>
      </c>
      <c r="BX86">
        <v>2</v>
      </c>
      <c r="BY86" t="s">
        <v>197</v>
      </c>
      <c r="BZ86">
        <v>100</v>
      </c>
      <c r="CA86">
        <v>100</v>
      </c>
      <c r="CB86">
        <v>-0.376</v>
      </c>
      <c r="CC86">
        <v>-0.14499999999999999</v>
      </c>
      <c r="CD86">
        <v>2</v>
      </c>
      <c r="CE86">
        <v>569.303</v>
      </c>
      <c r="CF86">
        <v>400.45</v>
      </c>
      <c r="CG86">
        <v>20.000399999999999</v>
      </c>
      <c r="CH86">
        <v>23.988499999999998</v>
      </c>
      <c r="CI86">
        <v>30.000499999999999</v>
      </c>
      <c r="CJ86">
        <v>23.931100000000001</v>
      </c>
      <c r="CK86">
        <v>23.983499999999999</v>
      </c>
      <c r="CL86">
        <v>19.745899999999999</v>
      </c>
      <c r="CM86">
        <v>28.360900000000001</v>
      </c>
      <c r="CN86">
        <v>0</v>
      </c>
      <c r="CO86">
        <v>20</v>
      </c>
      <c r="CP86">
        <v>410</v>
      </c>
      <c r="CQ86">
        <v>8</v>
      </c>
      <c r="CR86">
        <v>99.258099999999999</v>
      </c>
      <c r="CS86">
        <v>107.235</v>
      </c>
    </row>
    <row r="87" spans="1:97" x14ac:dyDescent="0.25">
      <c r="A87">
        <v>71</v>
      </c>
      <c r="B87">
        <v>1597411801.9000001</v>
      </c>
      <c r="C87">
        <v>6112.2000000476801</v>
      </c>
      <c r="D87" t="s">
        <v>370</v>
      </c>
      <c r="E87" t="s">
        <v>371</v>
      </c>
      <c r="F87">
        <v>1597411793.9000001</v>
      </c>
      <c r="G87">
        <f t="shared" si="29"/>
        <v>2.9652136117649307E-4</v>
      </c>
      <c r="H87">
        <f t="shared" si="30"/>
        <v>-0.90684425865944429</v>
      </c>
      <c r="I87">
        <f t="shared" si="31"/>
        <v>411.07661290322602</v>
      </c>
      <c r="J87">
        <f t="shared" si="32"/>
        <v>475.10352448865268</v>
      </c>
      <c r="K87">
        <f t="shared" si="33"/>
        <v>48.286682958256414</v>
      </c>
      <c r="L87">
        <f t="shared" si="34"/>
        <v>41.779370296559556</v>
      </c>
      <c r="M87">
        <f t="shared" si="35"/>
        <v>1.9442575874824009E-2</v>
      </c>
      <c r="N87">
        <f t="shared" si="36"/>
        <v>2.7883340444512239</v>
      </c>
      <c r="O87">
        <f t="shared" si="37"/>
        <v>1.9367573069967232E-2</v>
      </c>
      <c r="P87">
        <f t="shared" si="38"/>
        <v>1.211144765793206E-2</v>
      </c>
      <c r="Q87">
        <f t="shared" si="39"/>
        <v>5.8274750316774241E-3</v>
      </c>
      <c r="R87">
        <f t="shared" si="40"/>
        <v>20.249064543484764</v>
      </c>
      <c r="S87">
        <f t="shared" si="41"/>
        <v>20.301829032258102</v>
      </c>
      <c r="T87">
        <f t="shared" si="42"/>
        <v>2.3908342702179759</v>
      </c>
      <c r="U87">
        <f t="shared" si="43"/>
        <v>35.894486636761101</v>
      </c>
      <c r="V87">
        <f t="shared" si="44"/>
        <v>0.85968034142743388</v>
      </c>
      <c r="W87">
        <f t="shared" si="45"/>
        <v>2.395020578305187</v>
      </c>
      <c r="X87">
        <f t="shared" si="46"/>
        <v>1.531153928790542</v>
      </c>
      <c r="Y87">
        <f t="shared" si="47"/>
        <v>-13.076592027883343</v>
      </c>
      <c r="Z87">
        <f t="shared" si="48"/>
        <v>4.2570975292693793</v>
      </c>
      <c r="AA87">
        <f t="shared" si="49"/>
        <v>0.30795497087501955</v>
      </c>
      <c r="AB87">
        <f t="shared" si="50"/>
        <v>-8.5057120527072669</v>
      </c>
      <c r="AC87">
        <v>-1.22072565776364E-3</v>
      </c>
      <c r="AD87">
        <v>2.35772802932218E-2</v>
      </c>
      <c r="AE87">
        <v>2.67680516155857</v>
      </c>
      <c r="AF87">
        <v>45</v>
      </c>
      <c r="AG87">
        <v>8</v>
      </c>
      <c r="AH87">
        <f t="shared" si="51"/>
        <v>1</v>
      </c>
      <c r="AI87">
        <f t="shared" si="52"/>
        <v>0</v>
      </c>
      <c r="AJ87">
        <f t="shared" si="53"/>
        <v>54899.663713238202</v>
      </c>
      <c r="AK87">
        <f t="shared" si="54"/>
        <v>3.04943748387097E-2</v>
      </c>
      <c r="AL87">
        <f t="shared" si="55"/>
        <v>1.4942243670967753E-2</v>
      </c>
      <c r="AM87">
        <f t="shared" si="56"/>
        <v>0.49</v>
      </c>
      <c r="AN87">
        <f t="shared" si="57"/>
        <v>0.39</v>
      </c>
      <c r="AO87">
        <v>8.2799999999999994</v>
      </c>
      <c r="AP87">
        <v>0.5</v>
      </c>
      <c r="AQ87" t="s">
        <v>195</v>
      </c>
      <c r="AR87">
        <v>1597411793.9000001</v>
      </c>
      <c r="AS87">
        <v>411.07661290322602</v>
      </c>
      <c r="AT87">
        <v>409.99341935483898</v>
      </c>
      <c r="AU87">
        <v>8.45858806451613</v>
      </c>
      <c r="AV87">
        <v>8.0528645161290306</v>
      </c>
      <c r="AW87">
        <v>600.02170967741904</v>
      </c>
      <c r="AX87">
        <v>101.534032258065</v>
      </c>
      <c r="AY87">
        <v>9.9991632258064497E-2</v>
      </c>
      <c r="AZ87">
        <v>20.330148387096799</v>
      </c>
      <c r="BA87">
        <v>20.301829032258102</v>
      </c>
      <c r="BB87">
        <v>20.4729483870968</v>
      </c>
      <c r="BC87">
        <v>9998.2064516128994</v>
      </c>
      <c r="BD87">
        <v>3.04943748387097E-2</v>
      </c>
      <c r="BE87">
        <v>0.34527938709677403</v>
      </c>
      <c r="BF87">
        <v>1597411754.9000001</v>
      </c>
      <c r="BG87" t="s">
        <v>372</v>
      </c>
      <c r="BH87">
        <v>12</v>
      </c>
      <c r="BI87">
        <v>-0.39800000000000002</v>
      </c>
      <c r="BJ87">
        <v>-0.14199999999999999</v>
      </c>
      <c r="BK87">
        <v>410</v>
      </c>
      <c r="BL87">
        <v>8</v>
      </c>
      <c r="BM87">
        <v>0.4</v>
      </c>
      <c r="BN87">
        <v>0.15</v>
      </c>
      <c r="BO87">
        <v>1.09191775510204</v>
      </c>
      <c r="BP87">
        <v>-0.129914938775505</v>
      </c>
      <c r="BQ87">
        <v>2.6450247502048399E-2</v>
      </c>
      <c r="BR87">
        <v>0</v>
      </c>
      <c r="BS87">
        <v>0.41213583673469401</v>
      </c>
      <c r="BT87">
        <v>-7.4754600000000004E-2</v>
      </c>
      <c r="BU87">
        <v>8.8703292080428795E-3</v>
      </c>
      <c r="BV87">
        <v>1</v>
      </c>
      <c r="BW87">
        <v>1</v>
      </c>
      <c r="BX87">
        <v>2</v>
      </c>
      <c r="BY87" t="s">
        <v>211</v>
      </c>
      <c r="BZ87">
        <v>100</v>
      </c>
      <c r="CA87">
        <v>100</v>
      </c>
      <c r="CB87">
        <v>-0.39800000000000002</v>
      </c>
      <c r="CC87">
        <v>-0.14199999999999999</v>
      </c>
      <c r="CD87">
        <v>2</v>
      </c>
      <c r="CE87">
        <v>566.41700000000003</v>
      </c>
      <c r="CF87">
        <v>399.04599999999999</v>
      </c>
      <c r="CG87">
        <v>20.0001</v>
      </c>
      <c r="CH87">
        <v>24.393899999999999</v>
      </c>
      <c r="CI87">
        <v>30.000299999999999</v>
      </c>
      <c r="CJ87">
        <v>24.383500000000002</v>
      </c>
      <c r="CK87">
        <v>24.4358</v>
      </c>
      <c r="CL87">
        <v>19.735900000000001</v>
      </c>
      <c r="CM87">
        <v>31.1158</v>
      </c>
      <c r="CN87">
        <v>0</v>
      </c>
      <c r="CO87">
        <v>20</v>
      </c>
      <c r="CP87">
        <v>410</v>
      </c>
      <c r="CQ87">
        <v>8</v>
      </c>
      <c r="CR87">
        <v>99.224400000000003</v>
      </c>
      <c r="CS87">
        <v>107.175</v>
      </c>
    </row>
    <row r="88" spans="1:97" x14ac:dyDescent="0.25">
      <c r="A88">
        <v>72</v>
      </c>
      <c r="B88">
        <v>1597411806.9000001</v>
      </c>
      <c r="C88">
        <v>6117.2000000476801</v>
      </c>
      <c r="D88" t="s">
        <v>373</v>
      </c>
      <c r="E88" t="s">
        <v>374</v>
      </c>
      <c r="F88">
        <v>1597411798.5451601</v>
      </c>
      <c r="G88">
        <f t="shared" si="29"/>
        <v>2.9311810163729887E-4</v>
      </c>
      <c r="H88">
        <f t="shared" si="30"/>
        <v>-0.89507328311420098</v>
      </c>
      <c r="I88">
        <f t="shared" si="31"/>
        <v>411.07770967741902</v>
      </c>
      <c r="J88">
        <f t="shared" si="32"/>
        <v>474.98475145194573</v>
      </c>
      <c r="K88">
        <f t="shared" si="33"/>
        <v>48.274518694103996</v>
      </c>
      <c r="L88">
        <f t="shared" si="34"/>
        <v>41.779401380550837</v>
      </c>
      <c r="M88">
        <f t="shared" si="35"/>
        <v>1.9220938677233779E-2</v>
      </c>
      <c r="N88">
        <f t="shared" si="36"/>
        <v>2.7889449227692396</v>
      </c>
      <c r="O88">
        <f t="shared" si="37"/>
        <v>1.9147648637052435E-2</v>
      </c>
      <c r="P88">
        <f t="shared" si="38"/>
        <v>1.1973841827084202E-2</v>
      </c>
      <c r="Q88">
        <f t="shared" si="39"/>
        <v>4.6508858936129003E-3</v>
      </c>
      <c r="R88">
        <f t="shared" si="40"/>
        <v>20.249817548129172</v>
      </c>
      <c r="S88">
        <f t="shared" si="41"/>
        <v>20.2995548387097</v>
      </c>
      <c r="T88">
        <f t="shared" si="42"/>
        <v>2.3904983658497687</v>
      </c>
      <c r="U88">
        <f t="shared" si="43"/>
        <v>35.888735311966506</v>
      </c>
      <c r="V88">
        <f t="shared" si="44"/>
        <v>0.85953266250242411</v>
      </c>
      <c r="W88">
        <f t="shared" si="45"/>
        <v>2.3949928996685128</v>
      </c>
      <c r="X88">
        <f t="shared" si="46"/>
        <v>1.5309657033473445</v>
      </c>
      <c r="Y88">
        <f t="shared" si="47"/>
        <v>-12.92650828220488</v>
      </c>
      <c r="Z88">
        <f t="shared" si="48"/>
        <v>4.5718410487839769</v>
      </c>
      <c r="AA88">
        <f t="shared" si="49"/>
        <v>0.33064665903259738</v>
      </c>
      <c r="AB88">
        <f t="shared" si="50"/>
        <v>-8.0193696884946934</v>
      </c>
      <c r="AC88">
        <v>-1.22114082015279E-3</v>
      </c>
      <c r="AD88">
        <v>2.3585298802502701E-2</v>
      </c>
      <c r="AE88">
        <v>2.6773781094888802</v>
      </c>
      <c r="AF88">
        <v>45</v>
      </c>
      <c r="AG88">
        <v>7</v>
      </c>
      <c r="AH88">
        <f t="shared" si="51"/>
        <v>1</v>
      </c>
      <c r="AI88">
        <f t="shared" si="52"/>
        <v>0</v>
      </c>
      <c r="AJ88">
        <f t="shared" si="53"/>
        <v>54917.601611988044</v>
      </c>
      <c r="AK88">
        <f t="shared" si="54"/>
        <v>2.4337445806451599E-2</v>
      </c>
      <c r="AL88">
        <f t="shared" si="55"/>
        <v>1.1925348445161283E-2</v>
      </c>
      <c r="AM88">
        <f t="shared" si="56"/>
        <v>0.49</v>
      </c>
      <c r="AN88">
        <f t="shared" si="57"/>
        <v>0.39</v>
      </c>
      <c r="AO88">
        <v>8.2799999999999994</v>
      </c>
      <c r="AP88">
        <v>0.5</v>
      </c>
      <c r="AQ88" t="s">
        <v>195</v>
      </c>
      <c r="AR88">
        <v>1597411798.5451601</v>
      </c>
      <c r="AS88">
        <v>411.07770967741902</v>
      </c>
      <c r="AT88">
        <v>410.008806451613</v>
      </c>
      <c r="AU88">
        <v>8.4571512903225798</v>
      </c>
      <c r="AV88">
        <v>8.0560751612903196</v>
      </c>
      <c r="AW88">
        <v>600.00883870967698</v>
      </c>
      <c r="AX88">
        <v>101.533806451613</v>
      </c>
      <c r="AY88">
        <v>0.10002189032258101</v>
      </c>
      <c r="AZ88">
        <v>20.329961290322601</v>
      </c>
      <c r="BA88">
        <v>20.2995548387097</v>
      </c>
      <c r="BB88">
        <v>20.471519354838701</v>
      </c>
      <c r="BC88">
        <v>10001.629032258101</v>
      </c>
      <c r="BD88">
        <v>2.4337445806451599E-2</v>
      </c>
      <c r="BE88">
        <v>0.35758632258064499</v>
      </c>
      <c r="BF88">
        <v>1597411754.9000001</v>
      </c>
      <c r="BG88" t="s">
        <v>372</v>
      </c>
      <c r="BH88">
        <v>12</v>
      </c>
      <c r="BI88">
        <v>-0.39800000000000002</v>
      </c>
      <c r="BJ88">
        <v>-0.14199999999999999</v>
      </c>
      <c r="BK88">
        <v>410</v>
      </c>
      <c r="BL88">
        <v>8</v>
      </c>
      <c r="BM88">
        <v>0.4</v>
      </c>
      <c r="BN88">
        <v>0.15</v>
      </c>
      <c r="BO88">
        <v>1.08349326530612</v>
      </c>
      <c r="BP88">
        <v>-0.16261261224490001</v>
      </c>
      <c r="BQ88">
        <v>2.93442013454632E-2</v>
      </c>
      <c r="BR88">
        <v>0</v>
      </c>
      <c r="BS88">
        <v>0.40622334693877599</v>
      </c>
      <c r="BT88">
        <v>-6.5352048979593E-2</v>
      </c>
      <c r="BU88">
        <v>7.7552498493970098E-3</v>
      </c>
      <c r="BV88">
        <v>1</v>
      </c>
      <c r="BW88">
        <v>1</v>
      </c>
      <c r="BX88">
        <v>2</v>
      </c>
      <c r="BY88" t="s">
        <v>211</v>
      </c>
      <c r="BZ88">
        <v>100</v>
      </c>
      <c r="CA88">
        <v>100</v>
      </c>
      <c r="CB88">
        <v>-0.39800000000000002</v>
      </c>
      <c r="CC88">
        <v>-0.14199999999999999</v>
      </c>
      <c r="CD88">
        <v>2</v>
      </c>
      <c r="CE88">
        <v>566.43100000000004</v>
      </c>
      <c r="CF88">
        <v>398.899</v>
      </c>
      <c r="CG88">
        <v>19.9999</v>
      </c>
      <c r="CH88">
        <v>24.398</v>
      </c>
      <c r="CI88">
        <v>30.000299999999999</v>
      </c>
      <c r="CJ88">
        <v>24.388100000000001</v>
      </c>
      <c r="CK88">
        <v>24.440200000000001</v>
      </c>
      <c r="CL88">
        <v>19.735800000000001</v>
      </c>
      <c r="CM88">
        <v>31.3949</v>
      </c>
      <c r="CN88">
        <v>0</v>
      </c>
      <c r="CO88">
        <v>20</v>
      </c>
      <c r="CP88">
        <v>410</v>
      </c>
      <c r="CQ88">
        <v>8</v>
      </c>
      <c r="CR88">
        <v>99.223299999999995</v>
      </c>
      <c r="CS88">
        <v>107.17400000000001</v>
      </c>
    </row>
    <row r="89" spans="1:97" x14ac:dyDescent="0.25">
      <c r="A89">
        <v>73</v>
      </c>
      <c r="B89">
        <v>1597411811.9000001</v>
      </c>
      <c r="C89">
        <v>6122.2000000476801</v>
      </c>
      <c r="D89" t="s">
        <v>375</v>
      </c>
      <c r="E89" t="s">
        <v>376</v>
      </c>
      <c r="F89">
        <v>1597411803.33548</v>
      </c>
      <c r="G89">
        <f t="shared" si="29"/>
        <v>2.9020333421173066E-4</v>
      </c>
      <c r="H89">
        <f t="shared" si="30"/>
        <v>-0.8925555944396496</v>
      </c>
      <c r="I89">
        <f t="shared" si="31"/>
        <v>411.075548387097</v>
      </c>
      <c r="J89">
        <f t="shared" si="32"/>
        <v>475.52538884467896</v>
      </c>
      <c r="K89">
        <f t="shared" si="33"/>
        <v>48.329472604977148</v>
      </c>
      <c r="L89">
        <f t="shared" si="34"/>
        <v>41.779187653089437</v>
      </c>
      <c r="M89">
        <f t="shared" si="35"/>
        <v>1.9025952934807831E-2</v>
      </c>
      <c r="N89">
        <f t="shared" si="36"/>
        <v>2.7882751533053547</v>
      </c>
      <c r="O89">
        <f t="shared" si="37"/>
        <v>1.8954122147008198E-2</v>
      </c>
      <c r="P89">
        <f t="shared" si="38"/>
        <v>1.1852757353099522E-2</v>
      </c>
      <c r="Q89">
        <f t="shared" si="39"/>
        <v>5.7093199359677478E-3</v>
      </c>
      <c r="R89">
        <f t="shared" si="40"/>
        <v>20.250610028852059</v>
      </c>
      <c r="S89">
        <f t="shared" si="41"/>
        <v>20.300535483870998</v>
      </c>
      <c r="T89">
        <f t="shared" si="42"/>
        <v>2.390643204648399</v>
      </c>
      <c r="U89">
        <f t="shared" si="43"/>
        <v>35.884241584372589</v>
      </c>
      <c r="V89">
        <f t="shared" si="44"/>
        <v>0.8594253805359745</v>
      </c>
      <c r="W89">
        <f t="shared" si="45"/>
        <v>2.3949938540995945</v>
      </c>
      <c r="X89">
        <f t="shared" si="46"/>
        <v>1.5312178241124244</v>
      </c>
      <c r="Y89">
        <f t="shared" si="47"/>
        <v>-12.797967038737323</v>
      </c>
      <c r="Z89">
        <f t="shared" si="48"/>
        <v>4.4243008882336534</v>
      </c>
      <c r="AA89">
        <f t="shared" si="49"/>
        <v>0.32005467275108906</v>
      </c>
      <c r="AB89">
        <f t="shared" si="50"/>
        <v>-8.0479021578166119</v>
      </c>
      <c r="AC89">
        <v>-1.2206856390949701E-3</v>
      </c>
      <c r="AD89">
        <v>2.3576507366592201E-2</v>
      </c>
      <c r="AE89">
        <v>2.6767499266293</v>
      </c>
      <c r="AF89">
        <v>45</v>
      </c>
      <c r="AG89">
        <v>7</v>
      </c>
      <c r="AH89">
        <f t="shared" si="51"/>
        <v>1</v>
      </c>
      <c r="AI89">
        <f t="shared" si="52"/>
        <v>0</v>
      </c>
      <c r="AJ89">
        <f t="shared" si="53"/>
        <v>54897.966966252265</v>
      </c>
      <c r="AK89">
        <f t="shared" si="54"/>
        <v>2.9876085483870999E-2</v>
      </c>
      <c r="AL89">
        <f t="shared" si="55"/>
        <v>1.4639281887096789E-2</v>
      </c>
      <c r="AM89">
        <f t="shared" si="56"/>
        <v>0.49</v>
      </c>
      <c r="AN89">
        <f t="shared" si="57"/>
        <v>0.39</v>
      </c>
      <c r="AO89">
        <v>8.2799999999999994</v>
      </c>
      <c r="AP89">
        <v>0.5</v>
      </c>
      <c r="AQ89" t="s">
        <v>195</v>
      </c>
      <c r="AR89">
        <v>1597411803.33548</v>
      </c>
      <c r="AS89">
        <v>411.075548387097</v>
      </c>
      <c r="AT89">
        <v>410.00848387096801</v>
      </c>
      <c r="AU89">
        <v>8.4560945161290295</v>
      </c>
      <c r="AV89">
        <v>8.0590132258064493</v>
      </c>
      <c r="AW89">
        <v>600.01935483871</v>
      </c>
      <c r="AX89">
        <v>101.533838709677</v>
      </c>
      <c r="AY89">
        <v>0.100004064516129</v>
      </c>
      <c r="AZ89">
        <v>20.329967741935501</v>
      </c>
      <c r="BA89">
        <v>20.300535483870998</v>
      </c>
      <c r="BB89">
        <v>20.4724096774194</v>
      </c>
      <c r="BC89">
        <v>9997.8977419354906</v>
      </c>
      <c r="BD89">
        <v>2.9876085483870999E-2</v>
      </c>
      <c r="BE89">
        <v>0.37376774193548401</v>
      </c>
      <c r="BF89">
        <v>1597411754.9000001</v>
      </c>
      <c r="BG89" t="s">
        <v>372</v>
      </c>
      <c r="BH89">
        <v>12</v>
      </c>
      <c r="BI89">
        <v>-0.39800000000000002</v>
      </c>
      <c r="BJ89">
        <v>-0.14199999999999999</v>
      </c>
      <c r="BK89">
        <v>410</v>
      </c>
      <c r="BL89">
        <v>8</v>
      </c>
      <c r="BM89">
        <v>0.4</v>
      </c>
      <c r="BN89">
        <v>0.15</v>
      </c>
      <c r="BO89">
        <v>1.0762728571428599</v>
      </c>
      <c r="BP89">
        <v>-0.109276897959178</v>
      </c>
      <c r="BQ89">
        <v>2.7193218542384399E-2</v>
      </c>
      <c r="BR89">
        <v>0</v>
      </c>
      <c r="BS89">
        <v>0.40106348979591799</v>
      </c>
      <c r="BT89">
        <v>-5.5314967346936798E-2</v>
      </c>
      <c r="BU89">
        <v>6.5816031268440701E-3</v>
      </c>
      <c r="BV89">
        <v>1</v>
      </c>
      <c r="BW89">
        <v>1</v>
      </c>
      <c r="BX89">
        <v>2</v>
      </c>
      <c r="BY89" t="s">
        <v>211</v>
      </c>
      <c r="BZ89">
        <v>100</v>
      </c>
      <c r="CA89">
        <v>100</v>
      </c>
      <c r="CB89">
        <v>-0.39800000000000002</v>
      </c>
      <c r="CC89">
        <v>-0.14199999999999999</v>
      </c>
      <c r="CD89">
        <v>2</v>
      </c>
      <c r="CE89">
        <v>566.30499999999995</v>
      </c>
      <c r="CF89">
        <v>399.03899999999999</v>
      </c>
      <c r="CG89">
        <v>20</v>
      </c>
      <c r="CH89">
        <v>24.401199999999999</v>
      </c>
      <c r="CI89">
        <v>30.000299999999999</v>
      </c>
      <c r="CJ89">
        <v>24.392199999999999</v>
      </c>
      <c r="CK89">
        <v>24.444299999999998</v>
      </c>
      <c r="CL89">
        <v>19.735099999999999</v>
      </c>
      <c r="CM89">
        <v>31.3949</v>
      </c>
      <c r="CN89">
        <v>0</v>
      </c>
      <c r="CO89">
        <v>20</v>
      </c>
      <c r="CP89">
        <v>410</v>
      </c>
      <c r="CQ89">
        <v>8</v>
      </c>
      <c r="CR89">
        <v>99.223799999999997</v>
      </c>
      <c r="CS89">
        <v>107.17400000000001</v>
      </c>
    </row>
    <row r="90" spans="1:97" x14ac:dyDescent="0.25">
      <c r="A90">
        <v>74</v>
      </c>
      <c r="B90">
        <v>1597411816.9000001</v>
      </c>
      <c r="C90">
        <v>6127.2000000476801</v>
      </c>
      <c r="D90" t="s">
        <v>377</v>
      </c>
      <c r="E90" t="s">
        <v>378</v>
      </c>
      <c r="F90">
        <v>1597411808.2709701</v>
      </c>
      <c r="G90">
        <f t="shared" si="29"/>
        <v>2.8968760321687224E-4</v>
      </c>
      <c r="H90">
        <f t="shared" si="30"/>
        <v>-0.89274832366507195</v>
      </c>
      <c r="I90">
        <f t="shared" si="31"/>
        <v>411.07690322580697</v>
      </c>
      <c r="J90">
        <f t="shared" si="32"/>
        <v>475.67295149234303</v>
      </c>
      <c r="K90">
        <f t="shared" si="33"/>
        <v>48.344444473976957</v>
      </c>
      <c r="L90">
        <f t="shared" si="34"/>
        <v>41.779303322136293</v>
      </c>
      <c r="M90">
        <f t="shared" si="35"/>
        <v>1.8992695225981571E-2</v>
      </c>
      <c r="N90">
        <f t="shared" si="36"/>
        <v>2.7892382886078697</v>
      </c>
      <c r="O90">
        <f t="shared" si="37"/>
        <v>1.8921139448211881E-2</v>
      </c>
      <c r="P90">
        <f t="shared" si="38"/>
        <v>1.1832118591500834E-2</v>
      </c>
      <c r="Q90">
        <f t="shared" si="39"/>
        <v>4.6504854466451525E-3</v>
      </c>
      <c r="R90">
        <f t="shared" si="40"/>
        <v>20.251683016820607</v>
      </c>
      <c r="S90">
        <f t="shared" si="41"/>
        <v>20.2993387096774</v>
      </c>
      <c r="T90">
        <f t="shared" si="42"/>
        <v>2.3904664451747788</v>
      </c>
      <c r="U90">
        <f t="shared" si="43"/>
        <v>35.87714691372588</v>
      </c>
      <c r="V90">
        <f t="shared" si="44"/>
        <v>0.85930391761910474</v>
      </c>
      <c r="W90">
        <f t="shared" si="45"/>
        <v>2.3951289094572683</v>
      </c>
      <c r="X90">
        <f t="shared" si="46"/>
        <v>1.5311625275556739</v>
      </c>
      <c r="Y90">
        <f t="shared" si="47"/>
        <v>-12.775223301864065</v>
      </c>
      <c r="Z90">
        <f t="shared" si="48"/>
        <v>4.7430685422936829</v>
      </c>
      <c r="AA90">
        <f t="shared" si="49"/>
        <v>0.34299540204340695</v>
      </c>
      <c r="AB90">
        <f t="shared" si="50"/>
        <v>-7.6845088720803307</v>
      </c>
      <c r="AC90">
        <v>-1.22134022753877E-3</v>
      </c>
      <c r="AD90">
        <v>2.3589150186965401E-2</v>
      </c>
      <c r="AE90">
        <v>2.6776532569154901</v>
      </c>
      <c r="AF90">
        <v>45</v>
      </c>
      <c r="AG90">
        <v>7</v>
      </c>
      <c r="AH90">
        <f t="shared" si="51"/>
        <v>1</v>
      </c>
      <c r="AI90">
        <f t="shared" si="52"/>
        <v>0</v>
      </c>
      <c r="AJ90">
        <f t="shared" si="53"/>
        <v>54926.030190278863</v>
      </c>
      <c r="AK90">
        <f t="shared" si="54"/>
        <v>2.43353503225806E-2</v>
      </c>
      <c r="AL90">
        <f t="shared" si="55"/>
        <v>1.1924321658064493E-2</v>
      </c>
      <c r="AM90">
        <f t="shared" si="56"/>
        <v>0.49</v>
      </c>
      <c r="AN90">
        <f t="shared" si="57"/>
        <v>0.39</v>
      </c>
      <c r="AO90">
        <v>8.2799999999999994</v>
      </c>
      <c r="AP90">
        <v>0.5</v>
      </c>
      <c r="AQ90" t="s">
        <v>195</v>
      </c>
      <c r="AR90">
        <v>1597411808.2709701</v>
      </c>
      <c r="AS90">
        <v>411.07690322580697</v>
      </c>
      <c r="AT90">
        <v>410.00925806451602</v>
      </c>
      <c r="AU90">
        <v>8.4549038709677404</v>
      </c>
      <c r="AV90">
        <v>8.05851935483871</v>
      </c>
      <c r="AW90">
        <v>600.00661290322603</v>
      </c>
      <c r="AX90">
        <v>101.533806451613</v>
      </c>
      <c r="AY90">
        <v>9.9982735483871002E-2</v>
      </c>
      <c r="AZ90">
        <v>20.330880645161301</v>
      </c>
      <c r="BA90">
        <v>20.2993387096774</v>
      </c>
      <c r="BB90">
        <v>20.471048387096801</v>
      </c>
      <c r="BC90">
        <v>10003.2622580645</v>
      </c>
      <c r="BD90">
        <v>2.43353503225806E-2</v>
      </c>
      <c r="BE90">
        <v>0.381060838709677</v>
      </c>
      <c r="BF90">
        <v>1597411754.9000001</v>
      </c>
      <c r="BG90" t="s">
        <v>372</v>
      </c>
      <c r="BH90">
        <v>12</v>
      </c>
      <c r="BI90">
        <v>-0.39800000000000002</v>
      </c>
      <c r="BJ90">
        <v>-0.14199999999999999</v>
      </c>
      <c r="BK90">
        <v>410</v>
      </c>
      <c r="BL90">
        <v>8</v>
      </c>
      <c r="BM90">
        <v>0.4</v>
      </c>
      <c r="BN90">
        <v>0.15</v>
      </c>
      <c r="BO90">
        <v>1.0697351020408199</v>
      </c>
      <c r="BP90">
        <v>-1.7944897959230001E-3</v>
      </c>
      <c r="BQ90">
        <v>1.80047077882594E-2</v>
      </c>
      <c r="BR90">
        <v>1</v>
      </c>
      <c r="BS90">
        <v>0.39870887755102002</v>
      </c>
      <c r="BT90">
        <v>-2.5111800000004202E-2</v>
      </c>
      <c r="BU90">
        <v>4.5023528662184002E-3</v>
      </c>
      <c r="BV90">
        <v>1</v>
      </c>
      <c r="BW90">
        <v>2</v>
      </c>
      <c r="BX90">
        <v>2</v>
      </c>
      <c r="BY90" t="s">
        <v>197</v>
      </c>
      <c r="BZ90">
        <v>100</v>
      </c>
      <c r="CA90">
        <v>100</v>
      </c>
      <c r="CB90">
        <v>-0.39800000000000002</v>
      </c>
      <c r="CC90">
        <v>-0.14199999999999999</v>
      </c>
      <c r="CD90">
        <v>2</v>
      </c>
      <c r="CE90">
        <v>566.29700000000003</v>
      </c>
      <c r="CF90">
        <v>398.89100000000002</v>
      </c>
      <c r="CG90">
        <v>20.000599999999999</v>
      </c>
      <c r="CH90">
        <v>24.4053</v>
      </c>
      <c r="CI90">
        <v>30.000399999999999</v>
      </c>
      <c r="CJ90">
        <v>24.3963</v>
      </c>
      <c r="CK90">
        <v>24.448399999999999</v>
      </c>
      <c r="CL90">
        <v>19.735700000000001</v>
      </c>
      <c r="CM90">
        <v>31.3949</v>
      </c>
      <c r="CN90">
        <v>0</v>
      </c>
      <c r="CO90">
        <v>20</v>
      </c>
      <c r="CP90">
        <v>410</v>
      </c>
      <c r="CQ90">
        <v>8</v>
      </c>
      <c r="CR90">
        <v>99.221100000000007</v>
      </c>
      <c r="CS90">
        <v>107.17400000000001</v>
      </c>
    </row>
    <row r="91" spans="1:97" x14ac:dyDescent="0.25">
      <c r="A91">
        <v>75</v>
      </c>
      <c r="B91">
        <v>1597411821.9000001</v>
      </c>
      <c r="C91">
        <v>6132.2000000476801</v>
      </c>
      <c r="D91" t="s">
        <v>379</v>
      </c>
      <c r="E91" t="s">
        <v>380</v>
      </c>
      <c r="F91">
        <v>1597411813.2709701</v>
      </c>
      <c r="G91">
        <f t="shared" si="29"/>
        <v>2.8948886948837026E-4</v>
      </c>
      <c r="H91">
        <f t="shared" si="30"/>
        <v>-0.90283491542219907</v>
      </c>
      <c r="I91">
        <f t="shared" si="31"/>
        <v>411.08835483871002</v>
      </c>
      <c r="J91">
        <f t="shared" si="32"/>
        <v>476.5797450166657</v>
      </c>
      <c r="K91">
        <f t="shared" si="33"/>
        <v>48.436691063335907</v>
      </c>
      <c r="L91">
        <f t="shared" si="34"/>
        <v>41.780541139786173</v>
      </c>
      <c r="M91">
        <f t="shared" si="35"/>
        <v>1.8979102989237943E-2</v>
      </c>
      <c r="N91">
        <f t="shared" si="36"/>
        <v>2.7901072173976122</v>
      </c>
      <c r="O91">
        <f t="shared" si="37"/>
        <v>1.8907671548004622E-2</v>
      </c>
      <c r="P91">
        <f t="shared" si="38"/>
        <v>1.1823690044814962E-2</v>
      </c>
      <c r="Q91">
        <f t="shared" si="39"/>
        <v>3.6309993103548471E-3</v>
      </c>
      <c r="R91">
        <f t="shared" si="40"/>
        <v>20.25320572569149</v>
      </c>
      <c r="S91">
        <f t="shared" si="41"/>
        <v>20.298422580645202</v>
      </c>
      <c r="T91">
        <f t="shared" si="42"/>
        <v>2.3903311437733121</v>
      </c>
      <c r="U91">
        <f t="shared" si="43"/>
        <v>35.866417894673617</v>
      </c>
      <c r="V91">
        <f t="shared" si="44"/>
        <v>0.85912397268015062</v>
      </c>
      <c r="W91">
        <f t="shared" si="45"/>
        <v>2.3953436755325814</v>
      </c>
      <c r="X91">
        <f t="shared" si="46"/>
        <v>1.5312071710931616</v>
      </c>
      <c r="Y91">
        <f t="shared" si="47"/>
        <v>-12.766459144437128</v>
      </c>
      <c r="Z91">
        <f t="shared" si="48"/>
        <v>5.1007025042471357</v>
      </c>
      <c r="AA91">
        <f t="shared" si="49"/>
        <v>0.36874386802378567</v>
      </c>
      <c r="AB91">
        <f t="shared" si="50"/>
        <v>-7.2933817728558514</v>
      </c>
      <c r="AC91">
        <v>-1.2219309777091599E-3</v>
      </c>
      <c r="AD91">
        <v>2.36005600252546E-2</v>
      </c>
      <c r="AE91">
        <v>2.6784682131306798</v>
      </c>
      <c r="AF91">
        <v>45</v>
      </c>
      <c r="AG91">
        <v>7</v>
      </c>
      <c r="AH91">
        <f t="shared" si="51"/>
        <v>1</v>
      </c>
      <c r="AI91">
        <f t="shared" si="52"/>
        <v>0</v>
      </c>
      <c r="AJ91">
        <f t="shared" si="53"/>
        <v>54951.239255243461</v>
      </c>
      <c r="AK91">
        <f t="shared" si="54"/>
        <v>1.9000519677419399E-2</v>
      </c>
      <c r="AL91">
        <f t="shared" si="55"/>
        <v>9.3102546419355052E-3</v>
      </c>
      <c r="AM91">
        <f t="shared" si="56"/>
        <v>0.49</v>
      </c>
      <c r="AN91">
        <f t="shared" si="57"/>
        <v>0.39</v>
      </c>
      <c r="AO91">
        <v>8.2799999999999994</v>
      </c>
      <c r="AP91">
        <v>0.5</v>
      </c>
      <c r="AQ91" t="s">
        <v>195</v>
      </c>
      <c r="AR91">
        <v>1597411813.2709701</v>
      </c>
      <c r="AS91">
        <v>411.08835483871002</v>
      </c>
      <c r="AT91">
        <v>410.006709677419</v>
      </c>
      <c r="AU91">
        <v>8.4531183870967794</v>
      </c>
      <c r="AV91">
        <v>8.0570151612903196</v>
      </c>
      <c r="AW91">
        <v>600.02187096774196</v>
      </c>
      <c r="AX91">
        <v>101.533967741935</v>
      </c>
      <c r="AY91">
        <v>0.100001325806452</v>
      </c>
      <c r="AZ91">
        <v>20.332332258064501</v>
      </c>
      <c r="BA91">
        <v>20.298422580645202</v>
      </c>
      <c r="BB91">
        <v>20.4739258064516</v>
      </c>
      <c r="BC91">
        <v>10008.084838709699</v>
      </c>
      <c r="BD91">
        <v>1.9000519677419399E-2</v>
      </c>
      <c r="BE91">
        <v>0.37718645161290298</v>
      </c>
      <c r="BF91">
        <v>1597411754.9000001</v>
      </c>
      <c r="BG91" t="s">
        <v>372</v>
      </c>
      <c r="BH91">
        <v>12</v>
      </c>
      <c r="BI91">
        <v>-0.39800000000000002</v>
      </c>
      <c r="BJ91">
        <v>-0.14199999999999999</v>
      </c>
      <c r="BK91">
        <v>410</v>
      </c>
      <c r="BL91">
        <v>8</v>
      </c>
      <c r="BM91">
        <v>0.4</v>
      </c>
      <c r="BN91">
        <v>0.15</v>
      </c>
      <c r="BO91">
        <v>1.0739771428571401</v>
      </c>
      <c r="BP91">
        <v>0.104000816326528</v>
      </c>
      <c r="BQ91">
        <v>2.1090025885160402E-2</v>
      </c>
      <c r="BR91">
        <v>0</v>
      </c>
      <c r="BS91">
        <v>0.39710673469387697</v>
      </c>
      <c r="BT91">
        <v>-4.3562938775515E-3</v>
      </c>
      <c r="BU91">
        <v>3.0145704928137402E-3</v>
      </c>
      <c r="BV91">
        <v>1</v>
      </c>
      <c r="BW91">
        <v>1</v>
      </c>
      <c r="BX91">
        <v>2</v>
      </c>
      <c r="BY91" t="s">
        <v>211</v>
      </c>
      <c r="BZ91">
        <v>100</v>
      </c>
      <c r="CA91">
        <v>100</v>
      </c>
      <c r="CB91">
        <v>-0.39800000000000002</v>
      </c>
      <c r="CC91">
        <v>-0.14199999999999999</v>
      </c>
      <c r="CD91">
        <v>2</v>
      </c>
      <c r="CE91">
        <v>566.18700000000001</v>
      </c>
      <c r="CF91">
        <v>399.048</v>
      </c>
      <c r="CG91">
        <v>20.000599999999999</v>
      </c>
      <c r="CH91">
        <v>24.408899999999999</v>
      </c>
      <c r="CI91">
        <v>30.000399999999999</v>
      </c>
      <c r="CJ91">
        <v>24.400400000000001</v>
      </c>
      <c r="CK91">
        <v>24.452999999999999</v>
      </c>
      <c r="CL91">
        <v>19.7332</v>
      </c>
      <c r="CM91">
        <v>31.3949</v>
      </c>
      <c r="CN91">
        <v>0</v>
      </c>
      <c r="CO91">
        <v>20</v>
      </c>
      <c r="CP91">
        <v>410</v>
      </c>
      <c r="CQ91">
        <v>8</v>
      </c>
      <c r="CR91">
        <v>99.221000000000004</v>
      </c>
      <c r="CS91">
        <v>107.173</v>
      </c>
    </row>
    <row r="92" spans="1:97" x14ac:dyDescent="0.25">
      <c r="A92">
        <v>76</v>
      </c>
      <c r="B92">
        <v>1597411826.9000001</v>
      </c>
      <c r="C92">
        <v>6137.2000000476801</v>
      </c>
      <c r="D92" t="s">
        <v>381</v>
      </c>
      <c r="E92" t="s">
        <v>382</v>
      </c>
      <c r="F92">
        <v>1597411818.2709701</v>
      </c>
      <c r="G92">
        <f t="shared" si="29"/>
        <v>2.8922175712278985E-4</v>
      </c>
      <c r="H92">
        <f t="shared" si="30"/>
        <v>-0.8986967273364046</v>
      </c>
      <c r="I92">
        <f t="shared" si="31"/>
        <v>411.08432258064499</v>
      </c>
      <c r="J92">
        <f t="shared" si="32"/>
        <v>476.30266333846907</v>
      </c>
      <c r="K92">
        <f t="shared" si="33"/>
        <v>48.408667169536876</v>
      </c>
      <c r="L92">
        <f t="shared" si="34"/>
        <v>41.780249581093891</v>
      </c>
      <c r="M92">
        <f t="shared" si="35"/>
        <v>1.8960589716775184E-2</v>
      </c>
      <c r="N92">
        <f t="shared" si="36"/>
        <v>2.7892545571560881</v>
      </c>
      <c r="O92">
        <f t="shared" si="37"/>
        <v>1.8889275576186505E-2</v>
      </c>
      <c r="P92">
        <f t="shared" si="38"/>
        <v>1.1812182075274177E-2</v>
      </c>
      <c r="Q92">
        <f t="shared" si="39"/>
        <v>4.9421320335483966E-4</v>
      </c>
      <c r="R92">
        <f t="shared" si="40"/>
        <v>20.253917449956599</v>
      </c>
      <c r="S92">
        <f t="shared" si="41"/>
        <v>20.297461290322602</v>
      </c>
      <c r="T92">
        <f t="shared" si="42"/>
        <v>2.390189179798031</v>
      </c>
      <c r="U92">
        <f t="shared" si="43"/>
        <v>35.855467947440594</v>
      </c>
      <c r="V92">
        <f t="shared" si="44"/>
        <v>0.85889779286246881</v>
      </c>
      <c r="W92">
        <f t="shared" si="45"/>
        <v>2.3954443827688991</v>
      </c>
      <c r="X92">
        <f t="shared" si="46"/>
        <v>1.5312913869355622</v>
      </c>
      <c r="Y92">
        <f t="shared" si="47"/>
        <v>-12.754679489115032</v>
      </c>
      <c r="Z92">
        <f t="shared" si="48"/>
        <v>5.3460486085919374</v>
      </c>
      <c r="AA92">
        <f t="shared" si="49"/>
        <v>0.38659820569531766</v>
      </c>
      <c r="AB92">
        <f t="shared" si="50"/>
        <v>-7.0215384616244219</v>
      </c>
      <c r="AC92">
        <v>-1.22135128623499E-3</v>
      </c>
      <c r="AD92">
        <v>2.35893637762996E-2</v>
      </c>
      <c r="AE92">
        <v>2.6776685151105402</v>
      </c>
      <c r="AF92">
        <v>45</v>
      </c>
      <c r="AG92">
        <v>7</v>
      </c>
      <c r="AH92">
        <f t="shared" si="51"/>
        <v>1</v>
      </c>
      <c r="AI92">
        <f t="shared" si="52"/>
        <v>0</v>
      </c>
      <c r="AJ92">
        <f t="shared" si="53"/>
        <v>54926.118609322468</v>
      </c>
      <c r="AK92">
        <f t="shared" si="54"/>
        <v>2.58614967741936E-3</v>
      </c>
      <c r="AL92">
        <f t="shared" si="55"/>
        <v>1.2672133419354863E-3</v>
      </c>
      <c r="AM92">
        <f t="shared" si="56"/>
        <v>0.49</v>
      </c>
      <c r="AN92">
        <f t="shared" si="57"/>
        <v>0.39</v>
      </c>
      <c r="AO92">
        <v>8.2799999999999994</v>
      </c>
      <c r="AP92">
        <v>0.5</v>
      </c>
      <c r="AQ92" t="s">
        <v>195</v>
      </c>
      <c r="AR92">
        <v>1597411818.2709701</v>
      </c>
      <c r="AS92">
        <v>411.08432258064499</v>
      </c>
      <c r="AT92">
        <v>410.008225806452</v>
      </c>
      <c r="AU92">
        <v>8.4508690322580602</v>
      </c>
      <c r="AV92">
        <v>8.0551270967741893</v>
      </c>
      <c r="AW92">
        <v>600.01687096774197</v>
      </c>
      <c r="AX92">
        <v>101.534290322581</v>
      </c>
      <c r="AY92">
        <v>9.9966412903225804E-2</v>
      </c>
      <c r="AZ92">
        <v>20.3330129032258</v>
      </c>
      <c r="BA92">
        <v>20.297461290322602</v>
      </c>
      <c r="BB92">
        <v>20.472300000000001</v>
      </c>
      <c r="BC92">
        <v>10003.3051612903</v>
      </c>
      <c r="BD92">
        <v>2.58614967741936E-3</v>
      </c>
      <c r="BE92">
        <v>0.36100503225806502</v>
      </c>
      <c r="BF92">
        <v>1597411754.9000001</v>
      </c>
      <c r="BG92" t="s">
        <v>372</v>
      </c>
      <c r="BH92">
        <v>12</v>
      </c>
      <c r="BI92">
        <v>-0.39800000000000002</v>
      </c>
      <c r="BJ92">
        <v>-0.14199999999999999</v>
      </c>
      <c r="BK92">
        <v>410</v>
      </c>
      <c r="BL92">
        <v>8</v>
      </c>
      <c r="BM92">
        <v>0.4</v>
      </c>
      <c r="BN92">
        <v>0.15</v>
      </c>
      <c r="BO92">
        <v>1.0739024489795901</v>
      </c>
      <c r="BP92">
        <v>2.1702734693873502E-2</v>
      </c>
      <c r="BQ92">
        <v>2.19807652027963E-2</v>
      </c>
      <c r="BR92">
        <v>1</v>
      </c>
      <c r="BS92">
        <v>0.39547240816326501</v>
      </c>
      <c r="BT92">
        <v>-3.0021673469396298E-3</v>
      </c>
      <c r="BU92">
        <v>2.9195705856908702E-3</v>
      </c>
      <c r="BV92">
        <v>1</v>
      </c>
      <c r="BW92">
        <v>2</v>
      </c>
      <c r="BX92">
        <v>2</v>
      </c>
      <c r="BY92" t="s">
        <v>197</v>
      </c>
      <c r="BZ92">
        <v>100</v>
      </c>
      <c r="CA92">
        <v>100</v>
      </c>
      <c r="CB92">
        <v>-0.39800000000000002</v>
      </c>
      <c r="CC92">
        <v>-0.14199999999999999</v>
      </c>
      <c r="CD92">
        <v>2</v>
      </c>
      <c r="CE92">
        <v>566.42700000000002</v>
      </c>
      <c r="CF92">
        <v>399.09199999999998</v>
      </c>
      <c r="CG92">
        <v>20.000299999999999</v>
      </c>
      <c r="CH92">
        <v>24.413</v>
      </c>
      <c r="CI92">
        <v>30.000299999999999</v>
      </c>
      <c r="CJ92">
        <v>24.404</v>
      </c>
      <c r="CK92">
        <v>24.457100000000001</v>
      </c>
      <c r="CL92">
        <v>19.735600000000002</v>
      </c>
      <c r="CM92">
        <v>31.3949</v>
      </c>
      <c r="CN92">
        <v>0</v>
      </c>
      <c r="CO92">
        <v>20</v>
      </c>
      <c r="CP92">
        <v>410</v>
      </c>
      <c r="CQ92">
        <v>8</v>
      </c>
      <c r="CR92">
        <v>99.223200000000006</v>
      </c>
      <c r="CS92">
        <v>107.173</v>
      </c>
    </row>
    <row r="93" spans="1:97" x14ac:dyDescent="0.25">
      <c r="A93">
        <v>77</v>
      </c>
      <c r="B93">
        <v>1597412288.4000001</v>
      </c>
      <c r="C93">
        <v>6598.7000000476801</v>
      </c>
      <c r="D93" t="s">
        <v>384</v>
      </c>
      <c r="E93" t="s">
        <v>385</v>
      </c>
      <c r="F93">
        <v>1597412280.4000001</v>
      </c>
      <c r="G93">
        <f t="shared" si="29"/>
        <v>2.1767680650764046E-4</v>
      </c>
      <c r="H93">
        <f t="shared" si="30"/>
        <v>-0.74380673273450026</v>
      </c>
      <c r="I93">
        <f t="shared" si="31"/>
        <v>410.95032258064498</v>
      </c>
      <c r="J93">
        <f t="shared" si="32"/>
        <v>484.58033082201393</v>
      </c>
      <c r="K93">
        <f t="shared" si="33"/>
        <v>49.257963973754997</v>
      </c>
      <c r="L93">
        <f t="shared" si="34"/>
        <v>41.773416907661257</v>
      </c>
      <c r="M93">
        <f t="shared" si="35"/>
        <v>1.4078809447365392E-2</v>
      </c>
      <c r="N93">
        <f t="shared" si="36"/>
        <v>2.7909312888478506</v>
      </c>
      <c r="O93">
        <f t="shared" si="37"/>
        <v>1.4039472747888552E-2</v>
      </c>
      <c r="P93">
        <f t="shared" si="38"/>
        <v>8.7781954910899906E-3</v>
      </c>
      <c r="Q93">
        <f t="shared" si="39"/>
        <v>1.6555269786774199E-2</v>
      </c>
      <c r="R93">
        <f t="shared" si="40"/>
        <v>20.346168353972544</v>
      </c>
      <c r="S93">
        <f t="shared" si="41"/>
        <v>20.357616129032301</v>
      </c>
      <c r="T93">
        <f t="shared" si="42"/>
        <v>2.3990871303953076</v>
      </c>
      <c r="U93">
        <f t="shared" si="43"/>
        <v>35.250760474835239</v>
      </c>
      <c r="V93">
        <f t="shared" si="44"/>
        <v>0.84820373690568396</v>
      </c>
      <c r="W93">
        <f t="shared" si="45"/>
        <v>2.4061998251390868</v>
      </c>
      <c r="X93">
        <f t="shared" si="46"/>
        <v>1.5508833934896238</v>
      </c>
      <c r="Y93">
        <f t="shared" si="47"/>
        <v>-9.5995471669869445</v>
      </c>
      <c r="Z93">
        <f t="shared" si="48"/>
        <v>7.2140537176032566</v>
      </c>
      <c r="AA93">
        <f t="shared" si="49"/>
        <v>0.52172302788473968</v>
      </c>
      <c r="AB93">
        <f t="shared" si="50"/>
        <v>-1.8472151517121738</v>
      </c>
      <c r="AC93">
        <v>-1.2219340339759701E-3</v>
      </c>
      <c r="AD93">
        <v>2.3600619054454802E-2</v>
      </c>
      <c r="AE93">
        <v>2.67847242865099</v>
      </c>
      <c r="AF93">
        <v>47</v>
      </c>
      <c r="AG93">
        <v>8</v>
      </c>
      <c r="AH93">
        <f t="shared" si="51"/>
        <v>1</v>
      </c>
      <c r="AI93">
        <f t="shared" si="52"/>
        <v>0</v>
      </c>
      <c r="AJ93">
        <f t="shared" si="53"/>
        <v>54938.029370345444</v>
      </c>
      <c r="AK93">
        <f t="shared" si="54"/>
        <v>8.6631448387096799E-2</v>
      </c>
      <c r="AL93">
        <f t="shared" si="55"/>
        <v>4.2449409709677428E-2</v>
      </c>
      <c r="AM93">
        <f t="shared" si="56"/>
        <v>0.49</v>
      </c>
      <c r="AN93">
        <f t="shared" si="57"/>
        <v>0.39</v>
      </c>
      <c r="AO93">
        <v>8.5500000000000007</v>
      </c>
      <c r="AP93">
        <v>0.5</v>
      </c>
      <c r="AQ93" t="s">
        <v>195</v>
      </c>
      <c r="AR93">
        <v>1597412280.4000001</v>
      </c>
      <c r="AS93">
        <v>410.95032258064498</v>
      </c>
      <c r="AT93">
        <v>410.01790322580598</v>
      </c>
      <c r="AU93">
        <v>8.3442922580645202</v>
      </c>
      <c r="AV93">
        <v>8.0367019354838707</v>
      </c>
      <c r="AW93">
        <v>600.02109677419401</v>
      </c>
      <c r="AX93">
        <v>101.55077419354799</v>
      </c>
      <c r="AY93">
        <v>9.9996258064516105E-2</v>
      </c>
      <c r="AZ93">
        <v>20.405561290322598</v>
      </c>
      <c r="BA93">
        <v>20.357616129032301</v>
      </c>
      <c r="BB93">
        <v>20.544980645161299</v>
      </c>
      <c r="BC93">
        <v>10006.4535483871</v>
      </c>
      <c r="BD93">
        <v>8.6631448387096799E-2</v>
      </c>
      <c r="BE93">
        <v>0.37016683870967698</v>
      </c>
      <c r="BF93">
        <v>1597412250.9000001</v>
      </c>
      <c r="BG93" t="s">
        <v>386</v>
      </c>
      <c r="BH93">
        <v>13</v>
      </c>
      <c r="BI93">
        <v>-0.39500000000000002</v>
      </c>
      <c r="BJ93">
        <v>-0.14000000000000001</v>
      </c>
      <c r="BK93">
        <v>410</v>
      </c>
      <c r="BL93">
        <v>8</v>
      </c>
      <c r="BM93">
        <v>0.3</v>
      </c>
      <c r="BN93">
        <v>0.18</v>
      </c>
      <c r="BO93">
        <v>0.93601885714285704</v>
      </c>
      <c r="BP93">
        <v>-1.7692126530605999E-2</v>
      </c>
      <c r="BQ93">
        <v>2.9150720496574099E-2</v>
      </c>
      <c r="BR93">
        <v>1</v>
      </c>
      <c r="BS93">
        <v>0.31161267346938798</v>
      </c>
      <c r="BT93">
        <v>-5.35334204081633E-2</v>
      </c>
      <c r="BU93">
        <v>8.3767063236186903E-3</v>
      </c>
      <c r="BV93">
        <v>1</v>
      </c>
      <c r="BW93">
        <v>2</v>
      </c>
      <c r="BX93">
        <v>2</v>
      </c>
      <c r="BY93" t="s">
        <v>197</v>
      </c>
      <c r="BZ93">
        <v>100</v>
      </c>
      <c r="CA93">
        <v>100</v>
      </c>
      <c r="CB93">
        <v>-0.39500000000000002</v>
      </c>
      <c r="CC93">
        <v>-0.14000000000000001</v>
      </c>
      <c r="CD93">
        <v>2</v>
      </c>
      <c r="CE93">
        <v>564.42100000000005</v>
      </c>
      <c r="CF93">
        <v>397.274</v>
      </c>
      <c r="CG93">
        <v>20</v>
      </c>
      <c r="CH93">
        <v>24.709399999999999</v>
      </c>
      <c r="CI93">
        <v>30.0002</v>
      </c>
      <c r="CJ93">
        <v>24.738800000000001</v>
      </c>
      <c r="CK93">
        <v>24.791</v>
      </c>
      <c r="CL93">
        <v>19.726900000000001</v>
      </c>
      <c r="CM93">
        <v>33.873399999999997</v>
      </c>
      <c r="CN93">
        <v>0</v>
      </c>
      <c r="CO93">
        <v>20</v>
      </c>
      <c r="CP93">
        <v>410</v>
      </c>
      <c r="CQ93">
        <v>8</v>
      </c>
      <c r="CR93">
        <v>99.198599999999999</v>
      </c>
      <c r="CS93">
        <v>107.127</v>
      </c>
    </row>
    <row r="94" spans="1:97" x14ac:dyDescent="0.25">
      <c r="A94">
        <v>78</v>
      </c>
      <c r="B94">
        <v>1597412293.4000001</v>
      </c>
      <c r="C94">
        <v>6603.7000000476801</v>
      </c>
      <c r="D94" t="s">
        <v>387</v>
      </c>
      <c r="E94" t="s">
        <v>388</v>
      </c>
      <c r="F94">
        <v>1597412285.0451601</v>
      </c>
      <c r="G94">
        <f t="shared" si="29"/>
        <v>2.1333129383842186E-4</v>
      </c>
      <c r="H94">
        <f t="shared" si="30"/>
        <v>-0.76056209256621876</v>
      </c>
      <c r="I94">
        <f t="shared" si="31"/>
        <v>410.94974193548398</v>
      </c>
      <c r="J94">
        <f t="shared" si="32"/>
        <v>488.22772793208759</v>
      </c>
      <c r="K94">
        <f t="shared" si="33"/>
        <v>49.62880668144733</v>
      </c>
      <c r="L94">
        <f t="shared" si="34"/>
        <v>41.773426889723346</v>
      </c>
      <c r="M94">
        <f t="shared" si="35"/>
        <v>1.3793589563677417E-2</v>
      </c>
      <c r="N94">
        <f t="shared" si="36"/>
        <v>2.791014126143962</v>
      </c>
      <c r="O94">
        <f t="shared" si="37"/>
        <v>1.3755829358562507E-2</v>
      </c>
      <c r="P94">
        <f t="shared" si="38"/>
        <v>8.6007772779796016E-3</v>
      </c>
      <c r="Q94">
        <f t="shared" si="39"/>
        <v>1.6045429781612899E-2</v>
      </c>
      <c r="R94">
        <f t="shared" si="40"/>
        <v>20.346409323821355</v>
      </c>
      <c r="S94">
        <f t="shared" si="41"/>
        <v>20.3577096774194</v>
      </c>
      <c r="T94">
        <f t="shared" si="42"/>
        <v>2.3991009904028866</v>
      </c>
      <c r="U94">
        <f t="shared" si="43"/>
        <v>35.237371977170802</v>
      </c>
      <c r="V94">
        <f t="shared" si="44"/>
        <v>0.84783211189375818</v>
      </c>
      <c r="W94">
        <f t="shared" si="45"/>
        <v>2.4060594315689667</v>
      </c>
      <c r="X94">
        <f t="shared" si="46"/>
        <v>1.5512688785091284</v>
      </c>
      <c r="Y94">
        <f t="shared" si="47"/>
        <v>-9.4079100582744051</v>
      </c>
      <c r="Z94">
        <f t="shared" si="48"/>
        <v>7.0579740711027048</v>
      </c>
      <c r="AA94">
        <f t="shared" si="49"/>
        <v>0.51041791794033919</v>
      </c>
      <c r="AB94">
        <f t="shared" si="50"/>
        <v>-1.823472639449748</v>
      </c>
      <c r="AC94">
        <v>-1.22199033551797E-3</v>
      </c>
      <c r="AD94">
        <v>2.3601706470966599E-2</v>
      </c>
      <c r="AE94">
        <v>2.6785500843193999</v>
      </c>
      <c r="AF94">
        <v>47</v>
      </c>
      <c r="AG94">
        <v>8</v>
      </c>
      <c r="AH94">
        <f t="shared" si="51"/>
        <v>1</v>
      </c>
      <c r="AI94">
        <f t="shared" si="52"/>
        <v>0</v>
      </c>
      <c r="AJ94">
        <f t="shared" si="53"/>
        <v>54940.637374785561</v>
      </c>
      <c r="AK94">
        <f t="shared" si="54"/>
        <v>8.3963525806451597E-2</v>
      </c>
      <c r="AL94">
        <f t="shared" si="55"/>
        <v>4.1142127645161279E-2</v>
      </c>
      <c r="AM94">
        <f t="shared" si="56"/>
        <v>0.49</v>
      </c>
      <c r="AN94">
        <f t="shared" si="57"/>
        <v>0.39</v>
      </c>
      <c r="AO94">
        <v>8.5500000000000007</v>
      </c>
      <c r="AP94">
        <v>0.5</v>
      </c>
      <c r="AQ94" t="s">
        <v>195</v>
      </c>
      <c r="AR94">
        <v>1597412285.0451601</v>
      </c>
      <c r="AS94">
        <v>410.94974193548398</v>
      </c>
      <c r="AT94">
        <v>409.99090322580599</v>
      </c>
      <c r="AU94">
        <v>8.3406225806451602</v>
      </c>
      <c r="AV94">
        <v>8.0391719354838695</v>
      </c>
      <c r="AW94">
        <v>600.02174193548399</v>
      </c>
      <c r="AX94">
        <v>101.550935483871</v>
      </c>
      <c r="AY94">
        <v>0.10000288387096801</v>
      </c>
      <c r="AZ94">
        <v>20.404616129032298</v>
      </c>
      <c r="BA94">
        <v>20.3577096774194</v>
      </c>
      <c r="BB94">
        <v>20.544074193548401</v>
      </c>
      <c r="BC94">
        <v>10006.8987096774</v>
      </c>
      <c r="BD94">
        <v>8.3963525806451597E-2</v>
      </c>
      <c r="BE94">
        <v>0.36998451612903199</v>
      </c>
      <c r="BF94">
        <v>1597412250.9000001</v>
      </c>
      <c r="BG94" t="s">
        <v>386</v>
      </c>
      <c r="BH94">
        <v>13</v>
      </c>
      <c r="BI94">
        <v>-0.39500000000000002</v>
      </c>
      <c r="BJ94">
        <v>-0.14000000000000001</v>
      </c>
      <c r="BK94">
        <v>410</v>
      </c>
      <c r="BL94">
        <v>8</v>
      </c>
      <c r="BM94">
        <v>0.3</v>
      </c>
      <c r="BN94">
        <v>0.18</v>
      </c>
      <c r="BO94">
        <v>0.94586597959183705</v>
      </c>
      <c r="BP94">
        <v>0.17946813061224701</v>
      </c>
      <c r="BQ94">
        <v>3.6484221776996298E-2</v>
      </c>
      <c r="BR94">
        <v>0</v>
      </c>
      <c r="BS94">
        <v>0.307474224489796</v>
      </c>
      <c r="BT94">
        <v>-8.2513469387754904E-2</v>
      </c>
      <c r="BU94">
        <v>9.7745616620029709E-3</v>
      </c>
      <c r="BV94">
        <v>1</v>
      </c>
      <c r="BW94">
        <v>1</v>
      </c>
      <c r="BX94">
        <v>2</v>
      </c>
      <c r="BY94" t="s">
        <v>211</v>
      </c>
      <c r="BZ94">
        <v>100</v>
      </c>
      <c r="CA94">
        <v>100</v>
      </c>
      <c r="CB94">
        <v>-0.39500000000000002</v>
      </c>
      <c r="CC94">
        <v>-0.14000000000000001</v>
      </c>
      <c r="CD94">
        <v>2</v>
      </c>
      <c r="CE94">
        <v>564.245</v>
      </c>
      <c r="CF94">
        <v>397.40699999999998</v>
      </c>
      <c r="CG94">
        <v>20</v>
      </c>
      <c r="CH94">
        <v>24.712</v>
      </c>
      <c r="CI94">
        <v>30.0002</v>
      </c>
      <c r="CJ94">
        <v>24.741399999999999</v>
      </c>
      <c r="CK94">
        <v>24.7941</v>
      </c>
      <c r="CL94">
        <v>19.7286</v>
      </c>
      <c r="CM94">
        <v>33.873399999999997</v>
      </c>
      <c r="CN94">
        <v>0</v>
      </c>
      <c r="CO94">
        <v>20</v>
      </c>
      <c r="CP94">
        <v>410</v>
      </c>
      <c r="CQ94">
        <v>8</v>
      </c>
      <c r="CR94">
        <v>99.197699999999998</v>
      </c>
      <c r="CS94">
        <v>107.125</v>
      </c>
    </row>
    <row r="95" spans="1:97" x14ac:dyDescent="0.25">
      <c r="A95">
        <v>79</v>
      </c>
      <c r="B95">
        <v>1597412298.4000001</v>
      </c>
      <c r="C95">
        <v>6608.7000000476801</v>
      </c>
      <c r="D95" t="s">
        <v>389</v>
      </c>
      <c r="E95" t="s">
        <v>390</v>
      </c>
      <c r="F95">
        <v>1597412289.83548</v>
      </c>
      <c r="G95">
        <f t="shared" si="29"/>
        <v>2.0969623344925924E-4</v>
      </c>
      <c r="H95">
        <f t="shared" si="30"/>
        <v>-0.75522673679379659</v>
      </c>
      <c r="I95">
        <f t="shared" si="31"/>
        <v>410.93790322580702</v>
      </c>
      <c r="J95">
        <f t="shared" si="32"/>
        <v>489.11532175284879</v>
      </c>
      <c r="K95">
        <f t="shared" si="33"/>
        <v>49.71929064787102</v>
      </c>
      <c r="L95">
        <f t="shared" si="34"/>
        <v>41.772441262910796</v>
      </c>
      <c r="M95">
        <f t="shared" si="35"/>
        <v>1.3556551311026756E-2</v>
      </c>
      <c r="N95">
        <f t="shared" si="36"/>
        <v>2.7899141650580104</v>
      </c>
      <c r="O95">
        <f t="shared" si="37"/>
        <v>1.3520061556200424E-2</v>
      </c>
      <c r="P95">
        <f t="shared" si="38"/>
        <v>8.4533086875241675E-3</v>
      </c>
      <c r="Q95">
        <f t="shared" si="39"/>
        <v>1.7527120549354847E-2</v>
      </c>
      <c r="R95">
        <f t="shared" si="40"/>
        <v>20.346145774501579</v>
      </c>
      <c r="S95">
        <f t="shared" si="41"/>
        <v>20.357167741935498</v>
      </c>
      <c r="T95">
        <f t="shared" si="42"/>
        <v>2.399020698919089</v>
      </c>
      <c r="U95">
        <f t="shared" si="43"/>
        <v>35.229737073632663</v>
      </c>
      <c r="V95">
        <f t="shared" si="44"/>
        <v>0.84758325615212848</v>
      </c>
      <c r="W95">
        <f t="shared" si="45"/>
        <v>2.4058744871715025</v>
      </c>
      <c r="X95">
        <f t="shared" si="46"/>
        <v>1.5514374427669604</v>
      </c>
      <c r="Y95">
        <f t="shared" si="47"/>
        <v>-9.2476038951123325</v>
      </c>
      <c r="Z95">
        <f t="shared" si="48"/>
        <v>6.9494203770221779</v>
      </c>
      <c r="AA95">
        <f t="shared" si="49"/>
        <v>0.5027610920102249</v>
      </c>
      <c r="AB95">
        <f t="shared" si="50"/>
        <v>-1.7778953055305751</v>
      </c>
      <c r="AC95">
        <v>-1.2212428637936399E-3</v>
      </c>
      <c r="AD95">
        <v>2.3587269688841499E-2</v>
      </c>
      <c r="AE95">
        <v>2.6775189156688901</v>
      </c>
      <c r="AF95">
        <v>47</v>
      </c>
      <c r="AG95">
        <v>8</v>
      </c>
      <c r="AH95">
        <f t="shared" si="51"/>
        <v>1</v>
      </c>
      <c r="AI95">
        <f t="shared" si="52"/>
        <v>0</v>
      </c>
      <c r="AJ95">
        <f t="shared" si="53"/>
        <v>54908.651078549316</v>
      </c>
      <c r="AK95">
        <f t="shared" si="54"/>
        <v>9.17170096774194E-2</v>
      </c>
      <c r="AL95">
        <f t="shared" si="55"/>
        <v>4.4941334741935506E-2</v>
      </c>
      <c r="AM95">
        <f t="shared" si="56"/>
        <v>0.49</v>
      </c>
      <c r="AN95">
        <f t="shared" si="57"/>
        <v>0.39</v>
      </c>
      <c r="AO95">
        <v>8.5500000000000007</v>
      </c>
      <c r="AP95">
        <v>0.5</v>
      </c>
      <c r="AQ95" t="s">
        <v>195</v>
      </c>
      <c r="AR95">
        <v>1597412289.83548</v>
      </c>
      <c r="AS95">
        <v>410.93790322580702</v>
      </c>
      <c r="AT95">
        <v>409.98454838709699</v>
      </c>
      <c r="AU95">
        <v>8.3381309677419395</v>
      </c>
      <c r="AV95">
        <v>8.0418203225806497</v>
      </c>
      <c r="AW95">
        <v>600.03019354838705</v>
      </c>
      <c r="AX95">
        <v>101.551419354839</v>
      </c>
      <c r="AY95">
        <v>0.10004899354838701</v>
      </c>
      <c r="AZ95">
        <v>20.4033709677419</v>
      </c>
      <c r="BA95">
        <v>20.357167741935498</v>
      </c>
      <c r="BB95">
        <v>20.543922580645201</v>
      </c>
      <c r="BC95">
        <v>10000.73</v>
      </c>
      <c r="BD95">
        <v>9.17170096774194E-2</v>
      </c>
      <c r="BE95">
        <v>0.37281058064516098</v>
      </c>
      <c r="BF95">
        <v>1597412250.9000001</v>
      </c>
      <c r="BG95" t="s">
        <v>386</v>
      </c>
      <c r="BH95">
        <v>13</v>
      </c>
      <c r="BI95">
        <v>-0.39500000000000002</v>
      </c>
      <c r="BJ95">
        <v>-0.14000000000000001</v>
      </c>
      <c r="BK95">
        <v>410</v>
      </c>
      <c r="BL95">
        <v>8</v>
      </c>
      <c r="BM95">
        <v>0.3</v>
      </c>
      <c r="BN95">
        <v>0.18</v>
      </c>
      <c r="BO95">
        <v>0.94963648979591797</v>
      </c>
      <c r="BP95">
        <v>8.6772587755085104E-2</v>
      </c>
      <c r="BQ95">
        <v>3.3438912221787701E-2</v>
      </c>
      <c r="BR95">
        <v>1</v>
      </c>
      <c r="BS95">
        <v>0.30116412244898</v>
      </c>
      <c r="BT95">
        <v>-7.0199179591833596E-2</v>
      </c>
      <c r="BU95">
        <v>8.3522121660455292E-3</v>
      </c>
      <c r="BV95">
        <v>1</v>
      </c>
      <c r="BW95">
        <v>2</v>
      </c>
      <c r="BX95">
        <v>2</v>
      </c>
      <c r="BY95" t="s">
        <v>197</v>
      </c>
      <c r="BZ95">
        <v>100</v>
      </c>
      <c r="CA95">
        <v>100</v>
      </c>
      <c r="CB95">
        <v>-0.39500000000000002</v>
      </c>
      <c r="CC95">
        <v>-0.14000000000000001</v>
      </c>
      <c r="CD95">
        <v>2</v>
      </c>
      <c r="CE95">
        <v>564.44000000000005</v>
      </c>
      <c r="CF95">
        <v>397.31599999999997</v>
      </c>
      <c r="CG95">
        <v>20</v>
      </c>
      <c r="CH95">
        <v>24.714600000000001</v>
      </c>
      <c r="CI95">
        <v>30.0001</v>
      </c>
      <c r="CJ95">
        <v>24.7441</v>
      </c>
      <c r="CK95">
        <v>24.796700000000001</v>
      </c>
      <c r="CL95">
        <v>19.7285</v>
      </c>
      <c r="CM95">
        <v>33.873399999999997</v>
      </c>
      <c r="CN95">
        <v>0</v>
      </c>
      <c r="CO95">
        <v>20</v>
      </c>
      <c r="CP95">
        <v>410</v>
      </c>
      <c r="CQ95">
        <v>8</v>
      </c>
      <c r="CR95">
        <v>99.198400000000007</v>
      </c>
      <c r="CS95">
        <v>107.124</v>
      </c>
    </row>
    <row r="96" spans="1:97" x14ac:dyDescent="0.25">
      <c r="A96">
        <v>80</v>
      </c>
      <c r="B96">
        <v>1597412303.4000001</v>
      </c>
      <c r="C96">
        <v>6613.7000000476801</v>
      </c>
      <c r="D96" t="s">
        <v>391</v>
      </c>
      <c r="E96" t="s">
        <v>392</v>
      </c>
      <c r="F96">
        <v>1597412294.7709701</v>
      </c>
      <c r="G96">
        <f t="shared" si="29"/>
        <v>2.0645750892497804E-4</v>
      </c>
      <c r="H96">
        <f t="shared" si="30"/>
        <v>-0.75132597556606973</v>
      </c>
      <c r="I96">
        <f t="shared" si="31"/>
        <v>410.93654838709699</v>
      </c>
      <c r="J96">
        <f t="shared" si="32"/>
        <v>490.02379932810618</v>
      </c>
      <c r="K96">
        <f t="shared" si="33"/>
        <v>49.811638204138298</v>
      </c>
      <c r="L96">
        <f t="shared" si="34"/>
        <v>41.772303102792144</v>
      </c>
      <c r="M96">
        <f t="shared" si="35"/>
        <v>1.3348688451515617E-2</v>
      </c>
      <c r="N96">
        <f t="shared" si="36"/>
        <v>2.7892042254362277</v>
      </c>
      <c r="O96">
        <f t="shared" si="37"/>
        <v>1.3313298557747225E-2</v>
      </c>
      <c r="P96">
        <f t="shared" si="38"/>
        <v>8.3239833629111335E-3</v>
      </c>
      <c r="Q96">
        <f t="shared" si="39"/>
        <v>1.7103455548064524E-2</v>
      </c>
      <c r="R96">
        <f t="shared" si="40"/>
        <v>20.345166828133479</v>
      </c>
      <c r="S96">
        <f t="shared" si="41"/>
        <v>20.354419354838701</v>
      </c>
      <c r="T96">
        <f t="shared" si="42"/>
        <v>2.3986135426359021</v>
      </c>
      <c r="U96">
        <f t="shared" si="43"/>
        <v>35.226587081021719</v>
      </c>
      <c r="V96">
        <f t="shared" si="44"/>
        <v>0.84741076766273371</v>
      </c>
      <c r="W96">
        <f t="shared" si="45"/>
        <v>2.4055999683241387</v>
      </c>
      <c r="X96">
        <f t="shared" si="46"/>
        <v>1.5512027749731683</v>
      </c>
      <c r="Y96">
        <f t="shared" si="47"/>
        <v>-9.1047761435915309</v>
      </c>
      <c r="Z96">
        <f t="shared" si="48"/>
        <v>7.0829864029151004</v>
      </c>
      <c r="AA96">
        <f t="shared" si="49"/>
        <v>0.51254240938235218</v>
      </c>
      <c r="AB96">
        <f t="shared" si="50"/>
        <v>-1.492143875746013</v>
      </c>
      <c r="AC96">
        <v>-1.2207605807155199E-3</v>
      </c>
      <c r="AD96">
        <v>2.3577954800405101E-2</v>
      </c>
      <c r="AE96">
        <v>2.6768533622445201</v>
      </c>
      <c r="AF96">
        <v>47</v>
      </c>
      <c r="AG96">
        <v>8</v>
      </c>
      <c r="AH96">
        <f t="shared" si="51"/>
        <v>1</v>
      </c>
      <c r="AI96">
        <f t="shared" si="52"/>
        <v>0</v>
      </c>
      <c r="AJ96">
        <f t="shared" si="53"/>
        <v>54888.198976412692</v>
      </c>
      <c r="AK96">
        <f t="shared" si="54"/>
        <v>8.9500029032258094E-2</v>
      </c>
      <c r="AL96">
        <f t="shared" si="55"/>
        <v>4.3855014225806468E-2</v>
      </c>
      <c r="AM96">
        <f t="shared" si="56"/>
        <v>0.49</v>
      </c>
      <c r="AN96">
        <f t="shared" si="57"/>
        <v>0.39</v>
      </c>
      <c r="AO96">
        <v>8.5500000000000007</v>
      </c>
      <c r="AP96">
        <v>0.5</v>
      </c>
      <c r="AQ96" t="s">
        <v>195</v>
      </c>
      <c r="AR96">
        <v>1597412294.7709701</v>
      </c>
      <c r="AS96">
        <v>410.93654838709699</v>
      </c>
      <c r="AT96">
        <v>409.98683870967699</v>
      </c>
      <c r="AU96">
        <v>8.3364341935483903</v>
      </c>
      <c r="AV96">
        <v>8.0446945161290309</v>
      </c>
      <c r="AW96">
        <v>600.01990322580696</v>
      </c>
      <c r="AX96">
        <v>101.55145161290299</v>
      </c>
      <c r="AY96">
        <v>0.100015667741935</v>
      </c>
      <c r="AZ96">
        <v>20.401522580645199</v>
      </c>
      <c r="BA96">
        <v>20.354419354838701</v>
      </c>
      <c r="BB96">
        <v>20.543093548387098</v>
      </c>
      <c r="BC96">
        <v>9996.7774193548394</v>
      </c>
      <c r="BD96">
        <v>8.9500029032258094E-2</v>
      </c>
      <c r="BE96">
        <v>0.386758548387097</v>
      </c>
      <c r="BF96">
        <v>1597412250.9000001</v>
      </c>
      <c r="BG96" t="s">
        <v>386</v>
      </c>
      <c r="BH96">
        <v>13</v>
      </c>
      <c r="BI96">
        <v>-0.39500000000000002</v>
      </c>
      <c r="BJ96">
        <v>-0.14000000000000001</v>
      </c>
      <c r="BK96">
        <v>410</v>
      </c>
      <c r="BL96">
        <v>8</v>
      </c>
      <c r="BM96">
        <v>0.3</v>
      </c>
      <c r="BN96">
        <v>0.18</v>
      </c>
      <c r="BO96">
        <v>0.94648261224489805</v>
      </c>
      <c r="BP96">
        <v>-7.1557799999987196E-2</v>
      </c>
      <c r="BQ96">
        <v>3.3854019431464398E-2</v>
      </c>
      <c r="BR96">
        <v>1</v>
      </c>
      <c r="BS96">
        <v>0.29563224489795897</v>
      </c>
      <c r="BT96">
        <v>-5.8385314285708499E-2</v>
      </c>
      <c r="BU96">
        <v>6.9263214005781297E-3</v>
      </c>
      <c r="BV96">
        <v>1</v>
      </c>
      <c r="BW96">
        <v>2</v>
      </c>
      <c r="BX96">
        <v>2</v>
      </c>
      <c r="BY96" t="s">
        <v>197</v>
      </c>
      <c r="BZ96">
        <v>100</v>
      </c>
      <c r="CA96">
        <v>100</v>
      </c>
      <c r="CB96">
        <v>-0.39500000000000002</v>
      </c>
      <c r="CC96">
        <v>-0.14000000000000001</v>
      </c>
      <c r="CD96">
        <v>2</v>
      </c>
      <c r="CE96">
        <v>564.4</v>
      </c>
      <c r="CF96">
        <v>397.36200000000002</v>
      </c>
      <c r="CG96">
        <v>19.9998</v>
      </c>
      <c r="CH96">
        <v>24.716699999999999</v>
      </c>
      <c r="CI96">
        <v>30.0002</v>
      </c>
      <c r="CJ96">
        <v>24.746700000000001</v>
      </c>
      <c r="CK96">
        <v>24.799299999999999</v>
      </c>
      <c r="CL96">
        <v>19.7272</v>
      </c>
      <c r="CM96">
        <v>33.873399999999997</v>
      </c>
      <c r="CN96">
        <v>0</v>
      </c>
      <c r="CO96">
        <v>20</v>
      </c>
      <c r="CP96">
        <v>410</v>
      </c>
      <c r="CQ96">
        <v>8</v>
      </c>
      <c r="CR96">
        <v>99.197900000000004</v>
      </c>
      <c r="CS96">
        <v>107.124</v>
      </c>
    </row>
    <row r="97" spans="1:97" x14ac:dyDescent="0.25">
      <c r="A97">
        <v>81</v>
      </c>
      <c r="B97">
        <v>1597412308.4000001</v>
      </c>
      <c r="C97">
        <v>6618.7000000476801</v>
      </c>
      <c r="D97" t="s">
        <v>393</v>
      </c>
      <c r="E97" t="s">
        <v>394</v>
      </c>
      <c r="F97">
        <v>1597412299.7709701</v>
      </c>
      <c r="G97">
        <f t="shared" si="29"/>
        <v>2.0374766225797592E-4</v>
      </c>
      <c r="H97">
        <f t="shared" si="30"/>
        <v>-0.74221366934492872</v>
      </c>
      <c r="I97">
        <f t="shared" si="31"/>
        <v>410.93125806451599</v>
      </c>
      <c r="J97">
        <f t="shared" si="32"/>
        <v>490.09514353733243</v>
      </c>
      <c r="K97">
        <f t="shared" si="33"/>
        <v>49.818991781973274</v>
      </c>
      <c r="L97">
        <f t="shared" si="34"/>
        <v>41.771850299742084</v>
      </c>
      <c r="M97">
        <f t="shared" si="35"/>
        <v>1.3175368824931068E-2</v>
      </c>
      <c r="N97">
        <f t="shared" si="36"/>
        <v>2.7902594497397888</v>
      </c>
      <c r="O97">
        <f t="shared" si="37"/>
        <v>1.3140903691815968E-2</v>
      </c>
      <c r="P97">
        <f t="shared" si="38"/>
        <v>8.2161537926119989E-3</v>
      </c>
      <c r="Q97">
        <f t="shared" si="39"/>
        <v>1.8546238355806453E-2</v>
      </c>
      <c r="R97">
        <f t="shared" si="40"/>
        <v>20.343820261811238</v>
      </c>
      <c r="S97">
        <f t="shared" si="41"/>
        <v>20.351974193548401</v>
      </c>
      <c r="T97">
        <f t="shared" si="42"/>
        <v>2.3982513582404117</v>
      </c>
      <c r="U97">
        <f t="shared" si="43"/>
        <v>35.227375725482887</v>
      </c>
      <c r="V97">
        <f t="shared" si="44"/>
        <v>0.84731903738311853</v>
      </c>
      <c r="W97">
        <f t="shared" si="45"/>
        <v>2.405285718658237</v>
      </c>
      <c r="X97">
        <f t="shared" si="46"/>
        <v>1.5509323208572932</v>
      </c>
      <c r="Y97">
        <f t="shared" si="47"/>
        <v>-8.985271905576738</v>
      </c>
      <c r="Z97">
        <f t="shared" si="48"/>
        <v>7.135161888543009</v>
      </c>
      <c r="AA97">
        <f t="shared" si="49"/>
        <v>0.51611065819188118</v>
      </c>
      <c r="AB97">
        <f t="shared" si="50"/>
        <v>-1.3154531204860413</v>
      </c>
      <c r="AC97">
        <v>-1.2214774690216901E-3</v>
      </c>
      <c r="AD97">
        <v>2.35918008897587E-2</v>
      </c>
      <c r="AE97">
        <v>2.6778426088115101</v>
      </c>
      <c r="AF97">
        <v>47</v>
      </c>
      <c r="AG97">
        <v>8</v>
      </c>
      <c r="AH97">
        <f t="shared" si="51"/>
        <v>1</v>
      </c>
      <c r="AI97">
        <f t="shared" si="52"/>
        <v>0</v>
      </c>
      <c r="AJ97">
        <f t="shared" si="53"/>
        <v>54919.516139846986</v>
      </c>
      <c r="AK97">
        <f t="shared" si="54"/>
        <v>9.7049912903225802E-2</v>
      </c>
      <c r="AL97">
        <f t="shared" si="55"/>
        <v>4.7554457322580644E-2</v>
      </c>
      <c r="AM97">
        <f t="shared" si="56"/>
        <v>0.49</v>
      </c>
      <c r="AN97">
        <f t="shared" si="57"/>
        <v>0.39</v>
      </c>
      <c r="AO97">
        <v>8.5500000000000007</v>
      </c>
      <c r="AP97">
        <v>0.5</v>
      </c>
      <c r="AQ97" t="s">
        <v>195</v>
      </c>
      <c r="AR97">
        <v>1597412299.7709701</v>
      </c>
      <c r="AS97">
        <v>410.93125806451599</v>
      </c>
      <c r="AT97">
        <v>409.99293548387101</v>
      </c>
      <c r="AU97">
        <v>8.3355148387096794</v>
      </c>
      <c r="AV97">
        <v>8.0476012903225804</v>
      </c>
      <c r="AW97">
        <v>600.01403225806496</v>
      </c>
      <c r="AX97">
        <v>101.551709677419</v>
      </c>
      <c r="AY97">
        <v>9.9964367741935498E-2</v>
      </c>
      <c r="AZ97">
        <v>20.399406451612901</v>
      </c>
      <c r="BA97">
        <v>20.351974193548401</v>
      </c>
      <c r="BB97">
        <v>20.541335483870999</v>
      </c>
      <c r="BC97">
        <v>10002.6225806452</v>
      </c>
      <c r="BD97">
        <v>9.7049912903225802E-2</v>
      </c>
      <c r="BE97">
        <v>0.38922000000000001</v>
      </c>
      <c r="BF97">
        <v>1597412250.9000001</v>
      </c>
      <c r="BG97" t="s">
        <v>386</v>
      </c>
      <c r="BH97">
        <v>13</v>
      </c>
      <c r="BI97">
        <v>-0.39500000000000002</v>
      </c>
      <c r="BJ97">
        <v>-0.14000000000000001</v>
      </c>
      <c r="BK97">
        <v>410</v>
      </c>
      <c r="BL97">
        <v>8</v>
      </c>
      <c r="BM97">
        <v>0.3</v>
      </c>
      <c r="BN97">
        <v>0.18</v>
      </c>
      <c r="BO97">
        <v>0.94214604081632702</v>
      </c>
      <c r="BP97">
        <v>-9.3026106122438904E-2</v>
      </c>
      <c r="BQ97">
        <v>3.6365748568359099E-2</v>
      </c>
      <c r="BR97">
        <v>1</v>
      </c>
      <c r="BS97">
        <v>0.29119344897959198</v>
      </c>
      <c r="BT97">
        <v>-4.8410938775513501E-2</v>
      </c>
      <c r="BU97">
        <v>5.7594935507979004E-3</v>
      </c>
      <c r="BV97">
        <v>1</v>
      </c>
      <c r="BW97">
        <v>2</v>
      </c>
      <c r="BX97">
        <v>2</v>
      </c>
      <c r="BY97" t="s">
        <v>197</v>
      </c>
      <c r="BZ97">
        <v>100</v>
      </c>
      <c r="CA97">
        <v>100</v>
      </c>
      <c r="CB97">
        <v>-0.39500000000000002</v>
      </c>
      <c r="CC97">
        <v>-0.14000000000000001</v>
      </c>
      <c r="CD97">
        <v>2</v>
      </c>
      <c r="CE97">
        <v>564.42600000000004</v>
      </c>
      <c r="CF97">
        <v>397.41199999999998</v>
      </c>
      <c r="CG97">
        <v>19.999500000000001</v>
      </c>
      <c r="CH97">
        <v>24.7193</v>
      </c>
      <c r="CI97">
        <v>30.000299999999999</v>
      </c>
      <c r="CJ97">
        <v>24.749300000000002</v>
      </c>
      <c r="CK97">
        <v>24.802399999999999</v>
      </c>
      <c r="CL97">
        <v>19.7285</v>
      </c>
      <c r="CM97">
        <v>33.873399999999997</v>
      </c>
      <c r="CN97">
        <v>0</v>
      </c>
      <c r="CO97">
        <v>20</v>
      </c>
      <c r="CP97">
        <v>410</v>
      </c>
      <c r="CQ97">
        <v>8</v>
      </c>
      <c r="CR97">
        <v>99.1982</v>
      </c>
      <c r="CS97">
        <v>107.124</v>
      </c>
    </row>
    <row r="98" spans="1:97" x14ac:dyDescent="0.25">
      <c r="A98">
        <v>82</v>
      </c>
      <c r="B98">
        <v>1597412313.4000001</v>
      </c>
      <c r="C98">
        <v>6623.7000000476801</v>
      </c>
      <c r="D98" t="s">
        <v>395</v>
      </c>
      <c r="E98" t="s">
        <v>396</v>
      </c>
      <c r="F98">
        <v>1597412304.7709701</v>
      </c>
      <c r="G98">
        <f t="shared" si="29"/>
        <v>2.0157860188783487E-4</v>
      </c>
      <c r="H98">
        <f t="shared" si="30"/>
        <v>-0.74263509802829675</v>
      </c>
      <c r="I98">
        <f t="shared" si="31"/>
        <v>410.93629032258099</v>
      </c>
      <c r="J98">
        <f t="shared" si="32"/>
        <v>491.10093802571953</v>
      </c>
      <c r="K98">
        <f t="shared" si="33"/>
        <v>49.920983476198394</v>
      </c>
      <c r="L98">
        <f t="shared" si="34"/>
        <v>41.772153483220329</v>
      </c>
      <c r="M98">
        <f t="shared" si="35"/>
        <v>1.3036526514629748E-2</v>
      </c>
      <c r="N98">
        <f t="shared" si="36"/>
        <v>2.7897789577345771</v>
      </c>
      <c r="O98">
        <f t="shared" si="37"/>
        <v>1.3002777142913809E-2</v>
      </c>
      <c r="P98">
        <f t="shared" si="38"/>
        <v>8.129760624297825E-3</v>
      </c>
      <c r="Q98">
        <f t="shared" si="39"/>
        <v>1.7362439199677421E-2</v>
      </c>
      <c r="R98">
        <f t="shared" si="40"/>
        <v>20.342284090530136</v>
      </c>
      <c r="S98">
        <f t="shared" si="41"/>
        <v>20.3504258064516</v>
      </c>
      <c r="T98">
        <f t="shared" si="42"/>
        <v>2.398022031421307</v>
      </c>
      <c r="U98">
        <f t="shared" si="43"/>
        <v>35.231458721927709</v>
      </c>
      <c r="V98">
        <f t="shared" si="44"/>
        <v>0.84730671178621297</v>
      </c>
      <c r="W98">
        <f t="shared" si="45"/>
        <v>2.4049719839129393</v>
      </c>
      <c r="X98">
        <f t="shared" si="46"/>
        <v>1.550715319635094</v>
      </c>
      <c r="Y98">
        <f t="shared" si="47"/>
        <v>-8.8896163432535182</v>
      </c>
      <c r="Z98">
        <f t="shared" si="48"/>
        <v>7.0490285170605995</v>
      </c>
      <c r="AA98">
        <f t="shared" si="49"/>
        <v>0.5099586085962734</v>
      </c>
      <c r="AB98">
        <f t="shared" si="50"/>
        <v>-1.3132667783969678</v>
      </c>
      <c r="AC98">
        <v>-1.2211510042542E-3</v>
      </c>
      <c r="AD98">
        <v>2.3585495499780101E-2</v>
      </c>
      <c r="AE98">
        <v>2.6773921624999502</v>
      </c>
      <c r="AF98">
        <v>47</v>
      </c>
      <c r="AG98">
        <v>8</v>
      </c>
      <c r="AH98">
        <f t="shared" si="51"/>
        <v>1</v>
      </c>
      <c r="AI98">
        <f t="shared" si="52"/>
        <v>0</v>
      </c>
      <c r="AJ98">
        <f t="shared" si="53"/>
        <v>54905.822097350123</v>
      </c>
      <c r="AK98">
        <f t="shared" si="54"/>
        <v>9.0855254838709695E-2</v>
      </c>
      <c r="AL98">
        <f t="shared" si="55"/>
        <v>4.4519074870967748E-2</v>
      </c>
      <c r="AM98">
        <f t="shared" si="56"/>
        <v>0.49</v>
      </c>
      <c r="AN98">
        <f t="shared" si="57"/>
        <v>0.39</v>
      </c>
      <c r="AO98">
        <v>8.5500000000000007</v>
      </c>
      <c r="AP98">
        <v>0.5</v>
      </c>
      <c r="AQ98" t="s">
        <v>195</v>
      </c>
      <c r="AR98">
        <v>1597412304.7709701</v>
      </c>
      <c r="AS98">
        <v>410.93629032258099</v>
      </c>
      <c r="AT98">
        <v>409.99609677419397</v>
      </c>
      <c r="AU98">
        <v>8.3354351612903201</v>
      </c>
      <c r="AV98">
        <v>8.0505861290322596</v>
      </c>
      <c r="AW98">
        <v>600.01290322580701</v>
      </c>
      <c r="AX98">
        <v>101.551193548387</v>
      </c>
      <c r="AY98">
        <v>9.9973474193548406E-2</v>
      </c>
      <c r="AZ98">
        <v>20.397293548387101</v>
      </c>
      <c r="BA98">
        <v>20.3504258064516</v>
      </c>
      <c r="BB98">
        <v>20.537299999999998</v>
      </c>
      <c r="BC98">
        <v>10000</v>
      </c>
      <c r="BD98">
        <v>9.0855254838709695E-2</v>
      </c>
      <c r="BE98">
        <v>0.39186370967741901</v>
      </c>
      <c r="BF98">
        <v>1597412250.9000001</v>
      </c>
      <c r="BG98" t="s">
        <v>386</v>
      </c>
      <c r="BH98">
        <v>13</v>
      </c>
      <c r="BI98">
        <v>-0.39500000000000002</v>
      </c>
      <c r="BJ98">
        <v>-0.14000000000000001</v>
      </c>
      <c r="BK98">
        <v>410</v>
      </c>
      <c r="BL98">
        <v>8</v>
      </c>
      <c r="BM98">
        <v>0.3</v>
      </c>
      <c r="BN98">
        <v>0.18</v>
      </c>
      <c r="BO98">
        <v>0.95180824489795901</v>
      </c>
      <c r="BP98">
        <v>-6.20290775510891E-2</v>
      </c>
      <c r="BQ98">
        <v>3.6865922494474401E-2</v>
      </c>
      <c r="BR98">
        <v>1</v>
      </c>
      <c r="BS98">
        <v>0.28754183673469402</v>
      </c>
      <c r="BT98">
        <v>-3.9316934693876503E-2</v>
      </c>
      <c r="BU98">
        <v>4.6996479127650297E-3</v>
      </c>
      <c r="BV98">
        <v>1</v>
      </c>
      <c r="BW98">
        <v>2</v>
      </c>
      <c r="BX98">
        <v>2</v>
      </c>
      <c r="BY98" t="s">
        <v>197</v>
      </c>
      <c r="BZ98">
        <v>100</v>
      </c>
      <c r="CA98">
        <v>100</v>
      </c>
      <c r="CB98">
        <v>-0.39500000000000002</v>
      </c>
      <c r="CC98">
        <v>-0.14000000000000001</v>
      </c>
      <c r="CD98">
        <v>2</v>
      </c>
      <c r="CE98">
        <v>564.33500000000004</v>
      </c>
      <c r="CF98">
        <v>397.41699999999997</v>
      </c>
      <c r="CG98">
        <v>19.999500000000001</v>
      </c>
      <c r="CH98">
        <v>24.721900000000002</v>
      </c>
      <c r="CI98">
        <v>30.0002</v>
      </c>
      <c r="CJ98">
        <v>24.751799999999999</v>
      </c>
      <c r="CK98">
        <v>24.805</v>
      </c>
      <c r="CL98">
        <v>19.728300000000001</v>
      </c>
      <c r="CM98">
        <v>33.873399999999997</v>
      </c>
      <c r="CN98">
        <v>0</v>
      </c>
      <c r="CO98">
        <v>20</v>
      </c>
      <c r="CP98">
        <v>410</v>
      </c>
      <c r="CQ98">
        <v>8</v>
      </c>
      <c r="CR98">
        <v>99.197900000000004</v>
      </c>
      <c r="CS98">
        <v>107.123</v>
      </c>
    </row>
    <row r="99" spans="1:97" x14ac:dyDescent="0.25">
      <c r="A99">
        <v>83</v>
      </c>
      <c r="B99">
        <v>1597412789.9000001</v>
      </c>
      <c r="C99">
        <v>7100.2000000476801</v>
      </c>
      <c r="D99" t="s">
        <v>399</v>
      </c>
      <c r="E99" t="s">
        <v>400</v>
      </c>
      <c r="F99">
        <v>1597412781.9000001</v>
      </c>
      <c r="G99">
        <f t="shared" si="29"/>
        <v>2.7195776863034803E-4</v>
      </c>
      <c r="H99">
        <f t="shared" si="30"/>
        <v>-0.71296965890053188</v>
      </c>
      <c r="I99">
        <f t="shared" si="31"/>
        <v>410.68509677419399</v>
      </c>
      <c r="J99">
        <f t="shared" si="32"/>
        <v>464.99915857815301</v>
      </c>
      <c r="K99">
        <f t="shared" si="33"/>
        <v>47.272644822052307</v>
      </c>
      <c r="L99">
        <f t="shared" si="34"/>
        <v>41.750980309040038</v>
      </c>
      <c r="M99">
        <f t="shared" si="35"/>
        <v>1.7547635386537867E-2</v>
      </c>
      <c r="N99">
        <f t="shared" si="36"/>
        <v>2.7812724290192978</v>
      </c>
      <c r="O99">
        <f t="shared" si="37"/>
        <v>1.7486360778206794E-2</v>
      </c>
      <c r="P99">
        <f t="shared" si="38"/>
        <v>1.0934462846637377E-2</v>
      </c>
      <c r="Q99">
        <f t="shared" si="39"/>
        <v>-7.7087000797258012E-3</v>
      </c>
      <c r="R99">
        <f t="shared" si="40"/>
        <v>20.37665308326843</v>
      </c>
      <c r="S99">
        <f t="shared" si="41"/>
        <v>20.3948838709677</v>
      </c>
      <c r="T99">
        <f t="shared" si="42"/>
        <v>2.4046142263653181</v>
      </c>
      <c r="U99">
        <f t="shared" si="43"/>
        <v>35.176663916008671</v>
      </c>
      <c r="V99">
        <f t="shared" si="44"/>
        <v>0.84881222462084238</v>
      </c>
      <c r="W99">
        <f t="shared" si="45"/>
        <v>2.4129980792025973</v>
      </c>
      <c r="X99">
        <f t="shared" si="46"/>
        <v>1.5558020017444756</v>
      </c>
      <c r="Y99">
        <f t="shared" si="47"/>
        <v>-11.993337596598348</v>
      </c>
      <c r="Z99">
        <f t="shared" si="48"/>
        <v>8.4549045377384093</v>
      </c>
      <c r="AA99">
        <f t="shared" si="49"/>
        <v>0.61384566420579323</v>
      </c>
      <c r="AB99">
        <f t="shared" si="50"/>
        <v>-2.9322960947338714</v>
      </c>
      <c r="AC99">
        <v>-1.2213673502088299E-3</v>
      </c>
      <c r="AD99">
        <v>2.3589674038324099E-2</v>
      </c>
      <c r="AE99">
        <v>2.6776906791544999</v>
      </c>
      <c r="AF99">
        <v>48</v>
      </c>
      <c r="AG99">
        <v>8</v>
      </c>
      <c r="AH99">
        <f t="shared" si="51"/>
        <v>1</v>
      </c>
      <c r="AI99">
        <f t="shared" si="52"/>
        <v>0</v>
      </c>
      <c r="AJ99">
        <f t="shared" si="53"/>
        <v>54905.284577236911</v>
      </c>
      <c r="AK99">
        <f t="shared" si="54"/>
        <v>-4.03385666129032E-2</v>
      </c>
      <c r="AL99">
        <f t="shared" si="55"/>
        <v>-1.9765897640322567E-2</v>
      </c>
      <c r="AM99">
        <f t="shared" si="56"/>
        <v>0.49</v>
      </c>
      <c r="AN99">
        <f t="shared" si="57"/>
        <v>0.39</v>
      </c>
      <c r="AO99">
        <v>6.75</v>
      </c>
      <c r="AP99">
        <v>0.5</v>
      </c>
      <c r="AQ99" t="s">
        <v>195</v>
      </c>
      <c r="AR99">
        <v>1597412781.9000001</v>
      </c>
      <c r="AS99">
        <v>410.68509677419399</v>
      </c>
      <c r="AT99">
        <v>410.00867741935502</v>
      </c>
      <c r="AU99">
        <v>8.3493735483870992</v>
      </c>
      <c r="AV99">
        <v>8.0459851612903197</v>
      </c>
      <c r="AW99">
        <v>600.01896774193597</v>
      </c>
      <c r="AX99">
        <v>101.561774193548</v>
      </c>
      <c r="AY99">
        <v>0.100011532258065</v>
      </c>
      <c r="AZ99">
        <v>20.451270967741898</v>
      </c>
      <c r="BA99">
        <v>20.3948838709677</v>
      </c>
      <c r="BB99">
        <v>20.582158064516101</v>
      </c>
      <c r="BC99">
        <v>10000.7296774194</v>
      </c>
      <c r="BD99">
        <v>-4.03385666129032E-2</v>
      </c>
      <c r="BE99">
        <v>0.34154180645161297</v>
      </c>
      <c r="BF99">
        <v>1597412753.9000001</v>
      </c>
      <c r="BG99" t="s">
        <v>401</v>
      </c>
      <c r="BH99">
        <v>14</v>
      </c>
      <c r="BI99">
        <v>-0.441</v>
      </c>
      <c r="BJ99">
        <v>-0.13800000000000001</v>
      </c>
      <c r="BK99">
        <v>410</v>
      </c>
      <c r="BL99">
        <v>8</v>
      </c>
      <c r="BM99">
        <v>0.2</v>
      </c>
      <c r="BN99">
        <v>0.13</v>
      </c>
      <c r="BO99">
        <v>0.69667204081632705</v>
      </c>
      <c r="BP99">
        <v>-0.23028281632648301</v>
      </c>
      <c r="BQ99">
        <v>3.2526431325521202E-2</v>
      </c>
      <c r="BR99">
        <v>0</v>
      </c>
      <c r="BS99">
        <v>0.30191677551020402</v>
      </c>
      <c r="BT99">
        <v>9.2492816326584099E-3</v>
      </c>
      <c r="BU99">
        <v>5.8280020879680101E-3</v>
      </c>
      <c r="BV99">
        <v>1</v>
      </c>
      <c r="BW99">
        <v>1</v>
      </c>
      <c r="BX99">
        <v>2</v>
      </c>
      <c r="BY99" t="s">
        <v>211</v>
      </c>
      <c r="BZ99">
        <v>100</v>
      </c>
      <c r="CA99">
        <v>100</v>
      </c>
      <c r="CB99">
        <v>-0.441</v>
      </c>
      <c r="CC99">
        <v>-0.13800000000000001</v>
      </c>
      <c r="CD99">
        <v>2</v>
      </c>
      <c r="CE99">
        <v>562.68299999999999</v>
      </c>
      <c r="CF99">
        <v>395.50700000000001</v>
      </c>
      <c r="CG99">
        <v>19.9999</v>
      </c>
      <c r="CH99">
        <v>24.9452</v>
      </c>
      <c r="CI99">
        <v>30.0002</v>
      </c>
      <c r="CJ99">
        <v>25.003799999999998</v>
      </c>
      <c r="CK99">
        <v>25.056999999999999</v>
      </c>
      <c r="CL99">
        <v>19.722899999999999</v>
      </c>
      <c r="CM99">
        <v>35.244500000000002</v>
      </c>
      <c r="CN99">
        <v>0</v>
      </c>
      <c r="CO99">
        <v>20</v>
      </c>
      <c r="CP99">
        <v>410</v>
      </c>
      <c r="CQ99">
        <v>8</v>
      </c>
      <c r="CR99">
        <v>99.182199999999995</v>
      </c>
      <c r="CS99">
        <v>107.09</v>
      </c>
    </row>
    <row r="100" spans="1:97" x14ac:dyDescent="0.25">
      <c r="A100">
        <v>84</v>
      </c>
      <c r="B100">
        <v>1597412794.9000001</v>
      </c>
      <c r="C100">
        <v>7105.2000000476801</v>
      </c>
      <c r="D100" t="s">
        <v>402</v>
      </c>
      <c r="E100" t="s">
        <v>403</v>
      </c>
      <c r="F100">
        <v>1597412786.5451601</v>
      </c>
      <c r="G100">
        <f t="shared" si="29"/>
        <v>2.6825913465865236E-4</v>
      </c>
      <c r="H100">
        <f t="shared" si="30"/>
        <v>-0.71311646428241438</v>
      </c>
      <c r="I100">
        <f t="shared" si="31"/>
        <v>410.68951612903197</v>
      </c>
      <c r="J100">
        <f t="shared" si="32"/>
        <v>465.90701416873986</v>
      </c>
      <c r="K100">
        <f t="shared" si="33"/>
        <v>47.364563587647794</v>
      </c>
      <c r="L100">
        <f t="shared" si="34"/>
        <v>41.751098631086002</v>
      </c>
      <c r="M100">
        <f t="shared" si="35"/>
        <v>1.7307617920084905E-2</v>
      </c>
      <c r="N100">
        <f t="shared" si="36"/>
        <v>2.780251525387313</v>
      </c>
      <c r="O100">
        <f t="shared" si="37"/>
        <v>1.7247983200248652E-2</v>
      </c>
      <c r="P100">
        <f t="shared" si="38"/>
        <v>1.0785330232147124E-2</v>
      </c>
      <c r="Q100">
        <f t="shared" si="39"/>
        <v>-5.8345666910322516E-3</v>
      </c>
      <c r="R100">
        <f t="shared" si="40"/>
        <v>20.376253625568665</v>
      </c>
      <c r="S100">
        <f t="shared" si="41"/>
        <v>20.393561290322602</v>
      </c>
      <c r="T100">
        <f t="shared" si="42"/>
        <v>2.4044178866190733</v>
      </c>
      <c r="U100">
        <f t="shared" si="43"/>
        <v>35.169842210325555</v>
      </c>
      <c r="V100">
        <f t="shared" si="44"/>
        <v>0.84857429946629581</v>
      </c>
      <c r="W100">
        <f t="shared" si="45"/>
        <v>2.412789612167102</v>
      </c>
      <c r="X100">
        <f t="shared" si="46"/>
        <v>1.5558435871527774</v>
      </c>
      <c r="Y100">
        <f t="shared" si="47"/>
        <v>-11.83022783844657</v>
      </c>
      <c r="Z100">
        <f t="shared" si="48"/>
        <v>8.4401967472546744</v>
      </c>
      <c r="AA100">
        <f t="shared" si="49"/>
        <v>0.61299432374543228</v>
      </c>
      <c r="AB100">
        <f t="shared" si="50"/>
        <v>-2.7828713341374947</v>
      </c>
      <c r="AC100">
        <v>-1.2206703929160099E-3</v>
      </c>
      <c r="AD100">
        <v>2.3576212899581998E-2</v>
      </c>
      <c r="AE100">
        <v>2.6767288830923701</v>
      </c>
      <c r="AF100">
        <v>48</v>
      </c>
      <c r="AG100">
        <v>8</v>
      </c>
      <c r="AH100">
        <f t="shared" si="51"/>
        <v>1</v>
      </c>
      <c r="AI100">
        <f t="shared" si="52"/>
        <v>0</v>
      </c>
      <c r="AJ100">
        <f t="shared" si="53"/>
        <v>54875.47626731413</v>
      </c>
      <c r="AK100">
        <f t="shared" si="54"/>
        <v>-3.0531484516128998E-2</v>
      </c>
      <c r="AL100">
        <f t="shared" si="55"/>
        <v>-1.4960427412903208E-2</v>
      </c>
      <c r="AM100">
        <f t="shared" si="56"/>
        <v>0.49</v>
      </c>
      <c r="AN100">
        <f t="shared" si="57"/>
        <v>0.39</v>
      </c>
      <c r="AO100">
        <v>6.75</v>
      </c>
      <c r="AP100">
        <v>0.5</v>
      </c>
      <c r="AQ100" t="s">
        <v>195</v>
      </c>
      <c r="AR100">
        <v>1597412786.5451601</v>
      </c>
      <c r="AS100">
        <v>410.68951612903197</v>
      </c>
      <c r="AT100">
        <v>410.01122580645199</v>
      </c>
      <c r="AU100">
        <v>8.3470993548387096</v>
      </c>
      <c r="AV100">
        <v>8.0478370967741899</v>
      </c>
      <c r="AW100">
        <v>600.02041935483896</v>
      </c>
      <c r="AX100">
        <v>101.560967741935</v>
      </c>
      <c r="AY100">
        <v>0.100012125806452</v>
      </c>
      <c r="AZ100">
        <v>20.449870967741901</v>
      </c>
      <c r="BA100">
        <v>20.393561290322602</v>
      </c>
      <c r="BB100">
        <v>20.578970967741899</v>
      </c>
      <c r="BC100">
        <v>9995.1022580645094</v>
      </c>
      <c r="BD100">
        <v>-3.0531484516128998E-2</v>
      </c>
      <c r="BE100">
        <v>0.35795112903225801</v>
      </c>
      <c r="BF100">
        <v>1597412753.9000001</v>
      </c>
      <c r="BG100" t="s">
        <v>401</v>
      </c>
      <c r="BH100">
        <v>14</v>
      </c>
      <c r="BI100">
        <v>-0.441</v>
      </c>
      <c r="BJ100">
        <v>-0.13800000000000001</v>
      </c>
      <c r="BK100">
        <v>410</v>
      </c>
      <c r="BL100">
        <v>8</v>
      </c>
      <c r="BM100">
        <v>0.2</v>
      </c>
      <c r="BN100">
        <v>0.13</v>
      </c>
      <c r="BO100">
        <v>0.68999308163265305</v>
      </c>
      <c r="BP100">
        <v>-7.4147999999961994E-2</v>
      </c>
      <c r="BQ100">
        <v>2.6061230836781898E-2</v>
      </c>
      <c r="BR100">
        <v>1</v>
      </c>
      <c r="BS100">
        <v>0.30221267346938802</v>
      </c>
      <c r="BT100">
        <v>-3.8134408163260101E-2</v>
      </c>
      <c r="BU100">
        <v>5.4108961096757599E-3</v>
      </c>
      <c r="BV100">
        <v>1</v>
      </c>
      <c r="BW100">
        <v>2</v>
      </c>
      <c r="BX100">
        <v>2</v>
      </c>
      <c r="BY100" t="s">
        <v>197</v>
      </c>
      <c r="BZ100">
        <v>100</v>
      </c>
      <c r="CA100">
        <v>100</v>
      </c>
      <c r="CB100">
        <v>-0.441</v>
      </c>
      <c r="CC100">
        <v>-0.13800000000000001</v>
      </c>
      <c r="CD100">
        <v>2</v>
      </c>
      <c r="CE100">
        <v>562.55200000000002</v>
      </c>
      <c r="CF100">
        <v>395.596</v>
      </c>
      <c r="CG100">
        <v>19.9999</v>
      </c>
      <c r="CH100">
        <v>24.945699999999999</v>
      </c>
      <c r="CI100">
        <v>30.0002</v>
      </c>
      <c r="CJ100">
        <v>25.0059</v>
      </c>
      <c r="CK100">
        <v>25.058</v>
      </c>
      <c r="CL100">
        <v>19.724</v>
      </c>
      <c r="CM100">
        <v>35.244500000000002</v>
      </c>
      <c r="CN100">
        <v>0</v>
      </c>
      <c r="CO100">
        <v>20</v>
      </c>
      <c r="CP100">
        <v>410</v>
      </c>
      <c r="CQ100">
        <v>8</v>
      </c>
      <c r="CR100">
        <v>99.185199999999995</v>
      </c>
      <c r="CS100">
        <v>107.089</v>
      </c>
    </row>
    <row r="101" spans="1:97" x14ac:dyDescent="0.25">
      <c r="A101">
        <v>85</v>
      </c>
      <c r="B101">
        <v>1597412799.9000001</v>
      </c>
      <c r="C101">
        <v>7110.2000000476801</v>
      </c>
      <c r="D101" t="s">
        <v>404</v>
      </c>
      <c r="E101" t="s">
        <v>405</v>
      </c>
      <c r="F101">
        <v>1597412791.33548</v>
      </c>
      <c r="G101">
        <f t="shared" si="29"/>
        <v>2.6426706914844022E-4</v>
      </c>
      <c r="H101">
        <f t="shared" si="30"/>
        <v>-0.72690919597299875</v>
      </c>
      <c r="I101">
        <f t="shared" si="31"/>
        <v>410.695290322581</v>
      </c>
      <c r="J101">
        <f t="shared" si="32"/>
        <v>468.18203928879132</v>
      </c>
      <c r="K101">
        <f t="shared" si="33"/>
        <v>47.595735624073036</v>
      </c>
      <c r="L101">
        <f t="shared" si="34"/>
        <v>41.751589808826452</v>
      </c>
      <c r="M101">
        <f t="shared" si="35"/>
        <v>1.7049093780632772E-2</v>
      </c>
      <c r="N101">
        <f t="shared" si="36"/>
        <v>2.7813227915028791</v>
      </c>
      <c r="O101">
        <f t="shared" si="37"/>
        <v>1.69912462770207E-2</v>
      </c>
      <c r="P101">
        <f t="shared" si="38"/>
        <v>1.0624709849452466E-2</v>
      </c>
      <c r="Q101">
        <f t="shared" si="39"/>
        <v>-5.7403395961935491E-3</v>
      </c>
      <c r="R101">
        <f t="shared" si="40"/>
        <v>20.376217118076134</v>
      </c>
      <c r="S101">
        <f t="shared" si="41"/>
        <v>20.392061290322602</v>
      </c>
      <c r="T101">
        <f t="shared" si="42"/>
        <v>2.4041952256110699</v>
      </c>
      <c r="U101">
        <f t="shared" si="43"/>
        <v>35.162892081559697</v>
      </c>
      <c r="V101">
        <f t="shared" si="44"/>
        <v>0.84834597621112096</v>
      </c>
      <c r="W101">
        <f t="shared" si="45"/>
        <v>2.4126171824643934</v>
      </c>
      <c r="X101">
        <f t="shared" si="46"/>
        <v>1.555849249399949</v>
      </c>
      <c r="Y101">
        <f t="shared" si="47"/>
        <v>-11.654177749446214</v>
      </c>
      <c r="Z101">
        <f t="shared" si="48"/>
        <v>8.494720950576955</v>
      </c>
      <c r="AA101">
        <f t="shared" si="49"/>
        <v>0.61670829698242069</v>
      </c>
      <c r="AB101">
        <f t="shared" si="50"/>
        <v>-2.5484888414830316</v>
      </c>
      <c r="AC101">
        <v>-1.2214017384792001E-3</v>
      </c>
      <c r="AD101">
        <v>2.35903382185878E-2</v>
      </c>
      <c r="AE101">
        <v>2.6777381252368699</v>
      </c>
      <c r="AF101">
        <v>48</v>
      </c>
      <c r="AG101">
        <v>8</v>
      </c>
      <c r="AH101">
        <f t="shared" si="51"/>
        <v>1</v>
      </c>
      <c r="AI101">
        <f t="shared" si="52"/>
        <v>0</v>
      </c>
      <c r="AJ101">
        <f t="shared" si="53"/>
        <v>54907.22305945406</v>
      </c>
      <c r="AK101">
        <f t="shared" si="54"/>
        <v>-3.0038407096774199E-2</v>
      </c>
      <c r="AL101">
        <f t="shared" si="55"/>
        <v>-1.4718819477419357E-2</v>
      </c>
      <c r="AM101">
        <f t="shared" si="56"/>
        <v>0.49</v>
      </c>
      <c r="AN101">
        <f t="shared" si="57"/>
        <v>0.39</v>
      </c>
      <c r="AO101">
        <v>6.75</v>
      </c>
      <c r="AP101">
        <v>0.5</v>
      </c>
      <c r="AQ101" t="s">
        <v>195</v>
      </c>
      <c r="AR101">
        <v>1597412791.33548</v>
      </c>
      <c r="AS101">
        <v>410.695290322581</v>
      </c>
      <c r="AT101">
        <v>409.99964516129</v>
      </c>
      <c r="AU101">
        <v>8.3448725806451591</v>
      </c>
      <c r="AV101">
        <v>8.0500648387096803</v>
      </c>
      <c r="AW101">
        <v>600.02396774193596</v>
      </c>
      <c r="AX101">
        <v>101.560741935484</v>
      </c>
      <c r="AY101">
        <v>0.10000459032258099</v>
      </c>
      <c r="AZ101">
        <v>20.4487129032258</v>
      </c>
      <c r="BA101">
        <v>20.392061290322602</v>
      </c>
      <c r="BB101">
        <v>20.578077419354798</v>
      </c>
      <c r="BC101">
        <v>10001.1129032258</v>
      </c>
      <c r="BD101">
        <v>-3.0038407096774199E-2</v>
      </c>
      <c r="BE101">
        <v>0.37436045161290299</v>
      </c>
      <c r="BF101">
        <v>1597412753.9000001</v>
      </c>
      <c r="BG101" t="s">
        <v>401</v>
      </c>
      <c r="BH101">
        <v>14</v>
      </c>
      <c r="BI101">
        <v>-0.441</v>
      </c>
      <c r="BJ101">
        <v>-0.13800000000000001</v>
      </c>
      <c r="BK101">
        <v>410</v>
      </c>
      <c r="BL101">
        <v>8</v>
      </c>
      <c r="BM101">
        <v>0.2</v>
      </c>
      <c r="BN101">
        <v>0.13</v>
      </c>
      <c r="BO101">
        <v>0.68933355102040805</v>
      </c>
      <c r="BP101">
        <v>0.107475428571434</v>
      </c>
      <c r="BQ101">
        <v>2.4977431381362301E-2</v>
      </c>
      <c r="BR101">
        <v>0</v>
      </c>
      <c r="BS101">
        <v>0.29906742857142898</v>
      </c>
      <c r="BT101">
        <v>-5.4377008163262901E-2</v>
      </c>
      <c r="BU101">
        <v>6.4507645204238502E-3</v>
      </c>
      <c r="BV101">
        <v>1</v>
      </c>
      <c r="BW101">
        <v>1</v>
      </c>
      <c r="BX101">
        <v>2</v>
      </c>
      <c r="BY101" t="s">
        <v>211</v>
      </c>
      <c r="BZ101">
        <v>100</v>
      </c>
      <c r="CA101">
        <v>100</v>
      </c>
      <c r="CB101">
        <v>-0.441</v>
      </c>
      <c r="CC101">
        <v>-0.13800000000000001</v>
      </c>
      <c r="CD101">
        <v>2</v>
      </c>
      <c r="CE101">
        <v>562.63699999999994</v>
      </c>
      <c r="CF101">
        <v>395.65899999999999</v>
      </c>
      <c r="CG101">
        <v>20.000299999999999</v>
      </c>
      <c r="CH101">
        <v>24.947299999999998</v>
      </c>
      <c r="CI101">
        <v>30.0002</v>
      </c>
      <c r="CJ101">
        <v>25.0059</v>
      </c>
      <c r="CK101">
        <v>25.059100000000001</v>
      </c>
      <c r="CL101">
        <v>19.725200000000001</v>
      </c>
      <c r="CM101">
        <v>35.244500000000002</v>
      </c>
      <c r="CN101">
        <v>0</v>
      </c>
      <c r="CO101">
        <v>20</v>
      </c>
      <c r="CP101">
        <v>410</v>
      </c>
      <c r="CQ101">
        <v>8</v>
      </c>
      <c r="CR101">
        <v>99.184799999999996</v>
      </c>
      <c r="CS101">
        <v>107.089</v>
      </c>
    </row>
    <row r="102" spans="1:97" x14ac:dyDescent="0.25">
      <c r="A102">
        <v>86</v>
      </c>
      <c r="B102">
        <v>1597412804.9000001</v>
      </c>
      <c r="C102">
        <v>7115.2000000476801</v>
      </c>
      <c r="D102" t="s">
        <v>406</v>
      </c>
      <c r="E102" t="s">
        <v>407</v>
      </c>
      <c r="F102">
        <v>1597412796.2709701</v>
      </c>
      <c r="G102">
        <f t="shared" si="29"/>
        <v>2.6096615701938486E-4</v>
      </c>
      <c r="H102">
        <f t="shared" si="30"/>
        <v>-0.72916202792024887</v>
      </c>
      <c r="I102">
        <f t="shared" si="31"/>
        <v>410.69132258064502</v>
      </c>
      <c r="J102">
        <f t="shared" si="32"/>
        <v>469.24254958977548</v>
      </c>
      <c r="K102">
        <f t="shared" si="33"/>
        <v>47.703545224341603</v>
      </c>
      <c r="L102">
        <f t="shared" si="34"/>
        <v>41.75118410957792</v>
      </c>
      <c r="M102">
        <f t="shared" si="35"/>
        <v>1.6836248439923509E-2</v>
      </c>
      <c r="N102">
        <f t="shared" si="36"/>
        <v>2.7809943124088559</v>
      </c>
      <c r="O102">
        <f t="shared" si="37"/>
        <v>1.6779827067803166E-2</v>
      </c>
      <c r="P102">
        <f t="shared" si="38"/>
        <v>1.049244531286591E-2</v>
      </c>
      <c r="Q102">
        <f t="shared" si="39"/>
        <v>-6.2657160313548468E-3</v>
      </c>
      <c r="R102">
        <f t="shared" si="40"/>
        <v>20.376472312344035</v>
      </c>
      <c r="S102">
        <f t="shared" si="41"/>
        <v>20.3905806451613</v>
      </c>
      <c r="T102">
        <f t="shared" si="42"/>
        <v>2.403975455364288</v>
      </c>
      <c r="U102">
        <f t="shared" si="43"/>
        <v>35.15818777776586</v>
      </c>
      <c r="V102">
        <f t="shared" si="44"/>
        <v>0.8481990453794046</v>
      </c>
      <c r="W102">
        <f t="shared" si="45"/>
        <v>2.4125220865786723</v>
      </c>
      <c r="X102">
        <f t="shared" si="46"/>
        <v>1.5557764099848834</v>
      </c>
      <c r="Y102">
        <f t="shared" si="47"/>
        <v>-11.508607524554872</v>
      </c>
      <c r="Z102">
        <f t="shared" si="48"/>
        <v>8.6199482251616697</v>
      </c>
      <c r="AA102">
        <f t="shared" si="49"/>
        <v>0.62586680864218736</v>
      </c>
      <c r="AB102">
        <f t="shared" si="50"/>
        <v>-2.2690582067823701</v>
      </c>
      <c r="AC102">
        <v>-1.22117745892008E-3</v>
      </c>
      <c r="AD102">
        <v>2.3586006449204801E-2</v>
      </c>
      <c r="AE102">
        <v>2.6774286668487699</v>
      </c>
      <c r="AF102">
        <v>48</v>
      </c>
      <c r="AG102">
        <v>8</v>
      </c>
      <c r="AH102">
        <f t="shared" si="51"/>
        <v>1</v>
      </c>
      <c r="AI102">
        <f t="shared" si="52"/>
        <v>0</v>
      </c>
      <c r="AJ102">
        <f t="shared" si="53"/>
        <v>54897.672326874788</v>
      </c>
      <c r="AK102">
        <f t="shared" si="54"/>
        <v>-3.2787629677419397E-2</v>
      </c>
      <c r="AL102">
        <f t="shared" si="55"/>
        <v>-1.6065938541935505E-2</v>
      </c>
      <c r="AM102">
        <f t="shared" si="56"/>
        <v>0.49</v>
      </c>
      <c r="AN102">
        <f t="shared" si="57"/>
        <v>0.39</v>
      </c>
      <c r="AO102">
        <v>6.75</v>
      </c>
      <c r="AP102">
        <v>0.5</v>
      </c>
      <c r="AQ102" t="s">
        <v>195</v>
      </c>
      <c r="AR102">
        <v>1597412796.2709701</v>
      </c>
      <c r="AS102">
        <v>410.69132258064502</v>
      </c>
      <c r="AT102">
        <v>409.99161290322598</v>
      </c>
      <c r="AU102">
        <v>8.3434277419354803</v>
      </c>
      <c r="AV102">
        <v>8.0523003225806509</v>
      </c>
      <c r="AW102">
        <v>600.02058064516098</v>
      </c>
      <c r="AX102">
        <v>101.560741935484</v>
      </c>
      <c r="AY102">
        <v>9.9998903225806499E-2</v>
      </c>
      <c r="AZ102">
        <v>20.448074193548401</v>
      </c>
      <c r="BA102">
        <v>20.3905806451613</v>
      </c>
      <c r="BB102">
        <v>20.576635483871001</v>
      </c>
      <c r="BC102">
        <v>9999.2764516128991</v>
      </c>
      <c r="BD102">
        <v>-3.2787629677419397E-2</v>
      </c>
      <c r="BE102">
        <v>0.38274735483870997</v>
      </c>
      <c r="BF102">
        <v>1597412753.9000001</v>
      </c>
      <c r="BG102" t="s">
        <v>401</v>
      </c>
      <c r="BH102">
        <v>14</v>
      </c>
      <c r="BI102">
        <v>-0.441</v>
      </c>
      <c r="BJ102">
        <v>-0.13800000000000001</v>
      </c>
      <c r="BK102">
        <v>410</v>
      </c>
      <c r="BL102">
        <v>8</v>
      </c>
      <c r="BM102">
        <v>0.2</v>
      </c>
      <c r="BN102">
        <v>0.13</v>
      </c>
      <c r="BO102">
        <v>0.68959391836734696</v>
      </c>
      <c r="BP102">
        <v>0.12908744081631399</v>
      </c>
      <c r="BQ102">
        <v>2.50188733598741E-2</v>
      </c>
      <c r="BR102">
        <v>0</v>
      </c>
      <c r="BS102">
        <v>0.29474853061224499</v>
      </c>
      <c r="BT102">
        <v>-5.0119028571427901E-2</v>
      </c>
      <c r="BU102">
        <v>5.9694021548055897E-3</v>
      </c>
      <c r="BV102">
        <v>1</v>
      </c>
      <c r="BW102">
        <v>1</v>
      </c>
      <c r="BX102">
        <v>2</v>
      </c>
      <c r="BY102" t="s">
        <v>211</v>
      </c>
      <c r="BZ102">
        <v>100</v>
      </c>
      <c r="CA102">
        <v>100</v>
      </c>
      <c r="CB102">
        <v>-0.441</v>
      </c>
      <c r="CC102">
        <v>-0.13800000000000001</v>
      </c>
      <c r="CD102">
        <v>2</v>
      </c>
      <c r="CE102">
        <v>562.64200000000005</v>
      </c>
      <c r="CF102">
        <v>395.58699999999999</v>
      </c>
      <c r="CG102">
        <v>20.000399999999999</v>
      </c>
      <c r="CH102">
        <v>24.947299999999998</v>
      </c>
      <c r="CI102">
        <v>30.0002</v>
      </c>
      <c r="CJ102">
        <v>25.007999999999999</v>
      </c>
      <c r="CK102">
        <v>25.060600000000001</v>
      </c>
      <c r="CL102">
        <v>19.725300000000001</v>
      </c>
      <c r="CM102">
        <v>35.244500000000002</v>
      </c>
      <c r="CN102">
        <v>0</v>
      </c>
      <c r="CO102">
        <v>20</v>
      </c>
      <c r="CP102">
        <v>410</v>
      </c>
      <c r="CQ102">
        <v>8</v>
      </c>
      <c r="CR102">
        <v>99.183700000000002</v>
      </c>
      <c r="CS102">
        <v>107.089</v>
      </c>
    </row>
    <row r="103" spans="1:97" x14ac:dyDescent="0.25">
      <c r="A103">
        <v>87</v>
      </c>
      <c r="B103">
        <v>1597412809.9000001</v>
      </c>
      <c r="C103">
        <v>7120.2000000476801</v>
      </c>
      <c r="D103" t="s">
        <v>408</v>
      </c>
      <c r="E103" t="s">
        <v>409</v>
      </c>
      <c r="F103">
        <v>1597412801.2709701</v>
      </c>
      <c r="G103">
        <f t="shared" si="29"/>
        <v>2.5785540180614812E-4</v>
      </c>
      <c r="H103">
        <f t="shared" si="30"/>
        <v>-0.73075235658895898</v>
      </c>
      <c r="I103">
        <f t="shared" si="31"/>
        <v>410.68977419354798</v>
      </c>
      <c r="J103">
        <f t="shared" si="32"/>
        <v>470.21838906476421</v>
      </c>
      <c r="K103">
        <f t="shared" si="33"/>
        <v>47.802892062741805</v>
      </c>
      <c r="L103">
        <f t="shared" si="34"/>
        <v>41.751150962201095</v>
      </c>
      <c r="M103">
        <f t="shared" si="35"/>
        <v>1.6635634887210617E-2</v>
      </c>
      <c r="N103">
        <f t="shared" si="36"/>
        <v>2.7802381166352066</v>
      </c>
      <c r="O103">
        <f t="shared" si="37"/>
        <v>1.6580532785936658E-2</v>
      </c>
      <c r="P103">
        <f t="shared" si="38"/>
        <v>1.0367768403960261E-2</v>
      </c>
      <c r="Q103">
        <f t="shared" si="39"/>
        <v>-6.2265314695161261E-3</v>
      </c>
      <c r="R103">
        <f t="shared" si="40"/>
        <v>20.377004416325104</v>
      </c>
      <c r="S103">
        <f t="shared" si="41"/>
        <v>20.389406451612899</v>
      </c>
      <c r="T103">
        <f t="shared" si="42"/>
        <v>2.4038011838469329</v>
      </c>
      <c r="U103">
        <f t="shared" si="43"/>
        <v>35.154149139185449</v>
      </c>
      <c r="V103">
        <f t="shared" si="44"/>
        <v>0.84808574185669749</v>
      </c>
      <c r="W103">
        <f t="shared" si="45"/>
        <v>2.4124769411965588</v>
      </c>
      <c r="X103">
        <f t="shared" si="46"/>
        <v>1.5557154419902353</v>
      </c>
      <c r="Y103">
        <f t="shared" si="47"/>
        <v>-11.371423219651131</v>
      </c>
      <c r="Z103">
        <f t="shared" si="48"/>
        <v>8.7481521114328071</v>
      </c>
      <c r="AA103">
        <f t="shared" si="49"/>
        <v>0.63534324446858281</v>
      </c>
      <c r="AB103">
        <f t="shared" si="50"/>
        <v>-1.9941543952192564</v>
      </c>
      <c r="AC103">
        <v>-1.22066124060351E-3</v>
      </c>
      <c r="AD103">
        <v>2.3576036130431698E-2</v>
      </c>
      <c r="AE103">
        <v>2.6767162505297901</v>
      </c>
      <c r="AF103">
        <v>48</v>
      </c>
      <c r="AG103">
        <v>8</v>
      </c>
      <c r="AH103">
        <f t="shared" si="51"/>
        <v>1</v>
      </c>
      <c r="AI103">
        <f t="shared" si="52"/>
        <v>0</v>
      </c>
      <c r="AJ103">
        <f t="shared" si="53"/>
        <v>54875.475714297274</v>
      </c>
      <c r="AK103">
        <f t="shared" si="54"/>
        <v>-3.2582582258064499E-2</v>
      </c>
      <c r="AL103">
        <f t="shared" si="55"/>
        <v>-1.5965465306451605E-2</v>
      </c>
      <c r="AM103">
        <f t="shared" si="56"/>
        <v>0.49</v>
      </c>
      <c r="AN103">
        <f t="shared" si="57"/>
        <v>0.39</v>
      </c>
      <c r="AO103">
        <v>6.75</v>
      </c>
      <c r="AP103">
        <v>0.5</v>
      </c>
      <c r="AQ103" t="s">
        <v>195</v>
      </c>
      <c r="AR103">
        <v>1597412801.2709701</v>
      </c>
      <c r="AS103">
        <v>410.68977419354798</v>
      </c>
      <c r="AT103">
        <v>409.98683870967699</v>
      </c>
      <c r="AU103">
        <v>8.3422883870967794</v>
      </c>
      <c r="AV103">
        <v>8.0546312903225807</v>
      </c>
      <c r="AW103">
        <v>600.02135483870995</v>
      </c>
      <c r="AX103">
        <v>101.561032258065</v>
      </c>
      <c r="AY103">
        <v>0.100011151612903</v>
      </c>
      <c r="AZ103">
        <v>20.447770967741899</v>
      </c>
      <c r="BA103">
        <v>20.389406451612899</v>
      </c>
      <c r="BB103">
        <v>20.574358064516101</v>
      </c>
      <c r="BC103">
        <v>9995.0209677419407</v>
      </c>
      <c r="BD103">
        <v>-3.2582582258064499E-2</v>
      </c>
      <c r="BE103">
        <v>0.36957435483870998</v>
      </c>
      <c r="BF103">
        <v>1597412753.9000001</v>
      </c>
      <c r="BG103" t="s">
        <v>401</v>
      </c>
      <c r="BH103">
        <v>14</v>
      </c>
      <c r="BI103">
        <v>-0.441</v>
      </c>
      <c r="BJ103">
        <v>-0.13800000000000001</v>
      </c>
      <c r="BK103">
        <v>410</v>
      </c>
      <c r="BL103">
        <v>8</v>
      </c>
      <c r="BM103">
        <v>0.2</v>
      </c>
      <c r="BN103">
        <v>0.13</v>
      </c>
      <c r="BO103">
        <v>0.69549004081632704</v>
      </c>
      <c r="BP103">
        <v>6.1268999999978598E-2</v>
      </c>
      <c r="BQ103">
        <v>2.00554206759203E-2</v>
      </c>
      <c r="BR103">
        <v>1</v>
      </c>
      <c r="BS103">
        <v>0.290784591836735</v>
      </c>
      <c r="BT103">
        <v>-4.2416363265303403E-2</v>
      </c>
      <c r="BU103">
        <v>5.0421986414187596E-3</v>
      </c>
      <c r="BV103">
        <v>1</v>
      </c>
      <c r="BW103">
        <v>2</v>
      </c>
      <c r="BX103">
        <v>2</v>
      </c>
      <c r="BY103" t="s">
        <v>197</v>
      </c>
      <c r="BZ103">
        <v>100</v>
      </c>
      <c r="CA103">
        <v>100</v>
      </c>
      <c r="CB103">
        <v>-0.441</v>
      </c>
      <c r="CC103">
        <v>-0.13800000000000001</v>
      </c>
      <c r="CD103">
        <v>2</v>
      </c>
      <c r="CE103">
        <v>562.83199999999999</v>
      </c>
      <c r="CF103">
        <v>395.66</v>
      </c>
      <c r="CG103">
        <v>20.000399999999999</v>
      </c>
      <c r="CH103">
        <v>24.949300000000001</v>
      </c>
      <c r="CI103">
        <v>30.0002</v>
      </c>
      <c r="CJ103">
        <v>25.008600000000001</v>
      </c>
      <c r="CK103">
        <v>25.061199999999999</v>
      </c>
      <c r="CL103">
        <v>19.724900000000002</v>
      </c>
      <c r="CM103">
        <v>35.244500000000002</v>
      </c>
      <c r="CN103">
        <v>0</v>
      </c>
      <c r="CO103">
        <v>20</v>
      </c>
      <c r="CP103">
        <v>410</v>
      </c>
      <c r="CQ103">
        <v>8</v>
      </c>
      <c r="CR103">
        <v>99.183599999999998</v>
      </c>
      <c r="CS103">
        <v>107.089</v>
      </c>
    </row>
    <row r="104" spans="1:97" x14ac:dyDescent="0.25">
      <c r="A104">
        <v>88</v>
      </c>
      <c r="B104">
        <v>1597412814.9000001</v>
      </c>
      <c r="C104">
        <v>7125.2000000476801</v>
      </c>
      <c r="D104" t="s">
        <v>410</v>
      </c>
      <c r="E104" t="s">
        <v>411</v>
      </c>
      <c r="F104">
        <v>1597412806.2741899</v>
      </c>
      <c r="G104">
        <f t="shared" si="29"/>
        <v>2.5542699391750532E-4</v>
      </c>
      <c r="H104">
        <f t="shared" si="30"/>
        <v>-0.72086202628774132</v>
      </c>
      <c r="I104">
        <f t="shared" si="31"/>
        <v>410.68525806451601</v>
      </c>
      <c r="J104">
        <f t="shared" si="32"/>
        <v>469.92288190537795</v>
      </c>
      <c r="K104">
        <f t="shared" si="33"/>
        <v>47.773035176276075</v>
      </c>
      <c r="L104">
        <f t="shared" si="34"/>
        <v>41.750853247117874</v>
      </c>
      <c r="M104">
        <f t="shared" si="35"/>
        <v>1.6479024806492187E-2</v>
      </c>
      <c r="N104">
        <f t="shared" si="36"/>
        <v>2.7803521703271112</v>
      </c>
      <c r="O104">
        <f t="shared" si="37"/>
        <v>1.6424955688675767E-2</v>
      </c>
      <c r="P104">
        <f t="shared" si="38"/>
        <v>1.0270440335626223E-2</v>
      </c>
      <c r="Q104">
        <f t="shared" si="39"/>
        <v>-5.4582843182903245E-3</v>
      </c>
      <c r="R104">
        <f t="shared" si="40"/>
        <v>20.377042454894596</v>
      </c>
      <c r="S104">
        <f t="shared" si="41"/>
        <v>20.388861290322598</v>
      </c>
      <c r="T104">
        <f t="shared" si="42"/>
        <v>2.4037202758332499</v>
      </c>
      <c r="U104">
        <f t="shared" si="43"/>
        <v>35.154135777689596</v>
      </c>
      <c r="V104">
        <f t="shared" si="44"/>
        <v>0.84805215990682981</v>
      </c>
      <c r="W104">
        <f t="shared" si="45"/>
        <v>2.4123823304029055</v>
      </c>
      <c r="X104">
        <f t="shared" si="46"/>
        <v>1.5556681159264201</v>
      </c>
      <c r="Y104">
        <f t="shared" si="47"/>
        <v>-11.264330431761985</v>
      </c>
      <c r="Z104">
        <f t="shared" si="48"/>
        <v>8.7349721426591209</v>
      </c>
      <c r="AA104">
        <f t="shared" si="49"/>
        <v>0.634356184008249</v>
      </c>
      <c r="AB104">
        <f t="shared" si="50"/>
        <v>-1.9004603894129062</v>
      </c>
      <c r="AC104">
        <v>-1.2207390907628601E-3</v>
      </c>
      <c r="AD104">
        <v>2.3577539740203601E-2</v>
      </c>
      <c r="AE104">
        <v>2.6768237019036198</v>
      </c>
      <c r="AF104">
        <v>48</v>
      </c>
      <c r="AG104">
        <v>8</v>
      </c>
      <c r="AH104">
        <f t="shared" si="51"/>
        <v>1</v>
      </c>
      <c r="AI104">
        <f t="shared" si="52"/>
        <v>0</v>
      </c>
      <c r="AJ104">
        <f t="shared" si="53"/>
        <v>54878.960223914532</v>
      </c>
      <c r="AK104">
        <f t="shared" si="54"/>
        <v>-2.8562450645161299E-2</v>
      </c>
      <c r="AL104">
        <f t="shared" si="55"/>
        <v>-1.3995600816129036E-2</v>
      </c>
      <c r="AM104">
        <f t="shared" si="56"/>
        <v>0.49</v>
      </c>
      <c r="AN104">
        <f t="shared" si="57"/>
        <v>0.39</v>
      </c>
      <c r="AO104">
        <v>6.75</v>
      </c>
      <c r="AP104">
        <v>0.5</v>
      </c>
      <c r="AQ104" t="s">
        <v>195</v>
      </c>
      <c r="AR104">
        <v>1597412806.2741899</v>
      </c>
      <c r="AS104">
        <v>410.68525806451601</v>
      </c>
      <c r="AT104">
        <v>409.99232258064501</v>
      </c>
      <c r="AU104">
        <v>8.3419258064516093</v>
      </c>
      <c r="AV104">
        <v>8.0569764516129005</v>
      </c>
      <c r="AW104">
        <v>600.01877419354798</v>
      </c>
      <c r="AX104">
        <v>101.561419354839</v>
      </c>
      <c r="AY104">
        <v>0.10001705483871</v>
      </c>
      <c r="AZ104">
        <v>20.447135483871001</v>
      </c>
      <c r="BA104">
        <v>20.388861290322598</v>
      </c>
      <c r="BB104">
        <v>20.5744935483871</v>
      </c>
      <c r="BC104">
        <v>9995.6203225806403</v>
      </c>
      <c r="BD104">
        <v>-2.8562450645161299E-2</v>
      </c>
      <c r="BE104">
        <v>0.353165032258065</v>
      </c>
      <c r="BF104">
        <v>1597412753.9000001</v>
      </c>
      <c r="BG104" t="s">
        <v>401</v>
      </c>
      <c r="BH104">
        <v>14</v>
      </c>
      <c r="BI104">
        <v>-0.441</v>
      </c>
      <c r="BJ104">
        <v>-0.13800000000000001</v>
      </c>
      <c r="BK104">
        <v>410</v>
      </c>
      <c r="BL104">
        <v>8</v>
      </c>
      <c r="BM104">
        <v>0.2</v>
      </c>
      <c r="BN104">
        <v>0.13</v>
      </c>
      <c r="BO104">
        <v>0.69825281632653102</v>
      </c>
      <c r="BP104">
        <v>-8.4326276800936295E-2</v>
      </c>
      <c r="BQ104">
        <v>1.52493764190653E-2</v>
      </c>
      <c r="BR104">
        <v>1</v>
      </c>
      <c r="BS104">
        <v>0.28747289795918402</v>
      </c>
      <c r="BT104">
        <v>-3.5347386368598903E-2</v>
      </c>
      <c r="BU104">
        <v>4.2896951523146501E-3</v>
      </c>
      <c r="BV104">
        <v>1</v>
      </c>
      <c r="BW104">
        <v>2</v>
      </c>
      <c r="BX104">
        <v>2</v>
      </c>
      <c r="BY104" t="s">
        <v>197</v>
      </c>
      <c r="BZ104">
        <v>100</v>
      </c>
      <c r="CA104">
        <v>100</v>
      </c>
      <c r="CB104">
        <v>-0.441</v>
      </c>
      <c r="CC104">
        <v>-0.13800000000000001</v>
      </c>
      <c r="CD104">
        <v>2</v>
      </c>
      <c r="CE104">
        <v>562.61199999999997</v>
      </c>
      <c r="CF104">
        <v>395.512</v>
      </c>
      <c r="CG104">
        <v>20.000299999999999</v>
      </c>
      <c r="CH104">
        <v>24.949300000000001</v>
      </c>
      <c r="CI104">
        <v>30.0001</v>
      </c>
      <c r="CJ104">
        <v>25.010100000000001</v>
      </c>
      <c r="CK104">
        <v>25.063300000000002</v>
      </c>
      <c r="CL104">
        <v>19.724399999999999</v>
      </c>
      <c r="CM104">
        <v>35.5197</v>
      </c>
      <c r="CN104">
        <v>0</v>
      </c>
      <c r="CO104">
        <v>20</v>
      </c>
      <c r="CP104">
        <v>410</v>
      </c>
      <c r="CQ104">
        <v>8</v>
      </c>
      <c r="CR104">
        <v>99.184100000000001</v>
      </c>
      <c r="CS104">
        <v>107.08799999999999</v>
      </c>
    </row>
    <row r="105" spans="1:97" x14ac:dyDescent="0.25">
      <c r="A105">
        <v>89</v>
      </c>
      <c r="B105">
        <v>1597413259.5</v>
      </c>
      <c r="C105">
        <v>7569.7999999523199</v>
      </c>
      <c r="D105" t="s">
        <v>414</v>
      </c>
      <c r="E105" t="s">
        <v>415</v>
      </c>
      <c r="F105">
        <v>1597413251.5</v>
      </c>
      <c r="G105">
        <f t="shared" si="29"/>
        <v>2.712406644804158E-4</v>
      </c>
      <c r="H105">
        <f t="shared" si="30"/>
        <v>-0.85024936745581803</v>
      </c>
      <c r="I105">
        <f t="shared" si="31"/>
        <v>410.64583870967698</v>
      </c>
      <c r="J105">
        <f t="shared" si="32"/>
        <v>477.76420766740489</v>
      </c>
      <c r="K105">
        <f t="shared" si="33"/>
        <v>48.571069721664685</v>
      </c>
      <c r="L105">
        <f t="shared" si="34"/>
        <v>41.747597125911618</v>
      </c>
      <c r="M105">
        <f t="shared" si="35"/>
        <v>1.7448568583891211E-2</v>
      </c>
      <c r="N105">
        <f t="shared" si="36"/>
        <v>2.7692617749901309</v>
      </c>
      <c r="O105">
        <f t="shared" si="37"/>
        <v>1.7387720815939596E-2</v>
      </c>
      <c r="P105">
        <f t="shared" si="38"/>
        <v>1.0872774668589387E-2</v>
      </c>
      <c r="Q105">
        <f t="shared" si="39"/>
        <v>-7.669421601483874E-3</v>
      </c>
      <c r="R105">
        <f t="shared" si="40"/>
        <v>20.35837076027746</v>
      </c>
      <c r="S105">
        <f t="shared" si="41"/>
        <v>20.3763096774194</v>
      </c>
      <c r="T105">
        <f t="shared" si="42"/>
        <v>2.4018581362010858</v>
      </c>
      <c r="U105">
        <f t="shared" si="43"/>
        <v>34.902493283248191</v>
      </c>
      <c r="V105">
        <f t="shared" si="44"/>
        <v>0.84125221187886534</v>
      </c>
      <c r="W105">
        <f t="shared" si="45"/>
        <v>2.4102925972988665</v>
      </c>
      <c r="X105">
        <f t="shared" si="46"/>
        <v>1.5606059243222203</v>
      </c>
      <c r="Y105">
        <f t="shared" si="47"/>
        <v>-11.961713303586336</v>
      </c>
      <c r="Z105">
        <f t="shared" si="48"/>
        <v>8.4776298310773335</v>
      </c>
      <c r="AA105">
        <f t="shared" si="49"/>
        <v>0.61804892717052895</v>
      </c>
      <c r="AB105">
        <f t="shared" si="50"/>
        <v>-2.8737039669399582</v>
      </c>
      <c r="AC105">
        <v>-1.22159076673645E-3</v>
      </c>
      <c r="AD105">
        <v>2.3593989138985999E-2</v>
      </c>
      <c r="AE105">
        <v>2.6779989148174699</v>
      </c>
      <c r="AF105">
        <v>49</v>
      </c>
      <c r="AG105">
        <v>8</v>
      </c>
      <c r="AH105">
        <f t="shared" si="51"/>
        <v>1</v>
      </c>
      <c r="AI105">
        <f t="shared" si="52"/>
        <v>0</v>
      </c>
      <c r="AJ105">
        <f t="shared" si="53"/>
        <v>54918.351775498435</v>
      </c>
      <c r="AK105">
        <f t="shared" si="54"/>
        <v>-4.0133027741935501E-2</v>
      </c>
      <c r="AL105">
        <f t="shared" si="55"/>
        <v>-1.9665183593548394E-2</v>
      </c>
      <c r="AM105">
        <f t="shared" si="56"/>
        <v>0.49</v>
      </c>
      <c r="AN105">
        <f t="shared" si="57"/>
        <v>0.39</v>
      </c>
      <c r="AO105">
        <v>5.35</v>
      </c>
      <c r="AP105">
        <v>0.5</v>
      </c>
      <c r="AQ105" t="s">
        <v>195</v>
      </c>
      <c r="AR105">
        <v>1597413251.5</v>
      </c>
      <c r="AS105">
        <v>410.64583870967698</v>
      </c>
      <c r="AT105">
        <v>409.987032258064</v>
      </c>
      <c r="AU105">
        <v>8.2748887096774197</v>
      </c>
      <c r="AV105">
        <v>8.0350393548387107</v>
      </c>
      <c r="AW105">
        <v>600.01393548387102</v>
      </c>
      <c r="AX105">
        <v>101.56325806451601</v>
      </c>
      <c r="AY105">
        <v>0.10000791935483901</v>
      </c>
      <c r="AZ105">
        <v>20.433093548387099</v>
      </c>
      <c r="BA105">
        <v>20.3763096774194</v>
      </c>
      <c r="BB105">
        <v>20.561974193548402</v>
      </c>
      <c r="BC105">
        <v>10002.412903225801</v>
      </c>
      <c r="BD105">
        <v>-4.0133027741935501E-2</v>
      </c>
      <c r="BE105">
        <v>0.31961703225806398</v>
      </c>
      <c r="BF105">
        <v>1597413217.5</v>
      </c>
      <c r="BG105" t="s">
        <v>416</v>
      </c>
      <c r="BH105">
        <v>15</v>
      </c>
      <c r="BI105">
        <v>-0.45500000000000002</v>
      </c>
      <c r="BJ105">
        <v>-0.13800000000000001</v>
      </c>
      <c r="BK105">
        <v>410</v>
      </c>
      <c r="BL105">
        <v>8</v>
      </c>
      <c r="BM105">
        <v>0.25</v>
      </c>
      <c r="BN105">
        <v>0.12</v>
      </c>
      <c r="BO105">
        <v>0.65617775510204102</v>
      </c>
      <c r="BP105">
        <v>3.6898836734692998E-2</v>
      </c>
      <c r="BQ105">
        <v>1.5860677117762099E-2</v>
      </c>
      <c r="BR105">
        <v>1</v>
      </c>
      <c r="BS105">
        <v>0.24229422448979601</v>
      </c>
      <c r="BT105">
        <v>-3.2003020408165897E-2</v>
      </c>
      <c r="BU105">
        <v>3.7980695647910501E-3</v>
      </c>
      <c r="BV105">
        <v>1</v>
      </c>
      <c r="BW105">
        <v>2</v>
      </c>
      <c r="BX105">
        <v>2</v>
      </c>
      <c r="BY105" t="s">
        <v>197</v>
      </c>
      <c r="BZ105">
        <v>100</v>
      </c>
      <c r="CA105">
        <v>100</v>
      </c>
      <c r="CB105">
        <v>-0.45500000000000002</v>
      </c>
      <c r="CC105">
        <v>-0.13800000000000001</v>
      </c>
      <c r="CD105">
        <v>2</v>
      </c>
      <c r="CE105">
        <v>561.16</v>
      </c>
      <c r="CF105">
        <v>394.62700000000001</v>
      </c>
      <c r="CG105">
        <v>19.999600000000001</v>
      </c>
      <c r="CH105">
        <v>24.999700000000001</v>
      </c>
      <c r="CI105">
        <v>30</v>
      </c>
      <c r="CJ105">
        <v>25.092300000000002</v>
      </c>
      <c r="CK105">
        <v>25.145399999999999</v>
      </c>
      <c r="CL105">
        <v>19.725200000000001</v>
      </c>
      <c r="CM105">
        <v>36.3399</v>
      </c>
      <c r="CN105">
        <v>0</v>
      </c>
      <c r="CO105">
        <v>20</v>
      </c>
      <c r="CP105">
        <v>410</v>
      </c>
      <c r="CQ105">
        <v>8</v>
      </c>
      <c r="CR105">
        <v>99.183199999999999</v>
      </c>
      <c r="CS105">
        <v>107.07899999999999</v>
      </c>
    </row>
    <row r="106" spans="1:97" x14ac:dyDescent="0.25">
      <c r="A106">
        <v>90</v>
      </c>
      <c r="B106">
        <v>1597413264.5</v>
      </c>
      <c r="C106">
        <v>7574.7999999523199</v>
      </c>
      <c r="D106" t="s">
        <v>417</v>
      </c>
      <c r="E106" t="s">
        <v>418</v>
      </c>
      <c r="F106">
        <v>1597413256.14516</v>
      </c>
      <c r="G106">
        <f t="shared" si="29"/>
        <v>2.6875537568255627E-4</v>
      </c>
      <c r="H106">
        <f t="shared" si="30"/>
        <v>-0.83652307764155076</v>
      </c>
      <c r="I106">
        <f t="shared" si="31"/>
        <v>410.642290322581</v>
      </c>
      <c r="J106">
        <f t="shared" si="32"/>
        <v>477.20413319067728</v>
      </c>
      <c r="K106">
        <f t="shared" si="33"/>
        <v>48.514281368353885</v>
      </c>
      <c r="L106">
        <f t="shared" si="34"/>
        <v>41.747366019763042</v>
      </c>
      <c r="M106">
        <f t="shared" si="35"/>
        <v>1.7291506307540377E-2</v>
      </c>
      <c r="N106">
        <f t="shared" si="36"/>
        <v>2.7687096017366155</v>
      </c>
      <c r="O106">
        <f t="shared" si="37"/>
        <v>1.7231735145924774E-2</v>
      </c>
      <c r="P106">
        <f t="shared" si="38"/>
        <v>1.07751873624199E-2</v>
      </c>
      <c r="Q106">
        <f t="shared" si="39"/>
        <v>-6.3049343747419283E-3</v>
      </c>
      <c r="R106">
        <f t="shared" si="40"/>
        <v>20.357046410823067</v>
      </c>
      <c r="S106">
        <f t="shared" si="41"/>
        <v>20.373967741935498</v>
      </c>
      <c r="T106">
        <f t="shared" si="42"/>
        <v>2.4015108298836769</v>
      </c>
      <c r="U106">
        <f t="shared" si="43"/>
        <v>34.904586307344218</v>
      </c>
      <c r="V106">
        <f t="shared" si="44"/>
        <v>0.84119864682691192</v>
      </c>
      <c r="W106">
        <f t="shared" si="45"/>
        <v>2.4099946047775296</v>
      </c>
      <c r="X106">
        <f t="shared" si="46"/>
        <v>1.560312183056765</v>
      </c>
      <c r="Y106">
        <f t="shared" si="47"/>
        <v>-11.852112067600732</v>
      </c>
      <c r="Z106">
        <f t="shared" si="48"/>
        <v>8.5264975117351494</v>
      </c>
      <c r="AA106">
        <f t="shared" si="49"/>
        <v>0.62172171131998433</v>
      </c>
      <c r="AB106">
        <f t="shared" si="50"/>
        <v>-2.7101977789203406</v>
      </c>
      <c r="AC106">
        <v>-1.22121111302065E-3</v>
      </c>
      <c r="AD106">
        <v>2.3586656449601801E-2</v>
      </c>
      <c r="AE106">
        <v>2.6774751048136798</v>
      </c>
      <c r="AF106">
        <v>49</v>
      </c>
      <c r="AG106">
        <v>8</v>
      </c>
      <c r="AH106">
        <f t="shared" si="51"/>
        <v>1</v>
      </c>
      <c r="AI106">
        <f t="shared" si="52"/>
        <v>0</v>
      </c>
      <c r="AJ106">
        <f t="shared" si="53"/>
        <v>54902.364408699555</v>
      </c>
      <c r="AK106">
        <f t="shared" si="54"/>
        <v>-3.2992853870967703E-2</v>
      </c>
      <c r="AL106">
        <f t="shared" si="55"/>
        <v>-1.6166498396774174E-2</v>
      </c>
      <c r="AM106">
        <f t="shared" si="56"/>
        <v>0.49</v>
      </c>
      <c r="AN106">
        <f t="shared" si="57"/>
        <v>0.39</v>
      </c>
      <c r="AO106">
        <v>5.35</v>
      </c>
      <c r="AP106">
        <v>0.5</v>
      </c>
      <c r="AQ106" t="s">
        <v>195</v>
      </c>
      <c r="AR106">
        <v>1597413256.14516</v>
      </c>
      <c r="AS106">
        <v>410.642290322581</v>
      </c>
      <c r="AT106">
        <v>409.99480645161299</v>
      </c>
      <c r="AU106">
        <v>8.2743361290322603</v>
      </c>
      <c r="AV106">
        <v>8.0366822580645199</v>
      </c>
      <c r="AW106">
        <v>600.00877419354902</v>
      </c>
      <c r="AX106">
        <v>101.563612903226</v>
      </c>
      <c r="AY106">
        <v>9.9968767741935499E-2</v>
      </c>
      <c r="AZ106">
        <v>20.431090322580602</v>
      </c>
      <c r="BA106">
        <v>20.373967741935498</v>
      </c>
      <c r="BB106">
        <v>20.5596580645161</v>
      </c>
      <c r="BC106">
        <v>9999.2693548387106</v>
      </c>
      <c r="BD106">
        <v>-3.2992853870967703E-2</v>
      </c>
      <c r="BE106">
        <v>0.33935377419354801</v>
      </c>
      <c r="BF106">
        <v>1597413217.5</v>
      </c>
      <c r="BG106" t="s">
        <v>416</v>
      </c>
      <c r="BH106">
        <v>15</v>
      </c>
      <c r="BI106">
        <v>-0.45500000000000002</v>
      </c>
      <c r="BJ106">
        <v>-0.13800000000000001</v>
      </c>
      <c r="BK106">
        <v>410</v>
      </c>
      <c r="BL106">
        <v>8</v>
      </c>
      <c r="BM106">
        <v>0.25</v>
      </c>
      <c r="BN106">
        <v>0.12</v>
      </c>
      <c r="BO106">
        <v>0.65257416326530604</v>
      </c>
      <c r="BP106">
        <v>-6.7184914285715894E-2</v>
      </c>
      <c r="BQ106">
        <v>2.12995645623279E-2</v>
      </c>
      <c r="BR106">
        <v>1</v>
      </c>
      <c r="BS106">
        <v>0.239773510204082</v>
      </c>
      <c r="BT106">
        <v>-2.8550424489795501E-2</v>
      </c>
      <c r="BU106">
        <v>3.39683946814459E-3</v>
      </c>
      <c r="BV106">
        <v>1</v>
      </c>
      <c r="BW106">
        <v>2</v>
      </c>
      <c r="BX106">
        <v>2</v>
      </c>
      <c r="BY106" t="s">
        <v>197</v>
      </c>
      <c r="BZ106">
        <v>100</v>
      </c>
      <c r="CA106">
        <v>100</v>
      </c>
      <c r="CB106">
        <v>-0.45500000000000002</v>
      </c>
      <c r="CC106">
        <v>-0.13800000000000001</v>
      </c>
      <c r="CD106">
        <v>2</v>
      </c>
      <c r="CE106">
        <v>561.16899999999998</v>
      </c>
      <c r="CF106">
        <v>394.62799999999999</v>
      </c>
      <c r="CG106">
        <v>19.999700000000001</v>
      </c>
      <c r="CH106">
        <v>24.999700000000001</v>
      </c>
      <c r="CI106">
        <v>29.9999</v>
      </c>
      <c r="CJ106">
        <v>25.0914</v>
      </c>
      <c r="CK106">
        <v>25.143599999999999</v>
      </c>
      <c r="CL106">
        <v>19.723099999999999</v>
      </c>
      <c r="CM106">
        <v>36.3399</v>
      </c>
      <c r="CN106">
        <v>0</v>
      </c>
      <c r="CO106">
        <v>20</v>
      </c>
      <c r="CP106">
        <v>410</v>
      </c>
      <c r="CQ106">
        <v>8</v>
      </c>
      <c r="CR106">
        <v>99.183499999999995</v>
      </c>
      <c r="CS106">
        <v>107.08</v>
      </c>
    </row>
    <row r="107" spans="1:97" x14ac:dyDescent="0.25">
      <c r="A107">
        <v>91</v>
      </c>
      <c r="B107">
        <v>1597413269.5</v>
      </c>
      <c r="C107">
        <v>7579.7999999523199</v>
      </c>
      <c r="D107" t="s">
        <v>419</v>
      </c>
      <c r="E107" t="s">
        <v>420</v>
      </c>
      <c r="F107">
        <v>1597413260.9354801</v>
      </c>
      <c r="G107">
        <f t="shared" si="29"/>
        <v>2.6689542859775165E-4</v>
      </c>
      <c r="H107">
        <f t="shared" si="30"/>
        <v>-0.83514657145779703</v>
      </c>
      <c r="I107">
        <f t="shared" si="31"/>
        <v>410.64180645161298</v>
      </c>
      <c r="J107">
        <f t="shared" si="32"/>
        <v>477.59774794516204</v>
      </c>
      <c r="K107">
        <f t="shared" si="33"/>
        <v>48.554348374973905</v>
      </c>
      <c r="L107">
        <f t="shared" si="34"/>
        <v>41.74736043786698</v>
      </c>
      <c r="M107">
        <f t="shared" si="35"/>
        <v>1.717493138330458E-2</v>
      </c>
      <c r="N107">
        <f t="shared" si="36"/>
        <v>2.7684903753864303</v>
      </c>
      <c r="O107">
        <f t="shared" si="37"/>
        <v>1.7115957292992378E-2</v>
      </c>
      <c r="P107">
        <f t="shared" si="38"/>
        <v>1.0702754933895437E-2</v>
      </c>
      <c r="Q107">
        <f t="shared" si="39"/>
        <v>-4.5247985451290261E-3</v>
      </c>
      <c r="R107">
        <f t="shared" si="40"/>
        <v>20.355977077540775</v>
      </c>
      <c r="S107">
        <f t="shared" si="41"/>
        <v>20.371838709677402</v>
      </c>
      <c r="T107">
        <f t="shared" si="42"/>
        <v>2.401195135047133</v>
      </c>
      <c r="U107">
        <f t="shared" si="43"/>
        <v>34.907882912805086</v>
      </c>
      <c r="V107">
        <f t="shared" si="44"/>
        <v>0.84119568857705573</v>
      </c>
      <c r="W107">
        <f t="shared" si="45"/>
        <v>2.4097585369993437</v>
      </c>
      <c r="X107">
        <f t="shared" si="46"/>
        <v>1.5599994464700773</v>
      </c>
      <c r="Y107">
        <f t="shared" si="47"/>
        <v>-11.770088401160848</v>
      </c>
      <c r="Z107">
        <f t="shared" si="48"/>
        <v>8.6067088849445437</v>
      </c>
      <c r="AA107">
        <f t="shared" si="49"/>
        <v>0.6276082091755476</v>
      </c>
      <c r="AB107">
        <f t="shared" si="50"/>
        <v>-2.5402961055858864</v>
      </c>
      <c r="AC107">
        <v>-1.2210604018909599E-3</v>
      </c>
      <c r="AD107">
        <v>2.3583745592010201E-2</v>
      </c>
      <c r="AE107">
        <v>2.6772671378222999</v>
      </c>
      <c r="AF107">
        <v>49</v>
      </c>
      <c r="AG107">
        <v>8</v>
      </c>
      <c r="AH107">
        <f t="shared" si="51"/>
        <v>1</v>
      </c>
      <c r="AI107">
        <f t="shared" si="52"/>
        <v>0</v>
      </c>
      <c r="AJ107">
        <f t="shared" si="53"/>
        <v>54896.164596902076</v>
      </c>
      <c r="AK107">
        <f t="shared" si="54"/>
        <v>-2.36776480645161E-2</v>
      </c>
      <c r="AL107">
        <f t="shared" si="55"/>
        <v>-1.1602047551612888E-2</v>
      </c>
      <c r="AM107">
        <f t="shared" si="56"/>
        <v>0.49</v>
      </c>
      <c r="AN107">
        <f t="shared" si="57"/>
        <v>0.39</v>
      </c>
      <c r="AO107">
        <v>5.35</v>
      </c>
      <c r="AP107">
        <v>0.5</v>
      </c>
      <c r="AQ107" t="s">
        <v>195</v>
      </c>
      <c r="AR107">
        <v>1597413260.9354801</v>
      </c>
      <c r="AS107">
        <v>410.64180645161298</v>
      </c>
      <c r="AT107">
        <v>409.99487096774197</v>
      </c>
      <c r="AU107">
        <v>8.2742983870967795</v>
      </c>
      <c r="AV107">
        <v>8.0382899999999999</v>
      </c>
      <c r="AW107">
        <v>600.01077419354795</v>
      </c>
      <c r="AX107">
        <v>101.563709677419</v>
      </c>
      <c r="AY107">
        <v>9.9978193548387106E-2</v>
      </c>
      <c r="AZ107">
        <v>20.4295032258064</v>
      </c>
      <c r="BA107">
        <v>20.371838709677402</v>
      </c>
      <c r="BB107">
        <v>20.5607516129032</v>
      </c>
      <c r="BC107">
        <v>9998.0258064516092</v>
      </c>
      <c r="BD107">
        <v>-2.36776480645161E-2</v>
      </c>
      <c r="BE107">
        <v>0.36091383870967803</v>
      </c>
      <c r="BF107">
        <v>1597413217.5</v>
      </c>
      <c r="BG107" t="s">
        <v>416</v>
      </c>
      <c r="BH107">
        <v>15</v>
      </c>
      <c r="BI107">
        <v>-0.45500000000000002</v>
      </c>
      <c r="BJ107">
        <v>-0.13800000000000001</v>
      </c>
      <c r="BK107">
        <v>410</v>
      </c>
      <c r="BL107">
        <v>8</v>
      </c>
      <c r="BM107">
        <v>0.25</v>
      </c>
      <c r="BN107">
        <v>0.12</v>
      </c>
      <c r="BO107">
        <v>0.64876442857142902</v>
      </c>
      <c r="BP107">
        <v>-6.6838628571423406E-2</v>
      </c>
      <c r="BQ107">
        <v>2.44419834276507E-2</v>
      </c>
      <c r="BR107">
        <v>1</v>
      </c>
      <c r="BS107">
        <v>0.23763675510204099</v>
      </c>
      <c r="BT107">
        <v>-2.3977518367346601E-2</v>
      </c>
      <c r="BU107">
        <v>2.88100368374275E-3</v>
      </c>
      <c r="BV107">
        <v>1</v>
      </c>
      <c r="BW107">
        <v>2</v>
      </c>
      <c r="BX107">
        <v>2</v>
      </c>
      <c r="BY107" t="s">
        <v>197</v>
      </c>
      <c r="BZ107">
        <v>100</v>
      </c>
      <c r="CA107">
        <v>100</v>
      </c>
      <c r="CB107">
        <v>-0.45500000000000002</v>
      </c>
      <c r="CC107">
        <v>-0.13800000000000001</v>
      </c>
      <c r="CD107">
        <v>2</v>
      </c>
      <c r="CE107">
        <v>561.18799999999999</v>
      </c>
      <c r="CF107">
        <v>394.55700000000002</v>
      </c>
      <c r="CG107">
        <v>19.9998</v>
      </c>
      <c r="CH107">
        <v>24.9984</v>
      </c>
      <c r="CI107">
        <v>30.0001</v>
      </c>
      <c r="CJ107">
        <v>25.0901</v>
      </c>
      <c r="CK107">
        <v>25.1433</v>
      </c>
      <c r="CL107">
        <v>19.7239</v>
      </c>
      <c r="CM107">
        <v>36.3399</v>
      </c>
      <c r="CN107">
        <v>0</v>
      </c>
      <c r="CO107">
        <v>20</v>
      </c>
      <c r="CP107">
        <v>410</v>
      </c>
      <c r="CQ107">
        <v>8</v>
      </c>
      <c r="CR107">
        <v>99.185699999999997</v>
      </c>
      <c r="CS107">
        <v>107.08</v>
      </c>
    </row>
    <row r="108" spans="1:97" x14ac:dyDescent="0.25">
      <c r="A108">
        <v>92</v>
      </c>
      <c r="B108">
        <v>1597413274.5</v>
      </c>
      <c r="C108">
        <v>7584.7999999523199</v>
      </c>
      <c r="D108" t="s">
        <v>421</v>
      </c>
      <c r="E108" t="s">
        <v>422</v>
      </c>
      <c r="F108">
        <v>1597413265.87097</v>
      </c>
      <c r="G108">
        <f t="shared" si="29"/>
        <v>2.6479886575682399E-4</v>
      </c>
      <c r="H108">
        <f t="shared" si="30"/>
        <v>-0.83193395936027159</v>
      </c>
      <c r="I108">
        <f t="shared" si="31"/>
        <v>410.64564516129002</v>
      </c>
      <c r="J108">
        <f t="shared" si="32"/>
        <v>477.90556965731037</v>
      </c>
      <c r="K108">
        <f t="shared" si="33"/>
        <v>48.585461408188237</v>
      </c>
      <c r="L108">
        <f t="shared" si="34"/>
        <v>41.747594947953601</v>
      </c>
      <c r="M108">
        <f t="shared" si="35"/>
        <v>1.7041507640253684E-2</v>
      </c>
      <c r="N108">
        <f t="shared" si="36"/>
        <v>2.7681835753272819</v>
      </c>
      <c r="O108">
        <f t="shared" si="37"/>
        <v>1.6983438189658792E-2</v>
      </c>
      <c r="P108">
        <f t="shared" si="38"/>
        <v>1.0619849602672813E-2</v>
      </c>
      <c r="Q108">
        <f t="shared" si="39"/>
        <v>-4.9418978435806485E-4</v>
      </c>
      <c r="R108">
        <f t="shared" si="40"/>
        <v>20.355649439725024</v>
      </c>
      <c r="S108">
        <f t="shared" si="41"/>
        <v>20.3705322580645</v>
      </c>
      <c r="T108">
        <f t="shared" si="42"/>
        <v>2.4010014312162147</v>
      </c>
      <c r="U108">
        <f t="shared" si="43"/>
        <v>34.909379860753162</v>
      </c>
      <c r="V108">
        <f t="shared" si="44"/>
        <v>0.84118385977605514</v>
      </c>
      <c r="W108">
        <f t="shared" si="45"/>
        <v>2.4096213199185335</v>
      </c>
      <c r="X108">
        <f t="shared" si="46"/>
        <v>1.5598175714401594</v>
      </c>
      <c r="Y108">
        <f t="shared" si="47"/>
        <v>-11.677629979875938</v>
      </c>
      <c r="Z108">
        <f t="shared" si="48"/>
        <v>8.6630433576498103</v>
      </c>
      <c r="AA108">
        <f t="shared" si="49"/>
        <v>0.63177897871817468</v>
      </c>
      <c r="AB108">
        <f t="shared" si="50"/>
        <v>-2.383301833292311</v>
      </c>
      <c r="AC108">
        <v>-1.22084950639729E-3</v>
      </c>
      <c r="AD108">
        <v>2.3579672324495E-2</v>
      </c>
      <c r="AE108">
        <v>2.67697609338809</v>
      </c>
      <c r="AF108">
        <v>49</v>
      </c>
      <c r="AG108">
        <v>8</v>
      </c>
      <c r="AH108">
        <f t="shared" si="51"/>
        <v>1</v>
      </c>
      <c r="AI108">
        <f t="shared" si="52"/>
        <v>0</v>
      </c>
      <c r="AJ108">
        <f t="shared" si="53"/>
        <v>54887.234094890315</v>
      </c>
      <c r="AK108">
        <f t="shared" si="54"/>
        <v>-2.58602712903226E-3</v>
      </c>
      <c r="AL108">
        <f t="shared" si="55"/>
        <v>-1.2671532932258074E-3</v>
      </c>
      <c r="AM108">
        <f t="shared" si="56"/>
        <v>0.49</v>
      </c>
      <c r="AN108">
        <f t="shared" si="57"/>
        <v>0.39</v>
      </c>
      <c r="AO108">
        <v>5.35</v>
      </c>
      <c r="AP108">
        <v>0.5</v>
      </c>
      <c r="AQ108" t="s">
        <v>195</v>
      </c>
      <c r="AR108">
        <v>1597413265.87097</v>
      </c>
      <c r="AS108">
        <v>410.64564516129002</v>
      </c>
      <c r="AT108">
        <v>410.00080645161302</v>
      </c>
      <c r="AU108">
        <v>8.2742129032258092</v>
      </c>
      <c r="AV108">
        <v>8.0400580645161295</v>
      </c>
      <c r="AW108">
        <v>600.00983870967696</v>
      </c>
      <c r="AX108">
        <v>101.56332258064501</v>
      </c>
      <c r="AY108">
        <v>9.9986016129032296E-2</v>
      </c>
      <c r="AZ108">
        <v>20.428580645161301</v>
      </c>
      <c r="BA108">
        <v>20.3705322580645</v>
      </c>
      <c r="BB108">
        <v>20.563783870967701</v>
      </c>
      <c r="BC108">
        <v>9996.3370967741903</v>
      </c>
      <c r="BD108">
        <v>-2.58602712903226E-3</v>
      </c>
      <c r="BE108">
        <v>0.37422361290322598</v>
      </c>
      <c r="BF108">
        <v>1597413217.5</v>
      </c>
      <c r="BG108" t="s">
        <v>416</v>
      </c>
      <c r="BH108">
        <v>15</v>
      </c>
      <c r="BI108">
        <v>-0.45500000000000002</v>
      </c>
      <c r="BJ108">
        <v>-0.13800000000000001</v>
      </c>
      <c r="BK108">
        <v>410</v>
      </c>
      <c r="BL108">
        <v>8</v>
      </c>
      <c r="BM108">
        <v>0.25</v>
      </c>
      <c r="BN108">
        <v>0.12</v>
      </c>
      <c r="BO108">
        <v>0.64665559183673504</v>
      </c>
      <c r="BP108">
        <v>-2.2790571428592701E-3</v>
      </c>
      <c r="BQ108">
        <v>2.33824752455533E-2</v>
      </c>
      <c r="BR108">
        <v>1</v>
      </c>
      <c r="BS108">
        <v>0.235551102040816</v>
      </c>
      <c r="BT108">
        <v>-2.1352163265306201E-2</v>
      </c>
      <c r="BU108">
        <v>2.5405197463165699E-3</v>
      </c>
      <c r="BV108">
        <v>1</v>
      </c>
      <c r="BW108">
        <v>2</v>
      </c>
      <c r="BX108">
        <v>2</v>
      </c>
      <c r="BY108" t="s">
        <v>197</v>
      </c>
      <c r="BZ108">
        <v>100</v>
      </c>
      <c r="CA108">
        <v>100</v>
      </c>
      <c r="CB108">
        <v>-0.45500000000000002</v>
      </c>
      <c r="CC108">
        <v>-0.13800000000000001</v>
      </c>
      <c r="CD108">
        <v>2</v>
      </c>
      <c r="CE108">
        <v>561.28899999999999</v>
      </c>
      <c r="CF108">
        <v>394.57100000000003</v>
      </c>
      <c r="CG108">
        <v>20</v>
      </c>
      <c r="CH108">
        <v>24.997699999999998</v>
      </c>
      <c r="CI108">
        <v>30</v>
      </c>
      <c r="CJ108">
        <v>25.0901</v>
      </c>
      <c r="CK108">
        <v>25.1433</v>
      </c>
      <c r="CL108">
        <v>19.724599999999999</v>
      </c>
      <c r="CM108">
        <v>36.3399</v>
      </c>
      <c r="CN108">
        <v>0</v>
      </c>
      <c r="CO108">
        <v>20</v>
      </c>
      <c r="CP108">
        <v>410</v>
      </c>
      <c r="CQ108">
        <v>8</v>
      </c>
      <c r="CR108">
        <v>99.186099999999996</v>
      </c>
      <c r="CS108">
        <v>107.07899999999999</v>
      </c>
    </row>
    <row r="109" spans="1:97" x14ac:dyDescent="0.25">
      <c r="A109">
        <v>93</v>
      </c>
      <c r="B109">
        <v>1597413279.5</v>
      </c>
      <c r="C109">
        <v>7589.7999999523199</v>
      </c>
      <c r="D109" t="s">
        <v>423</v>
      </c>
      <c r="E109" t="s">
        <v>424</v>
      </c>
      <c r="F109">
        <v>1597413270.87097</v>
      </c>
      <c r="G109">
        <f t="shared" si="29"/>
        <v>2.623024706802984E-4</v>
      </c>
      <c r="H109">
        <f t="shared" si="30"/>
        <v>-0.83725534821584813</v>
      </c>
      <c r="I109">
        <f t="shared" si="31"/>
        <v>410.65499999999997</v>
      </c>
      <c r="J109">
        <f t="shared" si="32"/>
        <v>479.15570332811689</v>
      </c>
      <c r="K109">
        <f t="shared" si="33"/>
        <v>48.712457846239531</v>
      </c>
      <c r="L109">
        <f t="shared" si="34"/>
        <v>41.748463470023893</v>
      </c>
      <c r="M109">
        <f t="shared" si="35"/>
        <v>1.6879110434935875E-2</v>
      </c>
      <c r="N109">
        <f t="shared" si="36"/>
        <v>2.769211113404662</v>
      </c>
      <c r="O109">
        <f t="shared" si="37"/>
        <v>1.6822161522663217E-2</v>
      </c>
      <c r="P109">
        <f t="shared" si="38"/>
        <v>1.0518951488775696E-2</v>
      </c>
      <c r="Q109">
        <f t="shared" si="39"/>
        <v>-3.1526170837451522E-3</v>
      </c>
      <c r="R109">
        <f t="shared" si="40"/>
        <v>20.356371166566692</v>
      </c>
      <c r="S109">
        <f t="shared" si="41"/>
        <v>20.371222580645199</v>
      </c>
      <c r="T109">
        <f t="shared" si="42"/>
        <v>2.4011037816581848</v>
      </c>
      <c r="U109">
        <f t="shared" si="43"/>
        <v>34.909251169642467</v>
      </c>
      <c r="V109">
        <f t="shared" si="44"/>
        <v>0.8411820986759786</v>
      </c>
      <c r="W109">
        <f t="shared" si="45"/>
        <v>2.4096251580654968</v>
      </c>
      <c r="X109">
        <f t="shared" si="46"/>
        <v>1.5599216829822062</v>
      </c>
      <c r="Y109">
        <f t="shared" si="47"/>
        <v>-11.56753895700116</v>
      </c>
      <c r="Z109">
        <f t="shared" si="48"/>
        <v>8.5670509648697966</v>
      </c>
      <c r="AA109">
        <f t="shared" si="49"/>
        <v>0.62454889675447023</v>
      </c>
      <c r="AB109">
        <f t="shared" si="50"/>
        <v>-2.3790917124606388</v>
      </c>
      <c r="AC109">
        <v>-1.22155593060705E-3</v>
      </c>
      <c r="AD109">
        <v>2.3593316308705099E-2</v>
      </c>
      <c r="AE109">
        <v>2.6779508557768898</v>
      </c>
      <c r="AF109">
        <v>49</v>
      </c>
      <c r="AG109">
        <v>8</v>
      </c>
      <c r="AH109">
        <f t="shared" si="51"/>
        <v>1</v>
      </c>
      <c r="AI109">
        <f t="shared" si="52"/>
        <v>0</v>
      </c>
      <c r="AJ109">
        <f t="shared" si="53"/>
        <v>54917.685980321148</v>
      </c>
      <c r="AK109">
        <f t="shared" si="54"/>
        <v>-1.6497211322580599E-2</v>
      </c>
      <c r="AL109">
        <f t="shared" si="55"/>
        <v>-8.0836335480644929E-3</v>
      </c>
      <c r="AM109">
        <f t="shared" si="56"/>
        <v>0.49</v>
      </c>
      <c r="AN109">
        <f t="shared" si="57"/>
        <v>0.39</v>
      </c>
      <c r="AO109">
        <v>5.35</v>
      </c>
      <c r="AP109">
        <v>0.5</v>
      </c>
      <c r="AQ109" t="s">
        <v>195</v>
      </c>
      <c r="AR109">
        <v>1597413270.87097</v>
      </c>
      <c r="AS109">
        <v>410.65499999999997</v>
      </c>
      <c r="AT109">
        <v>410.00451612903203</v>
      </c>
      <c r="AU109">
        <v>8.2742119354838692</v>
      </c>
      <c r="AV109">
        <v>8.0422687096774208</v>
      </c>
      <c r="AW109">
        <v>600.02048387096795</v>
      </c>
      <c r="AX109">
        <v>101.56309677419399</v>
      </c>
      <c r="AY109">
        <v>0.100010870967742</v>
      </c>
      <c r="AZ109">
        <v>20.4286064516129</v>
      </c>
      <c r="BA109">
        <v>20.371222580645199</v>
      </c>
      <c r="BB109">
        <v>20.565551612903199</v>
      </c>
      <c r="BC109">
        <v>10002.143548387099</v>
      </c>
      <c r="BD109">
        <v>-1.6497211322580599E-2</v>
      </c>
      <c r="BE109">
        <v>0.37294735483871</v>
      </c>
      <c r="BF109">
        <v>1597413217.5</v>
      </c>
      <c r="BG109" t="s">
        <v>416</v>
      </c>
      <c r="BH109">
        <v>15</v>
      </c>
      <c r="BI109">
        <v>-0.45500000000000002</v>
      </c>
      <c r="BJ109">
        <v>-0.13800000000000001</v>
      </c>
      <c r="BK109">
        <v>410</v>
      </c>
      <c r="BL109">
        <v>8</v>
      </c>
      <c r="BM109">
        <v>0.25</v>
      </c>
      <c r="BN109">
        <v>0.12</v>
      </c>
      <c r="BO109">
        <v>0.65385214285714299</v>
      </c>
      <c r="BP109">
        <v>3.7579432653070198E-2</v>
      </c>
      <c r="BQ109">
        <v>2.65052824461657E-2</v>
      </c>
      <c r="BR109">
        <v>1</v>
      </c>
      <c r="BS109">
        <v>0.23344242857142899</v>
      </c>
      <c r="BT109">
        <v>-2.51397183673484E-2</v>
      </c>
      <c r="BU109">
        <v>3.0227097047489798E-3</v>
      </c>
      <c r="BV109">
        <v>1</v>
      </c>
      <c r="BW109">
        <v>2</v>
      </c>
      <c r="BX109">
        <v>2</v>
      </c>
      <c r="BY109" t="s">
        <v>197</v>
      </c>
      <c r="BZ109">
        <v>100</v>
      </c>
      <c r="CA109">
        <v>100</v>
      </c>
      <c r="CB109">
        <v>-0.45500000000000002</v>
      </c>
      <c r="CC109">
        <v>-0.13800000000000001</v>
      </c>
      <c r="CD109">
        <v>2</v>
      </c>
      <c r="CE109">
        <v>561.27200000000005</v>
      </c>
      <c r="CF109">
        <v>394.54300000000001</v>
      </c>
      <c r="CG109">
        <v>20.0001</v>
      </c>
      <c r="CH109">
        <v>24.997699999999998</v>
      </c>
      <c r="CI109">
        <v>30.0001</v>
      </c>
      <c r="CJ109">
        <v>25.0901</v>
      </c>
      <c r="CK109">
        <v>25.1433</v>
      </c>
      <c r="CL109">
        <v>19.722999999999999</v>
      </c>
      <c r="CM109">
        <v>36.3399</v>
      </c>
      <c r="CN109">
        <v>0</v>
      </c>
      <c r="CO109">
        <v>20</v>
      </c>
      <c r="CP109">
        <v>410</v>
      </c>
      <c r="CQ109">
        <v>8</v>
      </c>
      <c r="CR109">
        <v>99.1845</v>
      </c>
      <c r="CS109">
        <v>107.07899999999999</v>
      </c>
    </row>
    <row r="110" spans="1:97" x14ac:dyDescent="0.25">
      <c r="A110">
        <v>94</v>
      </c>
      <c r="B110">
        <v>1597413284.5</v>
      </c>
      <c r="C110">
        <v>7594.7999999523199</v>
      </c>
      <c r="D110" t="s">
        <v>425</v>
      </c>
      <c r="E110" t="s">
        <v>426</v>
      </c>
      <c r="F110">
        <v>1597413275.87097</v>
      </c>
      <c r="G110">
        <f t="shared" si="29"/>
        <v>2.6018905050249869E-4</v>
      </c>
      <c r="H110">
        <f t="shared" si="30"/>
        <v>-0.8341081477300718</v>
      </c>
      <c r="I110">
        <f t="shared" si="31"/>
        <v>410.65248387096801</v>
      </c>
      <c r="J110">
        <f t="shared" si="32"/>
        <v>479.49867896919494</v>
      </c>
      <c r="K110">
        <f t="shared" si="33"/>
        <v>48.747475512152079</v>
      </c>
      <c r="L110">
        <f t="shared" si="34"/>
        <v>41.748335875583294</v>
      </c>
      <c r="M110">
        <f t="shared" si="35"/>
        <v>1.6741532888345508E-2</v>
      </c>
      <c r="N110">
        <f t="shared" si="36"/>
        <v>2.7696756461489853</v>
      </c>
      <c r="O110">
        <f t="shared" si="37"/>
        <v>1.6685516245711532E-2</v>
      </c>
      <c r="P110">
        <f t="shared" si="38"/>
        <v>1.0433464823636031E-2</v>
      </c>
      <c r="Q110">
        <f t="shared" si="39"/>
        <v>-6.3525103903258025E-3</v>
      </c>
      <c r="R110">
        <f t="shared" si="40"/>
        <v>20.357589442079178</v>
      </c>
      <c r="S110">
        <f t="shared" si="41"/>
        <v>20.372070967741902</v>
      </c>
      <c r="T110">
        <f t="shared" si="42"/>
        <v>2.4012295727169835</v>
      </c>
      <c r="U110">
        <f t="shared" si="43"/>
        <v>34.908635132300091</v>
      </c>
      <c r="V110">
        <f t="shared" si="44"/>
        <v>0.84120075121082649</v>
      </c>
      <c r="W110">
        <f t="shared" si="45"/>
        <v>2.4097211134802698</v>
      </c>
      <c r="X110">
        <f t="shared" si="46"/>
        <v>1.5600288215061568</v>
      </c>
      <c r="Y110">
        <f t="shared" si="47"/>
        <v>-11.474337127160192</v>
      </c>
      <c r="Z110">
        <f t="shared" si="48"/>
        <v>8.5381426561048013</v>
      </c>
      <c r="AA110">
        <f t="shared" si="49"/>
        <v>0.62234179980051862</v>
      </c>
      <c r="AB110">
        <f t="shared" si="50"/>
        <v>-2.3202051816451981</v>
      </c>
      <c r="AC110">
        <v>-1.2218753781136401E-3</v>
      </c>
      <c r="AD110">
        <v>2.3599486166243501E-2</v>
      </c>
      <c r="AE110">
        <v>2.67839152316964</v>
      </c>
      <c r="AF110">
        <v>49</v>
      </c>
      <c r="AG110">
        <v>8</v>
      </c>
      <c r="AH110">
        <f t="shared" si="51"/>
        <v>1</v>
      </c>
      <c r="AI110">
        <f t="shared" si="52"/>
        <v>0</v>
      </c>
      <c r="AJ110">
        <f t="shared" si="53"/>
        <v>54931.345548086014</v>
      </c>
      <c r="AK110">
        <f t="shared" si="54"/>
        <v>-3.3241812612903203E-2</v>
      </c>
      <c r="AL110">
        <f t="shared" si="55"/>
        <v>-1.628848818032257E-2</v>
      </c>
      <c r="AM110">
        <f t="shared" si="56"/>
        <v>0.49</v>
      </c>
      <c r="AN110">
        <f t="shared" si="57"/>
        <v>0.39</v>
      </c>
      <c r="AO110">
        <v>5.35</v>
      </c>
      <c r="AP110">
        <v>0.5</v>
      </c>
      <c r="AQ110" t="s">
        <v>195</v>
      </c>
      <c r="AR110">
        <v>1597413275.87097</v>
      </c>
      <c r="AS110">
        <v>410.65248387096801</v>
      </c>
      <c r="AT110">
        <v>410.00403225806502</v>
      </c>
      <c r="AU110">
        <v>8.2743699999999993</v>
      </c>
      <c r="AV110">
        <v>8.0442958064516095</v>
      </c>
      <c r="AW110">
        <v>600.02096774193603</v>
      </c>
      <c r="AX110">
        <v>101.563419354839</v>
      </c>
      <c r="AY110">
        <v>0.10000048387096799</v>
      </c>
      <c r="AZ110">
        <v>20.429251612903201</v>
      </c>
      <c r="BA110">
        <v>20.372070967741902</v>
      </c>
      <c r="BB110">
        <v>20.566164516129</v>
      </c>
      <c r="BC110">
        <v>10004.7274193548</v>
      </c>
      <c r="BD110">
        <v>-3.3241812612903203E-2</v>
      </c>
      <c r="BE110">
        <v>0.35808783870967698</v>
      </c>
      <c r="BF110">
        <v>1597413217.5</v>
      </c>
      <c r="BG110" t="s">
        <v>416</v>
      </c>
      <c r="BH110">
        <v>15</v>
      </c>
      <c r="BI110">
        <v>-0.45500000000000002</v>
      </c>
      <c r="BJ110">
        <v>-0.13800000000000001</v>
      </c>
      <c r="BK110">
        <v>410</v>
      </c>
      <c r="BL110">
        <v>8</v>
      </c>
      <c r="BM110">
        <v>0.25</v>
      </c>
      <c r="BN110">
        <v>0.12</v>
      </c>
      <c r="BO110">
        <v>0.64112012244897998</v>
      </c>
      <c r="BP110">
        <v>-2.5774285714984702E-4</v>
      </c>
      <c r="BQ110">
        <v>3.0284546777114101E-2</v>
      </c>
      <c r="BR110">
        <v>1</v>
      </c>
      <c r="BS110">
        <v>0.23159997959183701</v>
      </c>
      <c r="BT110">
        <v>-2.3678424489791499E-2</v>
      </c>
      <c r="BU110">
        <v>2.87292102997654E-3</v>
      </c>
      <c r="BV110">
        <v>1</v>
      </c>
      <c r="BW110">
        <v>2</v>
      </c>
      <c r="BX110">
        <v>2</v>
      </c>
      <c r="BY110" t="s">
        <v>197</v>
      </c>
      <c r="BZ110">
        <v>100</v>
      </c>
      <c r="CA110">
        <v>100</v>
      </c>
      <c r="CB110">
        <v>-0.45500000000000002</v>
      </c>
      <c r="CC110">
        <v>-0.13800000000000001</v>
      </c>
      <c r="CD110">
        <v>2</v>
      </c>
      <c r="CE110">
        <v>561.10400000000004</v>
      </c>
      <c r="CF110">
        <v>394.584</v>
      </c>
      <c r="CG110">
        <v>20.0002</v>
      </c>
      <c r="CH110">
        <v>24.995699999999999</v>
      </c>
      <c r="CI110">
        <v>30.0001</v>
      </c>
      <c r="CJ110">
        <v>25.0901</v>
      </c>
      <c r="CK110">
        <v>25.1433</v>
      </c>
      <c r="CL110">
        <v>19.723600000000001</v>
      </c>
      <c r="CM110">
        <v>36.3399</v>
      </c>
      <c r="CN110">
        <v>0</v>
      </c>
      <c r="CO110">
        <v>20</v>
      </c>
      <c r="CP110">
        <v>410</v>
      </c>
      <c r="CQ110">
        <v>8</v>
      </c>
      <c r="CR110">
        <v>99.183999999999997</v>
      </c>
      <c r="CS110">
        <v>107.07899999999999</v>
      </c>
    </row>
    <row r="111" spans="1:97" x14ac:dyDescent="0.25">
      <c r="A111">
        <v>95</v>
      </c>
      <c r="B111">
        <v>1597413699.5</v>
      </c>
      <c r="C111">
        <v>8009.7999999523199</v>
      </c>
      <c r="D111" t="s">
        <v>429</v>
      </c>
      <c r="E111" t="s">
        <v>430</v>
      </c>
      <c r="F111">
        <v>1597413691.5</v>
      </c>
      <c r="G111">
        <f t="shared" si="29"/>
        <v>1.9942514434215399E-4</v>
      </c>
      <c r="H111">
        <f t="shared" si="30"/>
        <v>-0.98633914169472747</v>
      </c>
      <c r="I111">
        <f t="shared" si="31"/>
        <v>412.14590322580699</v>
      </c>
      <c r="J111">
        <f t="shared" si="32"/>
        <v>521.95238168517574</v>
      </c>
      <c r="K111">
        <f t="shared" si="33"/>
        <v>53.069576310477636</v>
      </c>
      <c r="L111">
        <f t="shared" si="34"/>
        <v>41.904988328006901</v>
      </c>
      <c r="M111">
        <f t="shared" si="35"/>
        <v>1.3044048205196754E-2</v>
      </c>
      <c r="N111">
        <f t="shared" si="36"/>
        <v>2.7667336728822485</v>
      </c>
      <c r="O111">
        <f t="shared" si="37"/>
        <v>1.3009979288913114E-2</v>
      </c>
      <c r="P111">
        <f t="shared" si="38"/>
        <v>8.134290540755016E-3</v>
      </c>
      <c r="Q111">
        <f t="shared" si="39"/>
        <v>-1.0453040113645153E-2</v>
      </c>
      <c r="R111">
        <f t="shared" si="40"/>
        <v>20.358867595399481</v>
      </c>
      <c r="S111">
        <f t="shared" si="41"/>
        <v>20.3562935483871</v>
      </c>
      <c r="T111">
        <f t="shared" si="42"/>
        <v>2.398891186070454</v>
      </c>
      <c r="U111">
        <f t="shared" si="43"/>
        <v>35.945671511976016</v>
      </c>
      <c r="V111">
        <f t="shared" si="44"/>
        <v>0.86536916764494298</v>
      </c>
      <c r="W111">
        <f t="shared" si="45"/>
        <v>2.4074363650617236</v>
      </c>
      <c r="X111">
        <f t="shared" si="46"/>
        <v>1.5335220184255109</v>
      </c>
      <c r="Y111">
        <f t="shared" si="47"/>
        <v>-8.7946488654889912</v>
      </c>
      <c r="Z111">
        <f t="shared" si="48"/>
        <v>8.5901809112036744</v>
      </c>
      <c r="AA111">
        <f t="shared" si="49"/>
        <v>0.62670084127391512</v>
      </c>
      <c r="AB111">
        <f t="shared" si="50"/>
        <v>0.41177984687495339</v>
      </c>
      <c r="AC111">
        <v>-1.2216056922576099E-3</v>
      </c>
      <c r="AD111">
        <v>2.3594277412762901E-2</v>
      </c>
      <c r="AE111">
        <v>2.67801950540784</v>
      </c>
      <c r="AF111">
        <v>50</v>
      </c>
      <c r="AG111">
        <v>8</v>
      </c>
      <c r="AH111">
        <f t="shared" si="51"/>
        <v>1</v>
      </c>
      <c r="AI111">
        <f t="shared" si="52"/>
        <v>0</v>
      </c>
      <c r="AJ111">
        <f t="shared" si="53"/>
        <v>54922.853499025623</v>
      </c>
      <c r="AK111">
        <f t="shared" si="54"/>
        <v>-5.4699320322580597E-2</v>
      </c>
      <c r="AL111">
        <f t="shared" si="55"/>
        <v>-2.6802666958064492E-2</v>
      </c>
      <c r="AM111">
        <f t="shared" si="56"/>
        <v>0.49</v>
      </c>
      <c r="AN111">
        <f t="shared" si="57"/>
        <v>0.39</v>
      </c>
      <c r="AO111">
        <v>14.2</v>
      </c>
      <c r="AP111">
        <v>0.5</v>
      </c>
      <c r="AQ111" t="s">
        <v>195</v>
      </c>
      <c r="AR111">
        <v>1597413691.5</v>
      </c>
      <c r="AS111">
        <v>412.14590322580699</v>
      </c>
      <c r="AT111">
        <v>410.00616129032301</v>
      </c>
      <c r="AU111">
        <v>8.5111193548387103</v>
      </c>
      <c r="AV111">
        <v>8.0431793548387098</v>
      </c>
      <c r="AW111">
        <v>600.02029032258099</v>
      </c>
      <c r="AX111">
        <v>101.575129032258</v>
      </c>
      <c r="AY111">
        <v>0.100001061290323</v>
      </c>
      <c r="AZ111">
        <v>20.413883870967702</v>
      </c>
      <c r="BA111">
        <v>20.3562935483871</v>
      </c>
      <c r="BB111">
        <v>20.5436612903226</v>
      </c>
      <c r="BC111">
        <v>10001.3661290323</v>
      </c>
      <c r="BD111">
        <v>-5.4699320322580597E-2</v>
      </c>
      <c r="BE111">
        <v>0.33547954838709698</v>
      </c>
      <c r="BF111">
        <v>1597413656</v>
      </c>
      <c r="BG111" t="s">
        <v>431</v>
      </c>
      <c r="BH111">
        <v>16</v>
      </c>
      <c r="BI111">
        <v>-0.442</v>
      </c>
      <c r="BJ111">
        <v>-0.13800000000000001</v>
      </c>
      <c r="BK111">
        <v>410</v>
      </c>
      <c r="BL111">
        <v>8</v>
      </c>
      <c r="BM111">
        <v>0.2</v>
      </c>
      <c r="BN111">
        <v>0.21</v>
      </c>
      <c r="BO111">
        <v>2.1549291836734699</v>
      </c>
      <c r="BP111">
        <v>-0.170596530612282</v>
      </c>
      <c r="BQ111">
        <v>2.85060159663252E-2</v>
      </c>
      <c r="BR111">
        <v>0</v>
      </c>
      <c r="BS111">
        <v>0.47006516326530601</v>
      </c>
      <c r="BT111">
        <v>-2.6850183673473599E-2</v>
      </c>
      <c r="BU111">
        <v>3.22384402536398E-3</v>
      </c>
      <c r="BV111">
        <v>1</v>
      </c>
      <c r="BW111">
        <v>1</v>
      </c>
      <c r="BX111">
        <v>2</v>
      </c>
      <c r="BY111" t="s">
        <v>211</v>
      </c>
      <c r="BZ111">
        <v>100</v>
      </c>
      <c r="CA111">
        <v>100</v>
      </c>
      <c r="CB111">
        <v>-0.442</v>
      </c>
      <c r="CC111">
        <v>-0.13800000000000001</v>
      </c>
      <c r="CD111">
        <v>2</v>
      </c>
      <c r="CE111">
        <v>559.95399999999995</v>
      </c>
      <c r="CF111">
        <v>393.55700000000002</v>
      </c>
      <c r="CG111">
        <v>19.9999</v>
      </c>
      <c r="CH111">
        <v>25.001799999999999</v>
      </c>
      <c r="CI111">
        <v>30.0001</v>
      </c>
      <c r="CJ111">
        <v>25.104099999999999</v>
      </c>
      <c r="CK111">
        <v>25.155999999999999</v>
      </c>
      <c r="CL111">
        <v>19.719899999999999</v>
      </c>
      <c r="CM111">
        <v>37.160299999999999</v>
      </c>
      <c r="CN111">
        <v>0</v>
      </c>
      <c r="CO111">
        <v>20</v>
      </c>
      <c r="CP111">
        <v>410</v>
      </c>
      <c r="CQ111">
        <v>8</v>
      </c>
      <c r="CR111">
        <v>99.186499999999995</v>
      </c>
      <c r="CS111">
        <v>107.075</v>
      </c>
    </row>
    <row r="112" spans="1:97" x14ac:dyDescent="0.25">
      <c r="A112">
        <v>96</v>
      </c>
      <c r="B112">
        <v>1597413704.5</v>
      </c>
      <c r="C112">
        <v>8014.7999999523199</v>
      </c>
      <c r="D112" t="s">
        <v>432</v>
      </c>
      <c r="E112" t="s">
        <v>433</v>
      </c>
      <c r="F112">
        <v>1597413696.14516</v>
      </c>
      <c r="G112">
        <f t="shared" si="29"/>
        <v>1.9860469379350427E-4</v>
      </c>
      <c r="H112">
        <f t="shared" si="30"/>
        <v>-0.99212999725479567</v>
      </c>
      <c r="I112">
        <f t="shared" si="31"/>
        <v>412.159032258065</v>
      </c>
      <c r="J112">
        <f t="shared" si="32"/>
        <v>523.13395887977367</v>
      </c>
      <c r="K112">
        <f t="shared" si="33"/>
        <v>53.189427073301651</v>
      </c>
      <c r="L112">
        <f t="shared" si="34"/>
        <v>41.906097695965379</v>
      </c>
      <c r="M112">
        <f t="shared" si="35"/>
        <v>1.2994106906966809E-2</v>
      </c>
      <c r="N112">
        <f t="shared" si="36"/>
        <v>2.7658448141709</v>
      </c>
      <c r="O112">
        <f t="shared" si="37"/>
        <v>1.2960287168597581E-2</v>
      </c>
      <c r="P112">
        <f t="shared" si="38"/>
        <v>8.103210658242644E-3</v>
      </c>
      <c r="Q112">
        <f t="shared" si="39"/>
        <v>-9.3471065018709745E-3</v>
      </c>
      <c r="R112">
        <f t="shared" si="40"/>
        <v>20.358168006195754</v>
      </c>
      <c r="S112">
        <f t="shared" si="41"/>
        <v>20.3530709677419</v>
      </c>
      <c r="T112">
        <f t="shared" si="42"/>
        <v>2.3984138096949987</v>
      </c>
      <c r="U112">
        <f t="shared" si="43"/>
        <v>35.946899183892292</v>
      </c>
      <c r="V112">
        <f t="shared" si="44"/>
        <v>0.86534978405485563</v>
      </c>
      <c r="W112">
        <f t="shared" si="45"/>
        <v>2.4073002225533173</v>
      </c>
      <c r="X112">
        <f t="shared" si="46"/>
        <v>1.5330640256401431</v>
      </c>
      <c r="Y112">
        <f t="shared" si="47"/>
        <v>-8.7584669962935386</v>
      </c>
      <c r="Z112">
        <f t="shared" si="48"/>
        <v>8.9313413075610164</v>
      </c>
      <c r="AA112">
        <f t="shared" si="49"/>
        <v>0.65178597435708074</v>
      </c>
      <c r="AB112">
        <f t="shared" si="50"/>
        <v>0.81531317912268797</v>
      </c>
      <c r="AC112">
        <v>-1.2209937000368001E-3</v>
      </c>
      <c r="AD112">
        <v>2.3582457302293702E-2</v>
      </c>
      <c r="AE112">
        <v>2.6771750901537499</v>
      </c>
      <c r="AF112">
        <v>50</v>
      </c>
      <c r="AG112">
        <v>8</v>
      </c>
      <c r="AH112">
        <f t="shared" si="51"/>
        <v>1</v>
      </c>
      <c r="AI112">
        <f t="shared" si="52"/>
        <v>0</v>
      </c>
      <c r="AJ112">
        <f t="shared" si="53"/>
        <v>54896.621498642475</v>
      </c>
      <c r="AK112">
        <f t="shared" si="54"/>
        <v>-4.8912121935483902E-2</v>
      </c>
      <c r="AL112">
        <f t="shared" si="55"/>
        <v>-2.3966939748387112E-2</v>
      </c>
      <c r="AM112">
        <f t="shared" si="56"/>
        <v>0.49</v>
      </c>
      <c r="AN112">
        <f t="shared" si="57"/>
        <v>0.39</v>
      </c>
      <c r="AO112">
        <v>14.2</v>
      </c>
      <c r="AP112">
        <v>0.5</v>
      </c>
      <c r="AQ112" t="s">
        <v>195</v>
      </c>
      <c r="AR112">
        <v>1597413696.14516</v>
      </c>
      <c r="AS112">
        <v>412.159032258065</v>
      </c>
      <c r="AT112">
        <v>410.00477419354797</v>
      </c>
      <c r="AU112">
        <v>8.5109745161290302</v>
      </c>
      <c r="AV112">
        <v>8.0449558064516093</v>
      </c>
      <c r="AW112">
        <v>600.01541935483897</v>
      </c>
      <c r="AX112">
        <v>101.57458064516101</v>
      </c>
      <c r="AY112">
        <v>0.100002261290323</v>
      </c>
      <c r="AZ112">
        <v>20.4129677419355</v>
      </c>
      <c r="BA112">
        <v>20.3530709677419</v>
      </c>
      <c r="BB112">
        <v>20.543129032258101</v>
      </c>
      <c r="BC112">
        <v>9996.4096774193495</v>
      </c>
      <c r="BD112">
        <v>-4.8912121935483902E-2</v>
      </c>
      <c r="BE112">
        <v>0.33871577419354898</v>
      </c>
      <c r="BF112">
        <v>1597413656</v>
      </c>
      <c r="BG112" t="s">
        <v>431</v>
      </c>
      <c r="BH112">
        <v>16</v>
      </c>
      <c r="BI112">
        <v>-0.442</v>
      </c>
      <c r="BJ112">
        <v>-0.13800000000000001</v>
      </c>
      <c r="BK112">
        <v>410</v>
      </c>
      <c r="BL112">
        <v>8</v>
      </c>
      <c r="BM112">
        <v>0.2</v>
      </c>
      <c r="BN112">
        <v>0.21</v>
      </c>
      <c r="BO112">
        <v>2.1565546938775499</v>
      </c>
      <c r="BP112">
        <v>-3.0563755102045401E-2</v>
      </c>
      <c r="BQ112">
        <v>3.7727669167663298E-2</v>
      </c>
      <c r="BR112">
        <v>1</v>
      </c>
      <c r="BS112">
        <v>0.46791114285714303</v>
      </c>
      <c r="BT112">
        <v>-2.29632734693852E-2</v>
      </c>
      <c r="BU112">
        <v>2.7530380621103999E-3</v>
      </c>
      <c r="BV112">
        <v>1</v>
      </c>
      <c r="BW112">
        <v>2</v>
      </c>
      <c r="BX112">
        <v>2</v>
      </c>
      <c r="BY112" t="s">
        <v>197</v>
      </c>
      <c r="BZ112">
        <v>100</v>
      </c>
      <c r="CA112">
        <v>100</v>
      </c>
      <c r="CB112">
        <v>-0.442</v>
      </c>
      <c r="CC112">
        <v>-0.13800000000000001</v>
      </c>
      <c r="CD112">
        <v>2</v>
      </c>
      <c r="CE112">
        <v>559.72199999999998</v>
      </c>
      <c r="CF112">
        <v>393.53</v>
      </c>
      <c r="CG112">
        <v>19.9999</v>
      </c>
      <c r="CH112">
        <v>25.001799999999999</v>
      </c>
      <c r="CI112">
        <v>30.0001</v>
      </c>
      <c r="CJ112">
        <v>25.102799999999998</v>
      </c>
      <c r="CK112">
        <v>25.155999999999999</v>
      </c>
      <c r="CL112">
        <v>19.719899999999999</v>
      </c>
      <c r="CM112">
        <v>37.160299999999999</v>
      </c>
      <c r="CN112">
        <v>0</v>
      </c>
      <c r="CO112">
        <v>20</v>
      </c>
      <c r="CP112">
        <v>410</v>
      </c>
      <c r="CQ112">
        <v>8</v>
      </c>
      <c r="CR112">
        <v>99.186400000000006</v>
      </c>
      <c r="CS112">
        <v>107.07599999999999</v>
      </c>
    </row>
    <row r="113" spans="1:97" x14ac:dyDescent="0.25">
      <c r="A113">
        <v>97</v>
      </c>
      <c r="B113">
        <v>1597413709.5</v>
      </c>
      <c r="C113">
        <v>8019.7999999523199</v>
      </c>
      <c r="D113" t="s">
        <v>434</v>
      </c>
      <c r="E113" t="s">
        <v>435</v>
      </c>
      <c r="F113">
        <v>1597413700.9354801</v>
      </c>
      <c r="G113">
        <f t="shared" si="29"/>
        <v>1.977760511869579E-4</v>
      </c>
      <c r="H113">
        <f t="shared" si="30"/>
        <v>-0.99132111740443341</v>
      </c>
      <c r="I113">
        <f t="shared" si="31"/>
        <v>412.16416129032302</v>
      </c>
      <c r="J113">
        <f t="shared" si="32"/>
        <v>523.5755137310324</v>
      </c>
      <c r="K113">
        <f t="shared" si="33"/>
        <v>53.234330514603776</v>
      </c>
      <c r="L113">
        <f t="shared" si="34"/>
        <v>41.906625907786513</v>
      </c>
      <c r="M113">
        <f t="shared" si="35"/>
        <v>1.2936372830999165E-2</v>
      </c>
      <c r="N113">
        <f t="shared" si="36"/>
        <v>2.7662474261731105</v>
      </c>
      <c r="O113">
        <f t="shared" si="37"/>
        <v>1.2902857400261368E-2</v>
      </c>
      <c r="P113">
        <f t="shared" si="38"/>
        <v>8.0672898118744462E-3</v>
      </c>
      <c r="Q113">
        <f t="shared" si="39"/>
        <v>-5.7319764437419275E-3</v>
      </c>
      <c r="R113">
        <f t="shared" si="40"/>
        <v>20.358339298616119</v>
      </c>
      <c r="S113">
        <f t="shared" si="41"/>
        <v>20.355583870967699</v>
      </c>
      <c r="T113">
        <f t="shared" si="42"/>
        <v>2.3987860509932948</v>
      </c>
      <c r="U113">
        <f t="shared" si="43"/>
        <v>35.946095447861588</v>
      </c>
      <c r="V113">
        <f t="shared" si="44"/>
        <v>0.86532578329345089</v>
      </c>
      <c r="W113">
        <f t="shared" si="45"/>
        <v>2.4072872797786125</v>
      </c>
      <c r="X113">
        <f t="shared" si="46"/>
        <v>1.5334602676998439</v>
      </c>
      <c r="Y113">
        <f t="shared" si="47"/>
        <v>-8.7219238573448425</v>
      </c>
      <c r="Z113">
        <f t="shared" si="48"/>
        <v>8.5448931828536363</v>
      </c>
      <c r="AA113">
        <f t="shared" si="49"/>
        <v>0.6235009722082332</v>
      </c>
      <c r="AB113">
        <f t="shared" si="50"/>
        <v>0.44073832127328494</v>
      </c>
      <c r="AC113">
        <v>-1.2212708801925399E-3</v>
      </c>
      <c r="AD113">
        <v>2.35878108018144E-2</v>
      </c>
      <c r="AE113">
        <v>2.6775575730693699</v>
      </c>
      <c r="AF113">
        <v>50</v>
      </c>
      <c r="AG113">
        <v>8</v>
      </c>
      <c r="AH113">
        <f t="shared" si="51"/>
        <v>1</v>
      </c>
      <c r="AI113">
        <f t="shared" si="52"/>
        <v>0</v>
      </c>
      <c r="AJ113">
        <f t="shared" si="53"/>
        <v>54908.592016845017</v>
      </c>
      <c r="AK113">
        <f t="shared" si="54"/>
        <v>-2.9994643870967699E-2</v>
      </c>
      <c r="AL113">
        <f t="shared" si="55"/>
        <v>-1.4697375496774173E-2</v>
      </c>
      <c r="AM113">
        <f t="shared" si="56"/>
        <v>0.49</v>
      </c>
      <c r="AN113">
        <f t="shared" si="57"/>
        <v>0.39</v>
      </c>
      <c r="AO113">
        <v>14.2</v>
      </c>
      <c r="AP113">
        <v>0.5</v>
      </c>
      <c r="AQ113" t="s">
        <v>195</v>
      </c>
      <c r="AR113">
        <v>1597413700.9354801</v>
      </c>
      <c r="AS113">
        <v>412.16416129032302</v>
      </c>
      <c r="AT113">
        <v>410.01103225806401</v>
      </c>
      <c r="AU113">
        <v>8.5107370967741893</v>
      </c>
      <c r="AV113">
        <v>8.0466670967741898</v>
      </c>
      <c r="AW113">
        <v>600.02116129032299</v>
      </c>
      <c r="AX113">
        <v>101.574612903226</v>
      </c>
      <c r="AY113">
        <v>9.9986306451612897E-2</v>
      </c>
      <c r="AZ113">
        <v>20.412880645161302</v>
      </c>
      <c r="BA113">
        <v>20.355583870967699</v>
      </c>
      <c r="BB113">
        <v>20.540548387096798</v>
      </c>
      <c r="BC113">
        <v>9998.6758064516107</v>
      </c>
      <c r="BD113">
        <v>-2.9994643870967699E-2</v>
      </c>
      <c r="BE113">
        <v>0.34372964516129101</v>
      </c>
      <c r="BF113">
        <v>1597413656</v>
      </c>
      <c r="BG113" t="s">
        <v>431</v>
      </c>
      <c r="BH113">
        <v>16</v>
      </c>
      <c r="BI113">
        <v>-0.442</v>
      </c>
      <c r="BJ113">
        <v>-0.13800000000000001</v>
      </c>
      <c r="BK113">
        <v>410</v>
      </c>
      <c r="BL113">
        <v>8</v>
      </c>
      <c r="BM113">
        <v>0.2</v>
      </c>
      <c r="BN113">
        <v>0.21</v>
      </c>
      <c r="BO113">
        <v>2.1536544897959198</v>
      </c>
      <c r="BP113">
        <v>6.4891224489806498E-2</v>
      </c>
      <c r="BQ113">
        <v>4.19388601180933E-2</v>
      </c>
      <c r="BR113">
        <v>1</v>
      </c>
      <c r="BS113">
        <v>0.46591704081632701</v>
      </c>
      <c r="BT113">
        <v>-2.4969722448980301E-2</v>
      </c>
      <c r="BU113">
        <v>2.9804755678547201E-3</v>
      </c>
      <c r="BV113">
        <v>1</v>
      </c>
      <c r="BW113">
        <v>2</v>
      </c>
      <c r="BX113">
        <v>2</v>
      </c>
      <c r="BY113" t="s">
        <v>197</v>
      </c>
      <c r="BZ113">
        <v>100</v>
      </c>
      <c r="CA113">
        <v>100</v>
      </c>
      <c r="CB113">
        <v>-0.442</v>
      </c>
      <c r="CC113">
        <v>-0.13800000000000001</v>
      </c>
      <c r="CD113">
        <v>2</v>
      </c>
      <c r="CE113">
        <v>559.80600000000004</v>
      </c>
      <c r="CF113">
        <v>393.584</v>
      </c>
      <c r="CG113">
        <v>20.000299999999999</v>
      </c>
      <c r="CH113">
        <v>25.001799999999999</v>
      </c>
      <c r="CI113">
        <v>30.0001</v>
      </c>
      <c r="CJ113">
        <v>25.102799999999998</v>
      </c>
      <c r="CK113">
        <v>25.155999999999999</v>
      </c>
      <c r="CL113">
        <v>19.720500000000001</v>
      </c>
      <c r="CM113">
        <v>37.160299999999999</v>
      </c>
      <c r="CN113">
        <v>0</v>
      </c>
      <c r="CO113">
        <v>20</v>
      </c>
      <c r="CP113">
        <v>410</v>
      </c>
      <c r="CQ113">
        <v>8</v>
      </c>
      <c r="CR113">
        <v>99.187200000000004</v>
      </c>
      <c r="CS113">
        <v>107.075</v>
      </c>
    </row>
    <row r="114" spans="1:97" x14ac:dyDescent="0.25">
      <c r="A114">
        <v>98</v>
      </c>
      <c r="B114">
        <v>1597413714.5</v>
      </c>
      <c r="C114">
        <v>8024.7999999523199</v>
      </c>
      <c r="D114" t="s">
        <v>436</v>
      </c>
      <c r="E114" t="s">
        <v>437</v>
      </c>
      <c r="F114">
        <v>1597413705.87097</v>
      </c>
      <c r="G114">
        <f t="shared" si="29"/>
        <v>1.9696870347180414E-4</v>
      </c>
      <c r="H114">
        <f t="shared" si="30"/>
        <v>-0.99882315337775374</v>
      </c>
      <c r="I114">
        <f t="shared" si="31"/>
        <v>412.17109677419302</v>
      </c>
      <c r="J114">
        <f t="shared" si="32"/>
        <v>525.00065770807612</v>
      </c>
      <c r="K114">
        <f t="shared" si="33"/>
        <v>53.379129979739353</v>
      </c>
      <c r="L114">
        <f t="shared" si="34"/>
        <v>41.907251401645105</v>
      </c>
      <c r="M114">
        <f t="shared" si="35"/>
        <v>1.2883638801476641E-2</v>
      </c>
      <c r="N114">
        <f t="shared" si="36"/>
        <v>2.7661152825507345</v>
      </c>
      <c r="O114">
        <f t="shared" si="37"/>
        <v>1.2850394096701499E-2</v>
      </c>
      <c r="P114">
        <f t="shared" si="38"/>
        <v>8.0344760111544233E-3</v>
      </c>
      <c r="Q114">
        <f t="shared" si="39"/>
        <v>-1.7798107746774179E-3</v>
      </c>
      <c r="R114">
        <f t="shared" si="40"/>
        <v>20.359061515470053</v>
      </c>
      <c r="S114">
        <f t="shared" si="41"/>
        <v>20.355351612903199</v>
      </c>
      <c r="T114">
        <f t="shared" si="42"/>
        <v>2.398751644026607</v>
      </c>
      <c r="U114">
        <f t="shared" si="43"/>
        <v>35.944747049213191</v>
      </c>
      <c r="V114">
        <f t="shared" si="44"/>
        <v>0.86531882494266954</v>
      </c>
      <c r="W114">
        <f t="shared" si="45"/>
        <v>2.4073582261072302</v>
      </c>
      <c r="X114">
        <f t="shared" si="46"/>
        <v>1.5334328190839375</v>
      </c>
      <c r="Y114">
        <f t="shared" si="47"/>
        <v>-8.6863198231065617</v>
      </c>
      <c r="Z114">
        <f t="shared" si="48"/>
        <v>8.6503169209793622</v>
      </c>
      <c r="AA114">
        <f t="shared" si="49"/>
        <v>0.63122444197230543</v>
      </c>
      <c r="AB114">
        <f t="shared" si="50"/>
        <v>0.59344172907042925</v>
      </c>
      <c r="AC114">
        <v>-1.22117990088662E-3</v>
      </c>
      <c r="AD114">
        <v>2.35860536137164E-2</v>
      </c>
      <c r="AE114">
        <v>2.6774320364507398</v>
      </c>
      <c r="AF114">
        <v>50</v>
      </c>
      <c r="AG114">
        <v>8</v>
      </c>
      <c r="AH114">
        <f t="shared" si="51"/>
        <v>1</v>
      </c>
      <c r="AI114">
        <f t="shared" si="52"/>
        <v>0</v>
      </c>
      <c r="AJ114">
        <f t="shared" si="53"/>
        <v>54904.574975548945</v>
      </c>
      <c r="AK114">
        <f t="shared" si="54"/>
        <v>-9.3135048387096697E-3</v>
      </c>
      <c r="AL114">
        <f t="shared" si="55"/>
        <v>-4.5636173709677381E-3</v>
      </c>
      <c r="AM114">
        <f t="shared" si="56"/>
        <v>0.49</v>
      </c>
      <c r="AN114">
        <f t="shared" si="57"/>
        <v>0.39</v>
      </c>
      <c r="AO114">
        <v>14.2</v>
      </c>
      <c r="AP114">
        <v>0.5</v>
      </c>
      <c r="AQ114" t="s">
        <v>195</v>
      </c>
      <c r="AR114">
        <v>1597413705.87097</v>
      </c>
      <c r="AS114">
        <v>412.17109677419302</v>
      </c>
      <c r="AT114">
        <v>409.99941935483901</v>
      </c>
      <c r="AU114">
        <v>8.5106848387096807</v>
      </c>
      <c r="AV114">
        <v>8.0485070967741894</v>
      </c>
      <c r="AW114">
        <v>600.01841935483901</v>
      </c>
      <c r="AX114">
        <v>101.57441935483899</v>
      </c>
      <c r="AY114">
        <v>9.9986564516129001E-2</v>
      </c>
      <c r="AZ114">
        <v>20.4133580645161</v>
      </c>
      <c r="BA114">
        <v>20.355351612903199</v>
      </c>
      <c r="BB114">
        <v>20.540454838709699</v>
      </c>
      <c r="BC114">
        <v>9997.9500000000007</v>
      </c>
      <c r="BD114">
        <v>-9.3135048387096697E-3</v>
      </c>
      <c r="BE114">
        <v>0.34874351612903198</v>
      </c>
      <c r="BF114">
        <v>1597413656</v>
      </c>
      <c r="BG114" t="s">
        <v>431</v>
      </c>
      <c r="BH114">
        <v>16</v>
      </c>
      <c r="BI114">
        <v>-0.442</v>
      </c>
      <c r="BJ114">
        <v>-0.13800000000000001</v>
      </c>
      <c r="BK114">
        <v>410</v>
      </c>
      <c r="BL114">
        <v>8</v>
      </c>
      <c r="BM114">
        <v>0.2</v>
      </c>
      <c r="BN114">
        <v>0.21</v>
      </c>
      <c r="BO114">
        <v>2.1628053061224501</v>
      </c>
      <c r="BP114">
        <v>0.15632424489799099</v>
      </c>
      <c r="BQ114">
        <v>4.5957981345965203E-2</v>
      </c>
      <c r="BR114">
        <v>0</v>
      </c>
      <c r="BS114">
        <v>0.46380008163265302</v>
      </c>
      <c r="BT114">
        <v>-2.3924032653061599E-2</v>
      </c>
      <c r="BU114">
        <v>2.85068098442614E-3</v>
      </c>
      <c r="BV114">
        <v>1</v>
      </c>
      <c r="BW114">
        <v>1</v>
      </c>
      <c r="BX114">
        <v>2</v>
      </c>
      <c r="BY114" t="s">
        <v>211</v>
      </c>
      <c r="BZ114">
        <v>100</v>
      </c>
      <c r="CA114">
        <v>100</v>
      </c>
      <c r="CB114">
        <v>-0.442</v>
      </c>
      <c r="CC114">
        <v>-0.13800000000000001</v>
      </c>
      <c r="CD114">
        <v>2</v>
      </c>
      <c r="CE114">
        <v>559.80600000000004</v>
      </c>
      <c r="CF114">
        <v>393.43400000000003</v>
      </c>
      <c r="CG114">
        <v>20.000599999999999</v>
      </c>
      <c r="CH114">
        <v>25.001799999999999</v>
      </c>
      <c r="CI114">
        <v>30.0001</v>
      </c>
      <c r="CJ114">
        <v>25.102799999999998</v>
      </c>
      <c r="CK114">
        <v>25.155999999999999</v>
      </c>
      <c r="CL114">
        <v>19.720500000000001</v>
      </c>
      <c r="CM114">
        <v>37.160299999999999</v>
      </c>
      <c r="CN114">
        <v>0</v>
      </c>
      <c r="CO114">
        <v>20</v>
      </c>
      <c r="CP114">
        <v>410</v>
      </c>
      <c r="CQ114">
        <v>8</v>
      </c>
      <c r="CR114">
        <v>99.186999999999998</v>
      </c>
      <c r="CS114">
        <v>107.075</v>
      </c>
    </row>
    <row r="115" spans="1:97" x14ac:dyDescent="0.25">
      <c r="A115">
        <v>99</v>
      </c>
      <c r="B115">
        <v>1597413719.5</v>
      </c>
      <c r="C115">
        <v>8029.7999999523199</v>
      </c>
      <c r="D115" t="s">
        <v>438</v>
      </c>
      <c r="E115" t="s">
        <v>439</v>
      </c>
      <c r="F115">
        <v>1597413710.87097</v>
      </c>
      <c r="G115">
        <f t="shared" si="29"/>
        <v>1.9625913697665398E-4</v>
      </c>
      <c r="H115">
        <f t="shared" si="30"/>
        <v>-0.99982082315224408</v>
      </c>
      <c r="I115">
        <f t="shared" si="31"/>
        <v>412.17119354838701</v>
      </c>
      <c r="J115">
        <f t="shared" si="32"/>
        <v>525.55714078695041</v>
      </c>
      <c r="K115">
        <f t="shared" si="33"/>
        <v>53.43600611252532</v>
      </c>
      <c r="L115">
        <f t="shared" si="34"/>
        <v>41.907493417136997</v>
      </c>
      <c r="M115">
        <f t="shared" si="35"/>
        <v>1.2838350556500368E-2</v>
      </c>
      <c r="N115">
        <f t="shared" si="36"/>
        <v>2.7668541478649296</v>
      </c>
      <c r="O115">
        <f t="shared" si="37"/>
        <v>1.2805347630585957E-2</v>
      </c>
      <c r="P115">
        <f t="shared" si="38"/>
        <v>8.0063003260415523E-3</v>
      </c>
      <c r="Q115">
        <f t="shared" si="39"/>
        <v>-1.7485221566129027E-3</v>
      </c>
      <c r="R115">
        <f t="shared" si="40"/>
        <v>20.359890113342956</v>
      </c>
      <c r="S115">
        <f t="shared" si="41"/>
        <v>20.354467741935501</v>
      </c>
      <c r="T115">
        <f t="shared" si="42"/>
        <v>2.39862071035677</v>
      </c>
      <c r="U115">
        <f t="shared" si="43"/>
        <v>35.943735435125909</v>
      </c>
      <c r="V115">
        <f t="shared" si="44"/>
        <v>0.86532755481669676</v>
      </c>
      <c r="W115">
        <f t="shared" si="45"/>
        <v>2.407450267317119</v>
      </c>
      <c r="X115">
        <f t="shared" si="46"/>
        <v>1.5332931555400733</v>
      </c>
      <c r="Y115">
        <f t="shared" si="47"/>
        <v>-8.6550279406704416</v>
      </c>
      <c r="Z115">
        <f t="shared" si="48"/>
        <v>8.87685867690052</v>
      </c>
      <c r="AA115">
        <f t="shared" si="49"/>
        <v>0.6475816240108424</v>
      </c>
      <c r="AB115">
        <f t="shared" si="50"/>
        <v>0.86766383808430803</v>
      </c>
      <c r="AC115">
        <v>-1.2216886560146899E-3</v>
      </c>
      <c r="AD115">
        <v>2.3595879787335999E-2</v>
      </c>
      <c r="AE115">
        <v>2.6781339554835601</v>
      </c>
      <c r="AF115">
        <v>50</v>
      </c>
      <c r="AG115">
        <v>8</v>
      </c>
      <c r="AH115">
        <f t="shared" si="51"/>
        <v>1</v>
      </c>
      <c r="AI115">
        <f t="shared" si="52"/>
        <v>0</v>
      </c>
      <c r="AJ115">
        <f t="shared" si="53"/>
        <v>54926.410531681147</v>
      </c>
      <c r="AK115">
        <f t="shared" si="54"/>
        <v>-9.1497758064516092E-3</v>
      </c>
      <c r="AL115">
        <f t="shared" si="55"/>
        <v>-4.4833901451612887E-3</v>
      </c>
      <c r="AM115">
        <f t="shared" si="56"/>
        <v>0.49</v>
      </c>
      <c r="AN115">
        <f t="shared" si="57"/>
        <v>0.39</v>
      </c>
      <c r="AO115">
        <v>14.2</v>
      </c>
      <c r="AP115">
        <v>0.5</v>
      </c>
      <c r="AQ115" t="s">
        <v>195</v>
      </c>
      <c r="AR115">
        <v>1597413710.87097</v>
      </c>
      <c r="AS115">
        <v>412.17119354838701</v>
      </c>
      <c r="AT115">
        <v>409.996451612903</v>
      </c>
      <c r="AU115">
        <v>8.5107235483870998</v>
      </c>
      <c r="AV115">
        <v>8.0502083870967809</v>
      </c>
      <c r="AW115">
        <v>600.015290322581</v>
      </c>
      <c r="AX115">
        <v>101.575</v>
      </c>
      <c r="AY115">
        <v>9.9969219354838698E-2</v>
      </c>
      <c r="AZ115">
        <v>20.413977419354801</v>
      </c>
      <c r="BA115">
        <v>20.354467741935501</v>
      </c>
      <c r="BB115">
        <v>20.539861290322602</v>
      </c>
      <c r="BC115">
        <v>10002.058064516101</v>
      </c>
      <c r="BD115">
        <v>-9.1497758064516092E-3</v>
      </c>
      <c r="BE115">
        <v>0.34774074193548399</v>
      </c>
      <c r="BF115">
        <v>1597413656</v>
      </c>
      <c r="BG115" t="s">
        <v>431</v>
      </c>
      <c r="BH115">
        <v>16</v>
      </c>
      <c r="BI115">
        <v>-0.442</v>
      </c>
      <c r="BJ115">
        <v>-0.13800000000000001</v>
      </c>
      <c r="BK115">
        <v>410</v>
      </c>
      <c r="BL115">
        <v>8</v>
      </c>
      <c r="BM115">
        <v>0.2</v>
      </c>
      <c r="BN115">
        <v>0.21</v>
      </c>
      <c r="BO115">
        <v>2.1612006122449001</v>
      </c>
      <c r="BP115">
        <v>0.103250081632643</v>
      </c>
      <c r="BQ115">
        <v>4.7038872869677097E-2</v>
      </c>
      <c r="BR115">
        <v>0</v>
      </c>
      <c r="BS115">
        <v>0.46216210204081598</v>
      </c>
      <c r="BT115">
        <v>-2.09531632653077E-2</v>
      </c>
      <c r="BU115">
        <v>2.55915045091218E-3</v>
      </c>
      <c r="BV115">
        <v>1</v>
      </c>
      <c r="BW115">
        <v>1</v>
      </c>
      <c r="BX115">
        <v>2</v>
      </c>
      <c r="BY115" t="s">
        <v>211</v>
      </c>
      <c r="BZ115">
        <v>100</v>
      </c>
      <c r="CA115">
        <v>100</v>
      </c>
      <c r="CB115">
        <v>-0.442</v>
      </c>
      <c r="CC115">
        <v>-0.13800000000000001</v>
      </c>
      <c r="CD115">
        <v>2</v>
      </c>
      <c r="CE115">
        <v>559.78899999999999</v>
      </c>
      <c r="CF115">
        <v>393.50299999999999</v>
      </c>
      <c r="CG115">
        <v>20.000299999999999</v>
      </c>
      <c r="CH115">
        <v>25.001799999999999</v>
      </c>
      <c r="CI115">
        <v>30.0001</v>
      </c>
      <c r="CJ115">
        <v>25.102799999999998</v>
      </c>
      <c r="CK115">
        <v>25.155999999999999</v>
      </c>
      <c r="CL115">
        <v>19.720500000000001</v>
      </c>
      <c r="CM115">
        <v>37.160299999999999</v>
      </c>
      <c r="CN115">
        <v>0</v>
      </c>
      <c r="CO115">
        <v>20</v>
      </c>
      <c r="CP115">
        <v>410</v>
      </c>
      <c r="CQ115">
        <v>8</v>
      </c>
      <c r="CR115">
        <v>99.185900000000004</v>
      </c>
      <c r="CS115">
        <v>107.074</v>
      </c>
    </row>
    <row r="116" spans="1:97" x14ac:dyDescent="0.25">
      <c r="A116">
        <v>100</v>
      </c>
      <c r="B116">
        <v>1597413724.5</v>
      </c>
      <c r="C116">
        <v>8034.7999999523199</v>
      </c>
      <c r="D116" t="s">
        <v>440</v>
      </c>
      <c r="E116" t="s">
        <v>441</v>
      </c>
      <c r="F116">
        <v>1597413715.87097</v>
      </c>
      <c r="G116">
        <f t="shared" si="29"/>
        <v>1.9568424692509992E-4</v>
      </c>
      <c r="H116">
        <f t="shared" si="30"/>
        <v>-0.99561242083575097</v>
      </c>
      <c r="I116">
        <f t="shared" si="31"/>
        <v>412.161612903226</v>
      </c>
      <c r="J116">
        <f t="shared" si="32"/>
        <v>525.40498300665809</v>
      </c>
      <c r="K116">
        <f t="shared" si="33"/>
        <v>53.42081928680556</v>
      </c>
      <c r="L116">
        <f t="shared" si="34"/>
        <v>41.90674194573166</v>
      </c>
      <c r="M116">
        <f t="shared" si="35"/>
        <v>1.2798885435785541E-2</v>
      </c>
      <c r="N116">
        <f t="shared" si="36"/>
        <v>2.7660766232749383</v>
      </c>
      <c r="O116">
        <f t="shared" si="37"/>
        <v>1.2766075625801045E-2</v>
      </c>
      <c r="P116">
        <f t="shared" si="38"/>
        <v>7.9817380335714602E-3</v>
      </c>
      <c r="Q116">
        <f t="shared" si="39"/>
        <v>-2.9719443566129009E-3</v>
      </c>
      <c r="R116">
        <f t="shared" si="40"/>
        <v>20.360646120409193</v>
      </c>
      <c r="S116">
        <f t="shared" si="41"/>
        <v>20.3560870967742</v>
      </c>
      <c r="T116">
        <f t="shared" si="42"/>
        <v>2.3988606009043809</v>
      </c>
      <c r="U116">
        <f t="shared" si="43"/>
        <v>35.943274233506656</v>
      </c>
      <c r="V116">
        <f t="shared" si="44"/>
        <v>0.86534953534963299</v>
      </c>
      <c r="W116">
        <f t="shared" si="45"/>
        <v>2.407542311609848</v>
      </c>
      <c r="X116">
        <f t="shared" si="46"/>
        <v>1.5335110655547479</v>
      </c>
      <c r="Y116">
        <f t="shared" si="47"/>
        <v>-8.6296752893969071</v>
      </c>
      <c r="Z116">
        <f t="shared" si="48"/>
        <v>8.7252394329556644</v>
      </c>
      <c r="AA116">
        <f t="shared" si="49"/>
        <v>0.63670695659103727</v>
      </c>
      <c r="AB116">
        <f t="shared" si="50"/>
        <v>0.72929915579318205</v>
      </c>
      <c r="AC116">
        <v>-1.22115328524951E-3</v>
      </c>
      <c r="AD116">
        <v>2.3585539555269E-2</v>
      </c>
      <c r="AE116">
        <v>2.6773953100278298</v>
      </c>
      <c r="AF116">
        <v>50</v>
      </c>
      <c r="AG116">
        <v>8</v>
      </c>
      <c r="AH116">
        <f t="shared" si="51"/>
        <v>1</v>
      </c>
      <c r="AI116">
        <f t="shared" si="52"/>
        <v>0</v>
      </c>
      <c r="AJ116">
        <f t="shared" si="53"/>
        <v>54903.220299784058</v>
      </c>
      <c r="AK116">
        <f t="shared" si="54"/>
        <v>-1.55517758064516E-2</v>
      </c>
      <c r="AL116">
        <f t="shared" si="55"/>
        <v>-7.6203701451612836E-3</v>
      </c>
      <c r="AM116">
        <f t="shared" si="56"/>
        <v>0.49</v>
      </c>
      <c r="AN116">
        <f t="shared" si="57"/>
        <v>0.39</v>
      </c>
      <c r="AO116">
        <v>14.2</v>
      </c>
      <c r="AP116">
        <v>0.5</v>
      </c>
      <c r="AQ116" t="s">
        <v>195</v>
      </c>
      <c r="AR116">
        <v>1597413715.87097</v>
      </c>
      <c r="AS116">
        <v>412.161612903226</v>
      </c>
      <c r="AT116">
        <v>409.996225806452</v>
      </c>
      <c r="AU116">
        <v>8.5108945161290297</v>
      </c>
      <c r="AV116">
        <v>8.0517199999999995</v>
      </c>
      <c r="AW116">
        <v>600.00432258064495</v>
      </c>
      <c r="AX116">
        <v>101.575548387097</v>
      </c>
      <c r="AY116">
        <v>9.9961009677419305E-2</v>
      </c>
      <c r="AZ116">
        <v>20.414596774193601</v>
      </c>
      <c r="BA116">
        <v>20.3560870967742</v>
      </c>
      <c r="BB116">
        <v>20.538609677419402</v>
      </c>
      <c r="BC116">
        <v>9997.6209677419392</v>
      </c>
      <c r="BD116">
        <v>-1.55517758064516E-2</v>
      </c>
      <c r="BE116">
        <v>0.34363848387096801</v>
      </c>
      <c r="BF116">
        <v>1597413656</v>
      </c>
      <c r="BG116" t="s">
        <v>431</v>
      </c>
      <c r="BH116">
        <v>16</v>
      </c>
      <c r="BI116">
        <v>-0.442</v>
      </c>
      <c r="BJ116">
        <v>-0.13800000000000001</v>
      </c>
      <c r="BK116">
        <v>410</v>
      </c>
      <c r="BL116">
        <v>8</v>
      </c>
      <c r="BM116">
        <v>0.2</v>
      </c>
      <c r="BN116">
        <v>0.21</v>
      </c>
      <c r="BO116">
        <v>2.1729124489795901</v>
      </c>
      <c r="BP116">
        <v>-7.4228204081696905E-2</v>
      </c>
      <c r="BQ116">
        <v>3.7601235082331902E-2</v>
      </c>
      <c r="BR116">
        <v>1</v>
      </c>
      <c r="BS116">
        <v>0.460575346938775</v>
      </c>
      <c r="BT116">
        <v>-1.7712648979593602E-2</v>
      </c>
      <c r="BU116">
        <v>2.20685403150461E-3</v>
      </c>
      <c r="BV116">
        <v>1</v>
      </c>
      <c r="BW116">
        <v>2</v>
      </c>
      <c r="BX116">
        <v>2</v>
      </c>
      <c r="BY116" t="s">
        <v>197</v>
      </c>
      <c r="BZ116">
        <v>100</v>
      </c>
      <c r="CA116">
        <v>100</v>
      </c>
      <c r="CB116">
        <v>-0.442</v>
      </c>
      <c r="CC116">
        <v>-0.13800000000000001</v>
      </c>
      <c r="CD116">
        <v>2</v>
      </c>
      <c r="CE116">
        <v>559.78899999999999</v>
      </c>
      <c r="CF116">
        <v>393.43400000000003</v>
      </c>
      <c r="CG116">
        <v>20</v>
      </c>
      <c r="CH116">
        <v>25.001799999999999</v>
      </c>
      <c r="CI116">
        <v>30.0001</v>
      </c>
      <c r="CJ116">
        <v>25.102799999999998</v>
      </c>
      <c r="CK116">
        <v>25.155999999999999</v>
      </c>
      <c r="CL116">
        <v>19.7209</v>
      </c>
      <c r="CM116">
        <v>37.160299999999999</v>
      </c>
      <c r="CN116">
        <v>0</v>
      </c>
      <c r="CO116">
        <v>20</v>
      </c>
      <c r="CP116">
        <v>410</v>
      </c>
      <c r="CQ116">
        <v>8</v>
      </c>
      <c r="CR116">
        <v>99.186800000000005</v>
      </c>
      <c r="CS116">
        <v>107.07299999999999</v>
      </c>
    </row>
    <row r="117" spans="1:97" x14ac:dyDescent="0.25">
      <c r="A117">
        <v>101</v>
      </c>
      <c r="B117">
        <v>1597414177.5999999</v>
      </c>
      <c r="C117">
        <v>8487.8999998569507</v>
      </c>
      <c r="D117" t="s">
        <v>443</v>
      </c>
      <c r="E117" t="s">
        <v>444</v>
      </c>
      <c r="F117">
        <v>1597414169.5999999</v>
      </c>
      <c r="G117">
        <f t="shared" si="29"/>
        <v>3.7515775074221334E-4</v>
      </c>
      <c r="H117">
        <f t="shared" si="30"/>
        <v>-0.54554809890543521</v>
      </c>
      <c r="I117">
        <f t="shared" si="31"/>
        <v>410.97593548387101</v>
      </c>
      <c r="J117">
        <f t="shared" si="32"/>
        <v>435.41230203833265</v>
      </c>
      <c r="K117">
        <f t="shared" si="33"/>
        <v>44.2714770260378</v>
      </c>
      <c r="L117">
        <f t="shared" si="34"/>
        <v>41.786857194555765</v>
      </c>
      <c r="M117">
        <f t="shared" si="35"/>
        <v>2.5436100366282553E-2</v>
      </c>
      <c r="N117">
        <f t="shared" si="36"/>
        <v>2.7598981752001066</v>
      </c>
      <c r="O117">
        <f t="shared" si="37"/>
        <v>2.530657906375287E-2</v>
      </c>
      <c r="P117">
        <f t="shared" si="38"/>
        <v>1.582819378329663E-2</v>
      </c>
      <c r="Q117">
        <f t="shared" si="39"/>
        <v>-3.2619861350322516E-3</v>
      </c>
      <c r="R117">
        <f t="shared" si="40"/>
        <v>20.268864486629262</v>
      </c>
      <c r="S117">
        <f t="shared" si="41"/>
        <v>20.3245838709677</v>
      </c>
      <c r="T117">
        <f t="shared" si="42"/>
        <v>2.3941974972386424</v>
      </c>
      <c r="U117">
        <f t="shared" si="43"/>
        <v>37.953928478115166</v>
      </c>
      <c r="V117">
        <f t="shared" si="44"/>
        <v>0.91138509907929965</v>
      </c>
      <c r="W117">
        <f t="shared" si="45"/>
        <v>2.4012931878838804</v>
      </c>
      <c r="X117">
        <f t="shared" si="46"/>
        <v>1.4828123981593428</v>
      </c>
      <c r="Y117">
        <f t="shared" si="47"/>
        <v>-16.54445680773161</v>
      </c>
      <c r="Z117">
        <f t="shared" si="48"/>
        <v>7.1295189621973014</v>
      </c>
      <c r="AA117">
        <f t="shared" si="49"/>
        <v>0.52123093317529534</v>
      </c>
      <c r="AB117">
        <f t="shared" si="50"/>
        <v>-8.8969688984940447</v>
      </c>
      <c r="AC117">
        <v>-1.2222249407897001E-3</v>
      </c>
      <c r="AD117">
        <v>2.3606237672727501E-2</v>
      </c>
      <c r="AE117">
        <v>2.6788736452654001</v>
      </c>
      <c r="AF117">
        <v>51</v>
      </c>
      <c r="AG117">
        <v>8</v>
      </c>
      <c r="AH117">
        <f t="shared" si="51"/>
        <v>1</v>
      </c>
      <c r="AI117">
        <f t="shared" si="52"/>
        <v>0</v>
      </c>
      <c r="AJ117">
        <f t="shared" si="53"/>
        <v>54957.350954360933</v>
      </c>
      <c r="AK117">
        <f t="shared" si="54"/>
        <v>-1.7069524516129E-2</v>
      </c>
      <c r="AL117">
        <f t="shared" si="55"/>
        <v>-8.3640670129032091E-3</v>
      </c>
      <c r="AM117">
        <f t="shared" si="56"/>
        <v>0.49</v>
      </c>
      <c r="AN117">
        <f t="shared" si="57"/>
        <v>0.39</v>
      </c>
      <c r="AO117">
        <v>14.85</v>
      </c>
      <c r="AP117">
        <v>0.5</v>
      </c>
      <c r="AQ117" t="s">
        <v>195</v>
      </c>
      <c r="AR117">
        <v>1597414169.5999999</v>
      </c>
      <c r="AS117">
        <v>410.97593548387101</v>
      </c>
      <c r="AT117">
        <v>410.007322580645</v>
      </c>
      <c r="AU117">
        <v>8.9635203225806404</v>
      </c>
      <c r="AV117">
        <v>8.0433477419354809</v>
      </c>
      <c r="AW117">
        <v>600.01309677419397</v>
      </c>
      <c r="AX117">
        <v>101.577193548387</v>
      </c>
      <c r="AY117">
        <v>9.9945151612903196E-2</v>
      </c>
      <c r="AZ117">
        <v>20.372499999999999</v>
      </c>
      <c r="BA117">
        <v>20.3245838709677</v>
      </c>
      <c r="BB117">
        <v>20.5025451612903</v>
      </c>
      <c r="BC117">
        <v>10006.232580645201</v>
      </c>
      <c r="BD117">
        <v>-1.7069524516129E-2</v>
      </c>
      <c r="BE117">
        <v>0.33547954838709698</v>
      </c>
      <c r="BF117">
        <v>1597414133.5999999</v>
      </c>
      <c r="BG117" t="s">
        <v>445</v>
      </c>
      <c r="BH117">
        <v>17</v>
      </c>
      <c r="BI117">
        <v>-0.44600000000000001</v>
      </c>
      <c r="BJ117">
        <v>-0.13800000000000001</v>
      </c>
      <c r="BK117">
        <v>410</v>
      </c>
      <c r="BL117">
        <v>8</v>
      </c>
      <c r="BM117">
        <v>0.28999999999999998</v>
      </c>
      <c r="BN117">
        <v>0.1</v>
      </c>
      <c r="BO117">
        <v>0.96977840816326499</v>
      </c>
      <c r="BP117">
        <v>-4.77509090690185E-2</v>
      </c>
      <c r="BQ117">
        <v>2.18030817545747E-2</v>
      </c>
      <c r="BR117">
        <v>1</v>
      </c>
      <c r="BS117">
        <v>0.92206340816326504</v>
      </c>
      <c r="BT117">
        <v>-2.3673826153399601E-2</v>
      </c>
      <c r="BU117">
        <v>2.8400324438960698E-3</v>
      </c>
      <c r="BV117">
        <v>1</v>
      </c>
      <c r="BW117">
        <v>2</v>
      </c>
      <c r="BX117">
        <v>2</v>
      </c>
      <c r="BY117" t="s">
        <v>197</v>
      </c>
      <c r="BZ117">
        <v>100</v>
      </c>
      <c r="CA117">
        <v>100</v>
      </c>
      <c r="CB117">
        <v>-0.44600000000000001</v>
      </c>
      <c r="CC117">
        <v>-0.13800000000000001</v>
      </c>
      <c r="CD117">
        <v>2</v>
      </c>
      <c r="CE117">
        <v>559.07600000000002</v>
      </c>
      <c r="CF117">
        <v>392.399</v>
      </c>
      <c r="CG117">
        <v>19.999600000000001</v>
      </c>
      <c r="CH117">
        <v>25.014199999999999</v>
      </c>
      <c r="CI117">
        <v>30</v>
      </c>
      <c r="CJ117">
        <v>25.1218</v>
      </c>
      <c r="CK117">
        <v>25.172899999999998</v>
      </c>
      <c r="CL117">
        <v>19.717199999999998</v>
      </c>
      <c r="CM117">
        <v>37.711199999999998</v>
      </c>
      <c r="CN117">
        <v>0</v>
      </c>
      <c r="CO117">
        <v>20</v>
      </c>
      <c r="CP117">
        <v>410</v>
      </c>
      <c r="CQ117">
        <v>8</v>
      </c>
      <c r="CR117">
        <v>99.190899999999999</v>
      </c>
      <c r="CS117">
        <v>107.07</v>
      </c>
    </row>
    <row r="118" spans="1:97" x14ac:dyDescent="0.25">
      <c r="A118">
        <v>102</v>
      </c>
      <c r="B118">
        <v>1597414182.5999999</v>
      </c>
      <c r="C118">
        <v>8492.8999998569507</v>
      </c>
      <c r="D118" t="s">
        <v>446</v>
      </c>
      <c r="E118" t="s">
        <v>447</v>
      </c>
      <c r="F118">
        <v>1597414174.2451601</v>
      </c>
      <c r="G118">
        <f t="shared" si="29"/>
        <v>3.7438343502596973E-4</v>
      </c>
      <c r="H118">
        <f t="shared" si="30"/>
        <v>-0.5438091410714746</v>
      </c>
      <c r="I118">
        <f t="shared" si="31"/>
        <v>410.97441935483897</v>
      </c>
      <c r="J118">
        <f t="shared" si="32"/>
        <v>435.36362268165902</v>
      </c>
      <c r="K118">
        <f t="shared" si="33"/>
        <v>44.266492227420635</v>
      </c>
      <c r="L118">
        <f t="shared" si="34"/>
        <v>41.786669791063588</v>
      </c>
      <c r="M118">
        <f t="shared" si="35"/>
        <v>2.5392789878627104E-2</v>
      </c>
      <c r="N118">
        <f t="shared" si="36"/>
        <v>2.7583901339215275</v>
      </c>
      <c r="O118">
        <f t="shared" si="37"/>
        <v>2.5263637885886096E-2</v>
      </c>
      <c r="P118">
        <f t="shared" si="38"/>
        <v>1.5801322586141763E-2</v>
      </c>
      <c r="Q118">
        <f t="shared" si="39"/>
        <v>-1.7641671437419351E-3</v>
      </c>
      <c r="R118">
        <f t="shared" si="40"/>
        <v>20.267886574061293</v>
      </c>
      <c r="S118">
        <f t="shared" si="41"/>
        <v>20.3203483870968</v>
      </c>
      <c r="T118">
        <f t="shared" si="42"/>
        <v>2.3935711674412237</v>
      </c>
      <c r="U118">
        <f t="shared" si="43"/>
        <v>37.953076447500891</v>
      </c>
      <c r="V118">
        <f t="shared" si="44"/>
        <v>0.91130001477158784</v>
      </c>
      <c r="W118">
        <f t="shared" si="45"/>
        <v>2.4011229130058953</v>
      </c>
      <c r="X118">
        <f t="shared" si="46"/>
        <v>1.4822711526696359</v>
      </c>
      <c r="Y118">
        <f t="shared" si="47"/>
        <v>-16.510309484645266</v>
      </c>
      <c r="Z118">
        <f t="shared" si="48"/>
        <v>7.5847064846296819</v>
      </c>
      <c r="AA118">
        <f t="shared" si="49"/>
        <v>0.5547970523947785</v>
      </c>
      <c r="AB118">
        <f t="shared" si="50"/>
        <v>-8.3725701147645459</v>
      </c>
      <c r="AC118">
        <v>-1.2211818688527599E-3</v>
      </c>
      <c r="AD118">
        <v>2.3586091623312499E-2</v>
      </c>
      <c r="AE118">
        <v>2.6774347519894199</v>
      </c>
      <c r="AF118">
        <v>51</v>
      </c>
      <c r="AG118">
        <v>8</v>
      </c>
      <c r="AH118">
        <f t="shared" si="51"/>
        <v>1</v>
      </c>
      <c r="AI118">
        <f t="shared" si="52"/>
        <v>0</v>
      </c>
      <c r="AJ118">
        <f t="shared" si="53"/>
        <v>54912.580466403218</v>
      </c>
      <c r="AK118">
        <f t="shared" si="54"/>
        <v>-9.2316438709677401E-3</v>
      </c>
      <c r="AL118">
        <f t="shared" si="55"/>
        <v>-4.5235054967741927E-3</v>
      </c>
      <c r="AM118">
        <f t="shared" si="56"/>
        <v>0.49</v>
      </c>
      <c r="AN118">
        <f t="shared" si="57"/>
        <v>0.39</v>
      </c>
      <c r="AO118">
        <v>14.85</v>
      </c>
      <c r="AP118">
        <v>0.5</v>
      </c>
      <c r="AQ118" t="s">
        <v>195</v>
      </c>
      <c r="AR118">
        <v>1597414174.2451601</v>
      </c>
      <c r="AS118">
        <v>410.97441935483897</v>
      </c>
      <c r="AT118">
        <v>410.00932258064501</v>
      </c>
      <c r="AU118">
        <v>8.96269064516129</v>
      </c>
      <c r="AV118">
        <v>8.0444177419354794</v>
      </c>
      <c r="AW118">
        <v>600.01390322580596</v>
      </c>
      <c r="AX118">
        <v>101.577096774194</v>
      </c>
      <c r="AY118">
        <v>9.9961025806451595E-2</v>
      </c>
      <c r="AZ118">
        <v>20.371351612903201</v>
      </c>
      <c r="BA118">
        <v>20.3203483870968</v>
      </c>
      <c r="BB118">
        <v>20.497067741935499</v>
      </c>
      <c r="BC118">
        <v>9997.7025806451602</v>
      </c>
      <c r="BD118">
        <v>-9.2316438709677401E-3</v>
      </c>
      <c r="BE118">
        <v>0.33547954838709698</v>
      </c>
      <c r="BF118">
        <v>1597414133.5999999</v>
      </c>
      <c r="BG118" t="s">
        <v>445</v>
      </c>
      <c r="BH118">
        <v>17</v>
      </c>
      <c r="BI118">
        <v>-0.44600000000000001</v>
      </c>
      <c r="BJ118">
        <v>-0.13800000000000001</v>
      </c>
      <c r="BK118">
        <v>410</v>
      </c>
      <c r="BL118">
        <v>8</v>
      </c>
      <c r="BM118">
        <v>0.28999999999999998</v>
      </c>
      <c r="BN118">
        <v>0.1</v>
      </c>
      <c r="BO118">
        <v>0.97107634693877598</v>
      </c>
      <c r="BP118">
        <v>-1.3366604081633199E-2</v>
      </c>
      <c r="BQ118">
        <v>2.1184240475227999E-2</v>
      </c>
      <c r="BR118">
        <v>1</v>
      </c>
      <c r="BS118">
        <v>0.92006097959183697</v>
      </c>
      <c r="BT118">
        <v>-2.2934926530611899E-2</v>
      </c>
      <c r="BU118">
        <v>2.7551565346084698E-3</v>
      </c>
      <c r="BV118">
        <v>1</v>
      </c>
      <c r="BW118">
        <v>2</v>
      </c>
      <c r="BX118">
        <v>2</v>
      </c>
      <c r="BY118" t="s">
        <v>197</v>
      </c>
      <c r="BZ118">
        <v>100</v>
      </c>
      <c r="CA118">
        <v>100</v>
      </c>
      <c r="CB118">
        <v>-0.44600000000000001</v>
      </c>
      <c r="CC118">
        <v>-0.13800000000000001</v>
      </c>
      <c r="CD118">
        <v>2</v>
      </c>
      <c r="CE118">
        <v>559.005</v>
      </c>
      <c r="CF118">
        <v>392.44</v>
      </c>
      <c r="CG118">
        <v>19.999700000000001</v>
      </c>
      <c r="CH118">
        <v>25.0124</v>
      </c>
      <c r="CI118">
        <v>30</v>
      </c>
      <c r="CJ118">
        <v>25.119700000000002</v>
      </c>
      <c r="CK118">
        <v>25.172899999999998</v>
      </c>
      <c r="CL118">
        <v>19.719100000000001</v>
      </c>
      <c r="CM118">
        <v>37.711199999999998</v>
      </c>
      <c r="CN118">
        <v>0</v>
      </c>
      <c r="CO118">
        <v>20</v>
      </c>
      <c r="CP118">
        <v>410</v>
      </c>
      <c r="CQ118">
        <v>8</v>
      </c>
      <c r="CR118">
        <v>99.191900000000004</v>
      </c>
      <c r="CS118">
        <v>107.069</v>
      </c>
    </row>
    <row r="119" spans="1:97" x14ac:dyDescent="0.25">
      <c r="A119">
        <v>103</v>
      </c>
      <c r="B119">
        <v>1597414187.5999999</v>
      </c>
      <c r="C119">
        <v>8497.8999998569507</v>
      </c>
      <c r="D119" t="s">
        <v>448</v>
      </c>
      <c r="E119" t="s">
        <v>449</v>
      </c>
      <c r="F119">
        <v>1597414179.03548</v>
      </c>
      <c r="G119">
        <f t="shared" si="29"/>
        <v>3.7355009668775871E-4</v>
      </c>
      <c r="H119">
        <f t="shared" si="30"/>
        <v>-0.54494957756236861</v>
      </c>
      <c r="I119">
        <f t="shared" si="31"/>
        <v>410.970483870968</v>
      </c>
      <c r="J119">
        <f t="shared" si="32"/>
        <v>435.50547403715035</v>
      </c>
      <c r="K119">
        <f t="shared" si="33"/>
        <v>44.281002594407212</v>
      </c>
      <c r="L119">
        <f t="shared" si="34"/>
        <v>41.786352060784303</v>
      </c>
      <c r="M119">
        <f t="shared" si="35"/>
        <v>2.5337794203378974E-2</v>
      </c>
      <c r="N119">
        <f t="shared" si="36"/>
        <v>2.7578871789624602</v>
      </c>
      <c r="O119">
        <f t="shared" si="37"/>
        <v>2.5209176186985229E-2</v>
      </c>
      <c r="P119">
        <f t="shared" si="38"/>
        <v>1.5767236382892853E-2</v>
      </c>
      <c r="Q119">
        <f t="shared" si="39"/>
        <v>-3.3484471108064504E-3</v>
      </c>
      <c r="R119">
        <f t="shared" si="40"/>
        <v>20.267563535569309</v>
      </c>
      <c r="S119">
        <f t="shared" si="41"/>
        <v>20.3190548387097</v>
      </c>
      <c r="T119">
        <f t="shared" si="42"/>
        <v>2.3933799102633184</v>
      </c>
      <c r="U119">
        <f t="shared" si="43"/>
        <v>37.950472645729754</v>
      </c>
      <c r="V119">
        <f t="shared" si="44"/>
        <v>0.91120790832787424</v>
      </c>
      <c r="W119">
        <f t="shared" si="45"/>
        <v>2.4010449536006102</v>
      </c>
      <c r="X119">
        <f t="shared" si="46"/>
        <v>1.4821720019354441</v>
      </c>
      <c r="Y119">
        <f t="shared" si="47"/>
        <v>-16.473559263930159</v>
      </c>
      <c r="Z119">
        <f t="shared" si="48"/>
        <v>7.6974738546448389</v>
      </c>
      <c r="AA119">
        <f t="shared" si="49"/>
        <v>0.56314306886144594</v>
      </c>
      <c r="AB119">
        <f t="shared" si="50"/>
        <v>-8.21629078753468</v>
      </c>
      <c r="AC119">
        <v>-1.22083411447442E-3</v>
      </c>
      <c r="AD119">
        <v>2.3579375042564701E-2</v>
      </c>
      <c r="AE119">
        <v>2.67695485058956</v>
      </c>
      <c r="AF119">
        <v>51</v>
      </c>
      <c r="AG119">
        <v>8</v>
      </c>
      <c r="AH119">
        <f t="shared" si="51"/>
        <v>1</v>
      </c>
      <c r="AI119">
        <f t="shared" si="52"/>
        <v>0</v>
      </c>
      <c r="AJ119">
        <f t="shared" si="53"/>
        <v>54897.682680570921</v>
      </c>
      <c r="AK119">
        <f t="shared" si="54"/>
        <v>-1.7521962903225798E-2</v>
      </c>
      <c r="AL119">
        <f t="shared" si="55"/>
        <v>-8.5857618225806415E-3</v>
      </c>
      <c r="AM119">
        <f t="shared" si="56"/>
        <v>0.49</v>
      </c>
      <c r="AN119">
        <f t="shared" si="57"/>
        <v>0.39</v>
      </c>
      <c r="AO119">
        <v>14.85</v>
      </c>
      <c r="AP119">
        <v>0.5</v>
      </c>
      <c r="AQ119" t="s">
        <v>195</v>
      </c>
      <c r="AR119">
        <v>1597414179.03548</v>
      </c>
      <c r="AS119">
        <v>410.970483870968</v>
      </c>
      <c r="AT119">
        <v>410.001709677419</v>
      </c>
      <c r="AU119">
        <v>8.9617670967741905</v>
      </c>
      <c r="AV119">
        <v>8.0455338709677395</v>
      </c>
      <c r="AW119">
        <v>600.01164516128995</v>
      </c>
      <c r="AX119">
        <v>101.577258064516</v>
      </c>
      <c r="AY119">
        <v>0.100000280645161</v>
      </c>
      <c r="AZ119">
        <v>20.370825806451599</v>
      </c>
      <c r="BA119">
        <v>20.3190548387097</v>
      </c>
      <c r="BB119">
        <v>20.497303225806501</v>
      </c>
      <c r="BC119">
        <v>9994.8396774193498</v>
      </c>
      <c r="BD119">
        <v>-1.7521962903225798E-2</v>
      </c>
      <c r="BE119">
        <v>0.33547954838709698</v>
      </c>
      <c r="BF119">
        <v>1597414133.5999999</v>
      </c>
      <c r="BG119" t="s">
        <v>445</v>
      </c>
      <c r="BH119">
        <v>17</v>
      </c>
      <c r="BI119">
        <v>-0.44600000000000001</v>
      </c>
      <c r="BJ119">
        <v>-0.13800000000000001</v>
      </c>
      <c r="BK119">
        <v>410</v>
      </c>
      <c r="BL119">
        <v>8</v>
      </c>
      <c r="BM119">
        <v>0.28999999999999998</v>
      </c>
      <c r="BN119">
        <v>0.1</v>
      </c>
      <c r="BO119">
        <v>0.97124387755102004</v>
      </c>
      <c r="BP119">
        <v>-4.6662122448968904E-3</v>
      </c>
      <c r="BQ119">
        <v>2.0993259010038401E-2</v>
      </c>
      <c r="BR119">
        <v>1</v>
      </c>
      <c r="BS119">
        <v>0.91807753061224495</v>
      </c>
      <c r="BT119">
        <v>-2.5288726530609699E-2</v>
      </c>
      <c r="BU119">
        <v>3.0409269270394398E-3</v>
      </c>
      <c r="BV119">
        <v>1</v>
      </c>
      <c r="BW119">
        <v>2</v>
      </c>
      <c r="BX119">
        <v>2</v>
      </c>
      <c r="BY119" t="s">
        <v>197</v>
      </c>
      <c r="BZ119">
        <v>100</v>
      </c>
      <c r="CA119">
        <v>100</v>
      </c>
      <c r="CB119">
        <v>-0.44600000000000001</v>
      </c>
      <c r="CC119">
        <v>-0.13800000000000001</v>
      </c>
      <c r="CD119">
        <v>2</v>
      </c>
      <c r="CE119">
        <v>559.23900000000003</v>
      </c>
      <c r="CF119">
        <v>392.21800000000002</v>
      </c>
      <c r="CG119">
        <v>19.9998</v>
      </c>
      <c r="CH119">
        <v>25.0121</v>
      </c>
      <c r="CI119">
        <v>30</v>
      </c>
      <c r="CJ119">
        <v>25.119700000000002</v>
      </c>
      <c r="CK119">
        <v>25.1723</v>
      </c>
      <c r="CL119">
        <v>19.717700000000001</v>
      </c>
      <c r="CM119">
        <v>37.711199999999998</v>
      </c>
      <c r="CN119">
        <v>0</v>
      </c>
      <c r="CO119">
        <v>20</v>
      </c>
      <c r="CP119">
        <v>410</v>
      </c>
      <c r="CQ119">
        <v>8</v>
      </c>
      <c r="CR119">
        <v>99.190399999999997</v>
      </c>
      <c r="CS119">
        <v>107.07</v>
      </c>
    </row>
    <row r="120" spans="1:97" x14ac:dyDescent="0.25">
      <c r="A120">
        <v>104</v>
      </c>
      <c r="B120">
        <v>1597414192.5999999</v>
      </c>
      <c r="C120">
        <v>8502.8999998569507</v>
      </c>
      <c r="D120" t="s">
        <v>450</v>
      </c>
      <c r="E120" t="s">
        <v>451</v>
      </c>
      <c r="F120">
        <v>1597414183.9709699</v>
      </c>
      <c r="G120">
        <f t="shared" si="29"/>
        <v>3.7281015013408724E-4</v>
      </c>
      <c r="H120">
        <f t="shared" si="30"/>
        <v>-0.54762681895270282</v>
      </c>
      <c r="I120">
        <f t="shared" si="31"/>
        <v>410.97435483870998</v>
      </c>
      <c r="J120">
        <f t="shared" si="32"/>
        <v>435.74951992338185</v>
      </c>
      <c r="K120">
        <f t="shared" si="33"/>
        <v>44.305768085201805</v>
      </c>
      <c r="L120">
        <f t="shared" si="34"/>
        <v>41.786699977663631</v>
      </c>
      <c r="M120">
        <f t="shared" si="35"/>
        <v>2.5282879223105962E-2</v>
      </c>
      <c r="N120">
        <f t="shared" si="36"/>
        <v>2.7583188488744734</v>
      </c>
      <c r="O120">
        <f t="shared" si="37"/>
        <v>2.5154836525200137E-2</v>
      </c>
      <c r="P120">
        <f t="shared" si="38"/>
        <v>1.5733222773065537E-2</v>
      </c>
      <c r="Q120">
        <f t="shared" si="39"/>
        <v>-4.0465253626451522E-3</v>
      </c>
      <c r="R120">
        <f t="shared" si="40"/>
        <v>20.268007744129331</v>
      </c>
      <c r="S120">
        <f t="shared" si="41"/>
        <v>20.320287096774202</v>
      </c>
      <c r="T120">
        <f t="shared" si="42"/>
        <v>2.3935621050782476</v>
      </c>
      <c r="U120">
        <f t="shared" si="43"/>
        <v>37.94681818429973</v>
      </c>
      <c r="V120">
        <f t="shared" si="44"/>
        <v>0.9111330488588778</v>
      </c>
      <c r="W120">
        <f t="shared" si="45"/>
        <v>2.40107891110579</v>
      </c>
      <c r="X120">
        <f t="shared" si="46"/>
        <v>1.4824290562193698</v>
      </c>
      <c r="Y120">
        <f t="shared" si="47"/>
        <v>-16.440927620913246</v>
      </c>
      <c r="Z120">
        <f t="shared" si="48"/>
        <v>7.5494924942403312</v>
      </c>
      <c r="AA120">
        <f t="shared" si="49"/>
        <v>0.55223452175050536</v>
      </c>
      <c r="AB120">
        <f t="shared" si="50"/>
        <v>-8.3432471302850555</v>
      </c>
      <c r="AC120">
        <v>-1.22113257693098E-3</v>
      </c>
      <c r="AD120">
        <v>2.3585139591667699E-2</v>
      </c>
      <c r="AE120">
        <v>2.6773667346344698</v>
      </c>
      <c r="AF120">
        <v>51</v>
      </c>
      <c r="AG120">
        <v>8</v>
      </c>
      <c r="AH120">
        <f t="shared" si="51"/>
        <v>1</v>
      </c>
      <c r="AI120">
        <f t="shared" si="52"/>
        <v>0</v>
      </c>
      <c r="AJ120">
        <f t="shared" si="53"/>
        <v>54910.509975405672</v>
      </c>
      <c r="AK120">
        <f t="shared" si="54"/>
        <v>-2.1174910322580599E-2</v>
      </c>
      <c r="AL120">
        <f t="shared" si="55"/>
        <v>-1.0375706058064493E-2</v>
      </c>
      <c r="AM120">
        <f t="shared" si="56"/>
        <v>0.49</v>
      </c>
      <c r="AN120">
        <f t="shared" si="57"/>
        <v>0.39</v>
      </c>
      <c r="AO120">
        <v>14.85</v>
      </c>
      <c r="AP120">
        <v>0.5</v>
      </c>
      <c r="AQ120" t="s">
        <v>195</v>
      </c>
      <c r="AR120">
        <v>1597414183.9709699</v>
      </c>
      <c r="AS120">
        <v>410.97435483870998</v>
      </c>
      <c r="AT120">
        <v>409.99822580645201</v>
      </c>
      <c r="AU120">
        <v>8.9610406451612903</v>
      </c>
      <c r="AV120">
        <v>8.0466406451612897</v>
      </c>
      <c r="AW120">
        <v>600.02409677419405</v>
      </c>
      <c r="AX120">
        <v>101.577096774194</v>
      </c>
      <c r="AY120">
        <v>0.100050438709677</v>
      </c>
      <c r="AZ120">
        <v>20.3710548387097</v>
      </c>
      <c r="BA120">
        <v>20.320287096774202</v>
      </c>
      <c r="BB120">
        <v>20.500735483871001</v>
      </c>
      <c r="BC120">
        <v>9997.2990322580608</v>
      </c>
      <c r="BD120">
        <v>-2.1174910322580599E-2</v>
      </c>
      <c r="BE120">
        <v>0.33862461290322599</v>
      </c>
      <c r="BF120">
        <v>1597414133.5999999</v>
      </c>
      <c r="BG120" t="s">
        <v>445</v>
      </c>
      <c r="BH120">
        <v>17</v>
      </c>
      <c r="BI120">
        <v>-0.44600000000000001</v>
      </c>
      <c r="BJ120">
        <v>-0.13800000000000001</v>
      </c>
      <c r="BK120">
        <v>410</v>
      </c>
      <c r="BL120">
        <v>8</v>
      </c>
      <c r="BM120">
        <v>0.28999999999999998</v>
      </c>
      <c r="BN120">
        <v>0.1</v>
      </c>
      <c r="BO120">
        <v>0.96826297959183705</v>
      </c>
      <c r="BP120">
        <v>3.9132697959172499E-2</v>
      </c>
      <c r="BQ120">
        <v>1.83877398079395E-2</v>
      </c>
      <c r="BR120">
        <v>1</v>
      </c>
      <c r="BS120">
        <v>0.91605467346938796</v>
      </c>
      <c r="BT120">
        <v>-2.3401714285711101E-2</v>
      </c>
      <c r="BU120">
        <v>2.8092671089264801E-3</v>
      </c>
      <c r="BV120">
        <v>1</v>
      </c>
      <c r="BW120">
        <v>2</v>
      </c>
      <c r="BX120">
        <v>2</v>
      </c>
      <c r="BY120" t="s">
        <v>197</v>
      </c>
      <c r="BZ120">
        <v>100</v>
      </c>
      <c r="CA120">
        <v>100</v>
      </c>
      <c r="CB120">
        <v>-0.44600000000000001</v>
      </c>
      <c r="CC120">
        <v>-0.13800000000000001</v>
      </c>
      <c r="CD120">
        <v>2</v>
      </c>
      <c r="CE120">
        <v>559.22699999999998</v>
      </c>
      <c r="CF120">
        <v>392.452</v>
      </c>
      <c r="CG120">
        <v>20</v>
      </c>
      <c r="CH120">
        <v>25.010200000000001</v>
      </c>
      <c r="CI120">
        <v>29.9999</v>
      </c>
      <c r="CJ120">
        <v>25.118400000000001</v>
      </c>
      <c r="CK120">
        <v>25.1708</v>
      </c>
      <c r="CL120">
        <v>19.7195</v>
      </c>
      <c r="CM120">
        <v>37.711199999999998</v>
      </c>
      <c r="CN120">
        <v>0</v>
      </c>
      <c r="CO120">
        <v>20</v>
      </c>
      <c r="CP120">
        <v>410</v>
      </c>
      <c r="CQ120">
        <v>8</v>
      </c>
      <c r="CR120">
        <v>99.1892</v>
      </c>
      <c r="CS120">
        <v>107.07</v>
      </c>
    </row>
    <row r="121" spans="1:97" x14ac:dyDescent="0.25">
      <c r="A121">
        <v>105</v>
      </c>
      <c r="B121">
        <v>1597414197.5999999</v>
      </c>
      <c r="C121">
        <v>8507.8999998569507</v>
      </c>
      <c r="D121" t="s">
        <v>452</v>
      </c>
      <c r="E121" t="s">
        <v>453</v>
      </c>
      <c r="F121">
        <v>1597414188.9709699</v>
      </c>
      <c r="G121">
        <f t="shared" si="29"/>
        <v>3.719241587538983E-4</v>
      </c>
      <c r="H121">
        <f t="shared" si="30"/>
        <v>-0.55149439096912589</v>
      </c>
      <c r="I121">
        <f t="shared" si="31"/>
        <v>410.974548387097</v>
      </c>
      <c r="J121">
        <f t="shared" si="32"/>
        <v>436.08060354463936</v>
      </c>
      <c r="K121">
        <f t="shared" si="33"/>
        <v>44.339598632447533</v>
      </c>
      <c r="L121">
        <f t="shared" si="34"/>
        <v>41.786876956956718</v>
      </c>
      <c r="M121">
        <f t="shared" si="35"/>
        <v>2.5216991169490478E-2</v>
      </c>
      <c r="N121">
        <f t="shared" si="36"/>
        <v>2.7583545172175792</v>
      </c>
      <c r="O121">
        <f t="shared" si="37"/>
        <v>2.5089614792850264E-2</v>
      </c>
      <c r="P121">
        <f t="shared" si="38"/>
        <v>1.5692399745667933E-2</v>
      </c>
      <c r="Q121">
        <f t="shared" si="39"/>
        <v>-5.4658281449032247E-3</v>
      </c>
      <c r="R121">
        <f t="shared" si="40"/>
        <v>20.268312669521606</v>
      </c>
      <c r="S121">
        <f t="shared" si="41"/>
        <v>20.321803225806502</v>
      </c>
      <c r="T121">
        <f t="shared" si="42"/>
        <v>2.3937862881456056</v>
      </c>
      <c r="U121">
        <f t="shared" si="43"/>
        <v>37.942409195833207</v>
      </c>
      <c r="V121">
        <f t="shared" si="44"/>
        <v>0.91103099644519103</v>
      </c>
      <c r="W121">
        <f t="shared" si="45"/>
        <v>2.4010889549555525</v>
      </c>
      <c r="X121">
        <f t="shared" si="46"/>
        <v>1.4827552917004145</v>
      </c>
      <c r="Y121">
        <f t="shared" si="47"/>
        <v>-16.401855401046916</v>
      </c>
      <c r="Z121">
        <f t="shared" si="48"/>
        <v>7.3342027777631387</v>
      </c>
      <c r="AA121">
        <f t="shared" si="49"/>
        <v>0.53648379593628659</v>
      </c>
      <c r="AB121">
        <f t="shared" si="50"/>
        <v>-8.536634655492394</v>
      </c>
      <c r="AC121">
        <v>-1.22115724058711E-3</v>
      </c>
      <c r="AD121">
        <v>2.35856159492586E-2</v>
      </c>
      <c r="AE121">
        <v>2.6774007679584599</v>
      </c>
      <c r="AF121">
        <v>51</v>
      </c>
      <c r="AG121">
        <v>8</v>
      </c>
      <c r="AH121">
        <f t="shared" si="51"/>
        <v>1</v>
      </c>
      <c r="AI121">
        <f t="shared" si="52"/>
        <v>0</v>
      </c>
      <c r="AJ121">
        <f t="shared" si="53"/>
        <v>54911.570334518663</v>
      </c>
      <c r="AK121">
        <f t="shared" si="54"/>
        <v>-2.86019264516129E-2</v>
      </c>
      <c r="AL121">
        <f t="shared" si="55"/>
        <v>-1.401494396129032E-2</v>
      </c>
      <c r="AM121">
        <f t="shared" si="56"/>
        <v>0.49</v>
      </c>
      <c r="AN121">
        <f t="shared" si="57"/>
        <v>0.39</v>
      </c>
      <c r="AO121">
        <v>14.85</v>
      </c>
      <c r="AP121">
        <v>0.5</v>
      </c>
      <c r="AQ121" t="s">
        <v>195</v>
      </c>
      <c r="AR121">
        <v>1597414188.9709699</v>
      </c>
      <c r="AS121">
        <v>410.974548387097</v>
      </c>
      <c r="AT121">
        <v>409.98793548387101</v>
      </c>
      <c r="AU121">
        <v>8.9600032258064495</v>
      </c>
      <c r="AV121">
        <v>8.0477651612903198</v>
      </c>
      <c r="AW121">
        <v>600.01738709677397</v>
      </c>
      <c r="AX121">
        <v>101.57751612903201</v>
      </c>
      <c r="AY121">
        <v>0.100013832258065</v>
      </c>
      <c r="AZ121">
        <v>20.371122580645199</v>
      </c>
      <c r="BA121">
        <v>20.321803225806502</v>
      </c>
      <c r="BB121">
        <v>20.505783870967701</v>
      </c>
      <c r="BC121">
        <v>9997.4596774193506</v>
      </c>
      <c r="BD121">
        <v>-2.86019264516129E-2</v>
      </c>
      <c r="BE121">
        <v>0.33912599999999998</v>
      </c>
      <c r="BF121">
        <v>1597414133.5999999</v>
      </c>
      <c r="BG121" t="s">
        <v>445</v>
      </c>
      <c r="BH121">
        <v>17</v>
      </c>
      <c r="BI121">
        <v>-0.44600000000000001</v>
      </c>
      <c r="BJ121">
        <v>-0.13800000000000001</v>
      </c>
      <c r="BK121">
        <v>410</v>
      </c>
      <c r="BL121">
        <v>8</v>
      </c>
      <c r="BM121">
        <v>0.28999999999999998</v>
      </c>
      <c r="BN121">
        <v>0.1</v>
      </c>
      <c r="BO121">
        <v>0.980335489795918</v>
      </c>
      <c r="BP121">
        <v>0.146338457142872</v>
      </c>
      <c r="BQ121">
        <v>2.9013607882721899E-2</v>
      </c>
      <c r="BR121">
        <v>0</v>
      </c>
      <c r="BS121">
        <v>0.91406685714285696</v>
      </c>
      <c r="BT121">
        <v>-2.3995359183674E-2</v>
      </c>
      <c r="BU121">
        <v>2.8742098115510598E-3</v>
      </c>
      <c r="BV121">
        <v>1</v>
      </c>
      <c r="BW121">
        <v>1</v>
      </c>
      <c r="BX121">
        <v>2</v>
      </c>
      <c r="BY121" t="s">
        <v>211</v>
      </c>
      <c r="BZ121">
        <v>100</v>
      </c>
      <c r="CA121">
        <v>100</v>
      </c>
      <c r="CB121">
        <v>-0.44600000000000001</v>
      </c>
      <c r="CC121">
        <v>-0.13800000000000001</v>
      </c>
      <c r="CD121">
        <v>2</v>
      </c>
      <c r="CE121">
        <v>559.36800000000005</v>
      </c>
      <c r="CF121">
        <v>392.38400000000001</v>
      </c>
      <c r="CG121">
        <v>20.0002</v>
      </c>
      <c r="CH121">
        <v>25.010200000000001</v>
      </c>
      <c r="CI121">
        <v>30.0001</v>
      </c>
      <c r="CJ121">
        <v>25.117599999999999</v>
      </c>
      <c r="CK121">
        <v>25.1708</v>
      </c>
      <c r="CL121">
        <v>19.718399999999999</v>
      </c>
      <c r="CM121">
        <v>37.711199999999998</v>
      </c>
      <c r="CN121">
        <v>0</v>
      </c>
      <c r="CO121">
        <v>20</v>
      </c>
      <c r="CP121">
        <v>410</v>
      </c>
      <c r="CQ121">
        <v>8</v>
      </c>
      <c r="CR121">
        <v>99.189599999999999</v>
      </c>
      <c r="CS121">
        <v>107.07</v>
      </c>
    </row>
    <row r="122" spans="1:97" x14ac:dyDescent="0.25">
      <c r="A122">
        <v>106</v>
      </c>
      <c r="B122">
        <v>1597414202.5999999</v>
      </c>
      <c r="C122">
        <v>8512.8999998569507</v>
      </c>
      <c r="D122" t="s">
        <v>454</v>
      </c>
      <c r="E122" t="s">
        <v>455</v>
      </c>
      <c r="F122">
        <v>1597414193.9709699</v>
      </c>
      <c r="G122">
        <f t="shared" si="29"/>
        <v>3.710560350906483E-4</v>
      </c>
      <c r="H122">
        <f t="shared" si="30"/>
        <v>-0.54898811138278536</v>
      </c>
      <c r="I122">
        <f t="shared" si="31"/>
        <v>410.97767741935502</v>
      </c>
      <c r="J122">
        <f t="shared" si="32"/>
        <v>436.00895120671845</v>
      </c>
      <c r="K122">
        <f t="shared" si="33"/>
        <v>44.332451979954385</v>
      </c>
      <c r="L122">
        <f t="shared" si="34"/>
        <v>41.787325922096791</v>
      </c>
      <c r="M122">
        <f t="shared" si="35"/>
        <v>2.515555649643865E-2</v>
      </c>
      <c r="N122">
        <f t="shared" si="36"/>
        <v>2.7590617223936937</v>
      </c>
      <c r="O122">
        <f t="shared" si="37"/>
        <v>2.5028830633266233E-2</v>
      </c>
      <c r="P122">
        <f t="shared" si="38"/>
        <v>1.56543516169045E-2</v>
      </c>
      <c r="Q122">
        <f t="shared" si="39"/>
        <v>-5.7404142484838751E-3</v>
      </c>
      <c r="R122">
        <f t="shared" si="40"/>
        <v>20.268968917619542</v>
      </c>
      <c r="S122">
        <f t="shared" si="41"/>
        <v>20.322177419354801</v>
      </c>
      <c r="T122">
        <f t="shared" si="42"/>
        <v>2.393841621264821</v>
      </c>
      <c r="U122">
        <f t="shared" si="43"/>
        <v>37.938106271669383</v>
      </c>
      <c r="V122">
        <f t="shared" si="44"/>
        <v>0.91094981656362384</v>
      </c>
      <c r="W122">
        <f t="shared" si="45"/>
        <v>2.401147305667926</v>
      </c>
      <c r="X122">
        <f t="shared" si="46"/>
        <v>1.4828918047011972</v>
      </c>
      <c r="Y122">
        <f t="shared" si="47"/>
        <v>-16.363571147497591</v>
      </c>
      <c r="Z122">
        <f t="shared" si="48"/>
        <v>7.3389621344014451</v>
      </c>
      <c r="AA122">
        <f t="shared" si="49"/>
        <v>0.53669644005425443</v>
      </c>
      <c r="AB122">
        <f t="shared" si="50"/>
        <v>-8.4936529872903765</v>
      </c>
      <c r="AC122">
        <v>-1.2216463185939E-3</v>
      </c>
      <c r="AD122">
        <v>2.3595062075976898E-2</v>
      </c>
      <c r="AE122">
        <v>2.6780755508575602</v>
      </c>
      <c r="AF122">
        <v>51</v>
      </c>
      <c r="AG122">
        <v>9</v>
      </c>
      <c r="AH122">
        <f t="shared" si="51"/>
        <v>1</v>
      </c>
      <c r="AI122">
        <f t="shared" si="52"/>
        <v>0</v>
      </c>
      <c r="AJ122">
        <f t="shared" si="53"/>
        <v>54932.597296166663</v>
      </c>
      <c r="AK122">
        <f t="shared" si="54"/>
        <v>-3.0038797741935502E-2</v>
      </c>
      <c r="AL122">
        <f t="shared" si="55"/>
        <v>-1.4719010893548396E-2</v>
      </c>
      <c r="AM122">
        <f t="shared" si="56"/>
        <v>0.49</v>
      </c>
      <c r="AN122">
        <f t="shared" si="57"/>
        <v>0.39</v>
      </c>
      <c r="AO122">
        <v>14.85</v>
      </c>
      <c r="AP122">
        <v>0.5</v>
      </c>
      <c r="AQ122" t="s">
        <v>195</v>
      </c>
      <c r="AR122">
        <v>1597414193.9709699</v>
      </c>
      <c r="AS122">
        <v>410.97767741935502</v>
      </c>
      <c r="AT122">
        <v>409.99638709677401</v>
      </c>
      <c r="AU122">
        <v>8.9591767741935495</v>
      </c>
      <c r="AV122">
        <v>8.0490670967741895</v>
      </c>
      <c r="AW122">
        <v>600.01729032258095</v>
      </c>
      <c r="AX122">
        <v>101.577838709677</v>
      </c>
      <c r="AY122">
        <v>0.100009548387097</v>
      </c>
      <c r="AZ122">
        <v>20.371516129032301</v>
      </c>
      <c r="BA122">
        <v>20.322177419354801</v>
      </c>
      <c r="BB122">
        <v>20.507667741935499</v>
      </c>
      <c r="BC122">
        <v>10001.431935483901</v>
      </c>
      <c r="BD122">
        <v>-3.0038797741935502E-2</v>
      </c>
      <c r="BE122">
        <v>0.33912599999999998</v>
      </c>
      <c r="BF122">
        <v>1597414133.5999999</v>
      </c>
      <c r="BG122" t="s">
        <v>445</v>
      </c>
      <c r="BH122">
        <v>17</v>
      </c>
      <c r="BI122">
        <v>-0.44600000000000001</v>
      </c>
      <c r="BJ122">
        <v>-0.13800000000000001</v>
      </c>
      <c r="BK122">
        <v>410</v>
      </c>
      <c r="BL122">
        <v>8</v>
      </c>
      <c r="BM122">
        <v>0.28999999999999998</v>
      </c>
      <c r="BN122">
        <v>0.1</v>
      </c>
      <c r="BO122">
        <v>0.98133136734693904</v>
      </c>
      <c r="BP122">
        <v>1.07968285714345E-2</v>
      </c>
      <c r="BQ122">
        <v>2.75222766119715E-2</v>
      </c>
      <c r="BR122">
        <v>1</v>
      </c>
      <c r="BS122">
        <v>0.91183577551020401</v>
      </c>
      <c r="BT122">
        <v>-2.62908734693885E-2</v>
      </c>
      <c r="BU122">
        <v>3.1579390803684998E-3</v>
      </c>
      <c r="BV122">
        <v>1</v>
      </c>
      <c r="BW122">
        <v>2</v>
      </c>
      <c r="BX122">
        <v>2</v>
      </c>
      <c r="BY122" t="s">
        <v>197</v>
      </c>
      <c r="BZ122">
        <v>100</v>
      </c>
      <c r="CA122">
        <v>100</v>
      </c>
      <c r="CB122">
        <v>-0.44600000000000001</v>
      </c>
      <c r="CC122">
        <v>-0.13800000000000001</v>
      </c>
      <c r="CD122">
        <v>2</v>
      </c>
      <c r="CE122">
        <v>559.101</v>
      </c>
      <c r="CF122">
        <v>392.452</v>
      </c>
      <c r="CG122">
        <v>20.000399999999999</v>
      </c>
      <c r="CH122">
        <v>25.01</v>
      </c>
      <c r="CI122">
        <v>30</v>
      </c>
      <c r="CJ122">
        <v>25.117599999999999</v>
      </c>
      <c r="CK122">
        <v>25.1708</v>
      </c>
      <c r="CL122">
        <v>19.719200000000001</v>
      </c>
      <c r="CM122">
        <v>37.711199999999998</v>
      </c>
      <c r="CN122">
        <v>0</v>
      </c>
      <c r="CO122">
        <v>20</v>
      </c>
      <c r="CP122">
        <v>410</v>
      </c>
      <c r="CQ122">
        <v>8</v>
      </c>
      <c r="CR122">
        <v>99.189800000000005</v>
      </c>
      <c r="CS122">
        <v>107.07</v>
      </c>
    </row>
    <row r="123" spans="1:97" x14ac:dyDescent="0.25">
      <c r="A123">
        <v>107</v>
      </c>
      <c r="B123">
        <v>1597414584.5999999</v>
      </c>
      <c r="C123">
        <v>8894.8999998569507</v>
      </c>
      <c r="D123" t="s">
        <v>458</v>
      </c>
      <c r="E123" t="s">
        <v>459</v>
      </c>
      <c r="F123">
        <v>1597414576.6580601</v>
      </c>
      <c r="G123">
        <f t="shared" si="29"/>
        <v>1.7731107080480268E-4</v>
      </c>
      <c r="H123">
        <f t="shared" si="30"/>
        <v>-0.8087077934523359</v>
      </c>
      <c r="I123">
        <f t="shared" si="31"/>
        <v>411.23535483871001</v>
      </c>
      <c r="J123">
        <f t="shared" si="32"/>
        <v>512.75867709886131</v>
      </c>
      <c r="K123">
        <f t="shared" si="33"/>
        <v>52.135521402094078</v>
      </c>
      <c r="L123">
        <f t="shared" si="34"/>
        <v>41.812982599917333</v>
      </c>
      <c r="M123">
        <f t="shared" si="35"/>
        <v>1.1476572445245883E-2</v>
      </c>
      <c r="N123">
        <f t="shared" si="36"/>
        <v>2.7903606404358792</v>
      </c>
      <c r="O123">
        <f t="shared" si="37"/>
        <v>1.1450413436817023E-2</v>
      </c>
      <c r="P123">
        <f t="shared" si="38"/>
        <v>7.1588536669426753E-3</v>
      </c>
      <c r="Q123">
        <f t="shared" si="39"/>
        <v>2.6116256764838739E-3</v>
      </c>
      <c r="R123">
        <f t="shared" si="40"/>
        <v>20.3562086760382</v>
      </c>
      <c r="S123">
        <f t="shared" si="41"/>
        <v>20.350422580645201</v>
      </c>
      <c r="T123">
        <f t="shared" si="42"/>
        <v>2.3980215536771623</v>
      </c>
      <c r="U123">
        <f t="shared" si="43"/>
        <v>35.27274612072808</v>
      </c>
      <c r="V123">
        <f t="shared" si="44"/>
        <v>0.84868576993743317</v>
      </c>
      <c r="W123">
        <f t="shared" si="45"/>
        <v>2.406066618778802</v>
      </c>
      <c r="X123">
        <f t="shared" si="46"/>
        <v>1.5493357837397292</v>
      </c>
      <c r="Y123">
        <f t="shared" si="47"/>
        <v>-7.8194182224917981</v>
      </c>
      <c r="Z123">
        <f t="shared" si="48"/>
        <v>8.1598271376513622</v>
      </c>
      <c r="AA123">
        <f t="shared" si="49"/>
        <v>0.59021798135403947</v>
      </c>
      <c r="AB123">
        <f t="shared" si="50"/>
        <v>0.93323852219008785</v>
      </c>
      <c r="AC123">
        <v>-1.22066448378215E-3</v>
      </c>
      <c r="AD123">
        <v>2.35760987696754E-2</v>
      </c>
      <c r="AE123">
        <v>2.6767207269638398</v>
      </c>
      <c r="AF123">
        <v>52</v>
      </c>
      <c r="AG123">
        <v>9</v>
      </c>
      <c r="AH123">
        <f t="shared" si="51"/>
        <v>1</v>
      </c>
      <c r="AI123">
        <f t="shared" si="52"/>
        <v>0</v>
      </c>
      <c r="AJ123">
        <f t="shared" si="53"/>
        <v>54884.017907875445</v>
      </c>
      <c r="AK123">
        <f t="shared" si="54"/>
        <v>1.36662777419355E-2</v>
      </c>
      <c r="AL123">
        <f t="shared" si="55"/>
        <v>6.6964760935483945E-3</v>
      </c>
      <c r="AM123">
        <f t="shared" si="56"/>
        <v>0.49</v>
      </c>
      <c r="AN123">
        <f t="shared" si="57"/>
        <v>0.39</v>
      </c>
      <c r="AO123">
        <v>10.06</v>
      </c>
      <c r="AP123">
        <v>0.5</v>
      </c>
      <c r="AQ123" t="s">
        <v>195</v>
      </c>
      <c r="AR123">
        <v>1597414576.6580601</v>
      </c>
      <c r="AS123">
        <v>411.23535483871001</v>
      </c>
      <c r="AT123">
        <v>410.001709677419</v>
      </c>
      <c r="AU123">
        <v>8.3469193548387093</v>
      </c>
      <c r="AV123">
        <v>8.05211677419355</v>
      </c>
      <c r="AW123">
        <v>600.015290322581</v>
      </c>
      <c r="AX123">
        <v>101.576483870968</v>
      </c>
      <c r="AY123">
        <v>0.10004298387096799</v>
      </c>
      <c r="AZ123">
        <v>20.404664516128999</v>
      </c>
      <c r="BA123">
        <v>20.350422580645201</v>
      </c>
      <c r="BB123">
        <v>20.535067741935499</v>
      </c>
      <c r="BC123">
        <v>9993.5270967741908</v>
      </c>
      <c r="BD123">
        <v>1.36662777419355E-2</v>
      </c>
      <c r="BE123">
        <v>0.33547954838709698</v>
      </c>
      <c r="BF123">
        <v>1597414557.0999999</v>
      </c>
      <c r="BG123" t="s">
        <v>460</v>
      </c>
      <c r="BH123">
        <v>18</v>
      </c>
      <c r="BI123">
        <v>-0.45800000000000002</v>
      </c>
      <c r="BJ123">
        <v>-0.13800000000000001</v>
      </c>
      <c r="BK123">
        <v>410</v>
      </c>
      <c r="BL123">
        <v>8</v>
      </c>
      <c r="BM123">
        <v>0.28000000000000003</v>
      </c>
      <c r="BN123">
        <v>0.14000000000000001</v>
      </c>
      <c r="BO123">
        <v>1.2014721020408199</v>
      </c>
      <c r="BP123">
        <v>0.38080380266886998</v>
      </c>
      <c r="BQ123">
        <v>0.137498733326298</v>
      </c>
      <c r="BR123">
        <v>0</v>
      </c>
      <c r="BS123">
        <v>0.28673424489795901</v>
      </c>
      <c r="BT123">
        <v>0.110613837209366</v>
      </c>
      <c r="BU123">
        <v>3.2013658986362797E-2</v>
      </c>
      <c r="BV123">
        <v>0</v>
      </c>
      <c r="BW123">
        <v>0</v>
      </c>
      <c r="BX123">
        <v>2</v>
      </c>
      <c r="BY123" t="s">
        <v>225</v>
      </c>
      <c r="BZ123">
        <v>100</v>
      </c>
      <c r="CA123">
        <v>100</v>
      </c>
      <c r="CB123">
        <v>-0.45800000000000002</v>
      </c>
      <c r="CC123">
        <v>-0.13800000000000001</v>
      </c>
      <c r="CD123">
        <v>2</v>
      </c>
      <c r="CE123">
        <v>557.51099999999997</v>
      </c>
      <c r="CF123">
        <v>391.50200000000001</v>
      </c>
      <c r="CG123">
        <v>20</v>
      </c>
      <c r="CH123">
        <v>25.010200000000001</v>
      </c>
      <c r="CI123">
        <v>30</v>
      </c>
      <c r="CJ123">
        <v>25.117599999999999</v>
      </c>
      <c r="CK123">
        <v>25.1708</v>
      </c>
      <c r="CL123">
        <v>19.716100000000001</v>
      </c>
      <c r="CM123">
        <v>38.257399999999997</v>
      </c>
      <c r="CN123">
        <v>0</v>
      </c>
      <c r="CO123">
        <v>20</v>
      </c>
      <c r="CP123">
        <v>410</v>
      </c>
      <c r="CQ123">
        <v>8</v>
      </c>
      <c r="CR123">
        <v>99.196700000000007</v>
      </c>
      <c r="CS123">
        <v>107.066</v>
      </c>
    </row>
    <row r="124" spans="1:97" x14ac:dyDescent="0.25">
      <c r="A124">
        <v>108</v>
      </c>
      <c r="B124">
        <v>1597414589.7</v>
      </c>
      <c r="C124">
        <v>8900</v>
      </c>
      <c r="D124" t="s">
        <v>461</v>
      </c>
      <c r="E124" t="s">
        <v>462</v>
      </c>
      <c r="F124">
        <v>1597414581.3161299</v>
      </c>
      <c r="G124">
        <f t="shared" si="29"/>
        <v>1.7648681769937192E-4</v>
      </c>
      <c r="H124">
        <f t="shared" si="30"/>
        <v>-0.80321517080333094</v>
      </c>
      <c r="I124">
        <f t="shared" si="31"/>
        <v>411.22822580645197</v>
      </c>
      <c r="J124">
        <f t="shared" si="32"/>
        <v>512.51000195130973</v>
      </c>
      <c r="K124">
        <f t="shared" si="33"/>
        <v>52.110485081214733</v>
      </c>
      <c r="L124">
        <f t="shared" si="34"/>
        <v>41.812456818935175</v>
      </c>
      <c r="M124">
        <f t="shared" si="35"/>
        <v>1.1423279001763664E-2</v>
      </c>
      <c r="N124">
        <f t="shared" si="36"/>
        <v>2.7910608838856672</v>
      </c>
      <c r="O124">
        <f t="shared" si="37"/>
        <v>1.1397368567110771E-2</v>
      </c>
      <c r="P124">
        <f t="shared" si="38"/>
        <v>7.1256783616137249E-3</v>
      </c>
      <c r="Q124">
        <f t="shared" si="39"/>
        <v>1.4742841632580648E-3</v>
      </c>
      <c r="R124">
        <f t="shared" si="40"/>
        <v>20.354973675168853</v>
      </c>
      <c r="S124">
        <f t="shared" si="41"/>
        <v>20.3502096774194</v>
      </c>
      <c r="T124">
        <f t="shared" si="42"/>
        <v>2.3979900227474746</v>
      </c>
      <c r="U124">
        <f t="shared" si="43"/>
        <v>35.275337078852317</v>
      </c>
      <c r="V124">
        <f t="shared" si="44"/>
        <v>0.84867137759605504</v>
      </c>
      <c r="W124">
        <f t="shared" si="45"/>
        <v>2.4058490942240671</v>
      </c>
      <c r="X124">
        <f t="shared" si="46"/>
        <v>1.5493186451514196</v>
      </c>
      <c r="Y124">
        <f t="shared" si="47"/>
        <v>-7.7830686605423018</v>
      </c>
      <c r="Z124">
        <f t="shared" si="48"/>
        <v>7.9735425642173334</v>
      </c>
      <c r="AA124">
        <f t="shared" si="49"/>
        <v>0.57659397106084953</v>
      </c>
      <c r="AB124">
        <f t="shared" si="50"/>
        <v>0.76854215889913924</v>
      </c>
      <c r="AC124">
        <v>-1.2211398123781901E-3</v>
      </c>
      <c r="AD124">
        <v>2.3585279338191299E-2</v>
      </c>
      <c r="AE124">
        <v>2.6773767188594602</v>
      </c>
      <c r="AF124">
        <v>52</v>
      </c>
      <c r="AG124">
        <v>9</v>
      </c>
      <c r="AH124">
        <f t="shared" si="51"/>
        <v>1</v>
      </c>
      <c r="AI124">
        <f t="shared" si="52"/>
        <v>0</v>
      </c>
      <c r="AJ124">
        <f t="shared" si="53"/>
        <v>54904.803195108674</v>
      </c>
      <c r="AK124">
        <f t="shared" si="54"/>
        <v>7.7147261290322596E-3</v>
      </c>
      <c r="AL124">
        <f t="shared" si="55"/>
        <v>3.780215803225807E-3</v>
      </c>
      <c r="AM124">
        <f t="shared" si="56"/>
        <v>0.49</v>
      </c>
      <c r="AN124">
        <f t="shared" si="57"/>
        <v>0.39</v>
      </c>
      <c r="AO124">
        <v>10.06</v>
      </c>
      <c r="AP124">
        <v>0.5</v>
      </c>
      <c r="AQ124" t="s">
        <v>195</v>
      </c>
      <c r="AR124">
        <v>1597414581.3161299</v>
      </c>
      <c r="AS124">
        <v>411.22822580645197</v>
      </c>
      <c r="AT124">
        <v>410.00322580645201</v>
      </c>
      <c r="AU124">
        <v>8.3467380645161295</v>
      </c>
      <c r="AV124">
        <v>8.0533074193548408</v>
      </c>
      <c r="AW124">
        <v>600.018483870968</v>
      </c>
      <c r="AX124">
        <v>101.576967741936</v>
      </c>
      <c r="AY124">
        <v>0.100043209677419</v>
      </c>
      <c r="AZ124">
        <v>20.403199999999998</v>
      </c>
      <c r="BA124">
        <v>20.3502096774194</v>
      </c>
      <c r="BB124">
        <v>20.535012903225802</v>
      </c>
      <c r="BC124">
        <v>9997.3709677419392</v>
      </c>
      <c r="BD124">
        <v>7.7147261290322596E-3</v>
      </c>
      <c r="BE124">
        <v>0.34259019354838699</v>
      </c>
      <c r="BF124">
        <v>1597414557.0999999</v>
      </c>
      <c r="BG124" t="s">
        <v>460</v>
      </c>
      <c r="BH124">
        <v>18</v>
      </c>
      <c r="BI124">
        <v>-0.45800000000000002</v>
      </c>
      <c r="BJ124">
        <v>-0.13800000000000001</v>
      </c>
      <c r="BK124">
        <v>410</v>
      </c>
      <c r="BL124">
        <v>8</v>
      </c>
      <c r="BM124">
        <v>0.28000000000000003</v>
      </c>
      <c r="BN124">
        <v>0.14000000000000001</v>
      </c>
      <c r="BO124">
        <v>1.2405206122449</v>
      </c>
      <c r="BP124">
        <v>-0.15729410022502099</v>
      </c>
      <c r="BQ124">
        <v>3.2473526071917801E-2</v>
      </c>
      <c r="BR124">
        <v>0</v>
      </c>
      <c r="BS124">
        <v>0.294742163265306</v>
      </c>
      <c r="BT124">
        <v>-1.9315965860333101E-2</v>
      </c>
      <c r="BU124">
        <v>2.3442046764694398E-3</v>
      </c>
      <c r="BV124">
        <v>1</v>
      </c>
      <c r="BW124">
        <v>1</v>
      </c>
      <c r="BX124">
        <v>2</v>
      </c>
      <c r="BY124" t="s">
        <v>211</v>
      </c>
      <c r="BZ124">
        <v>100</v>
      </c>
      <c r="CA124">
        <v>100</v>
      </c>
      <c r="CB124">
        <v>-0.45800000000000002</v>
      </c>
      <c r="CC124">
        <v>-0.13800000000000001</v>
      </c>
      <c r="CD124">
        <v>2</v>
      </c>
      <c r="CE124">
        <v>557.42700000000002</v>
      </c>
      <c r="CF124">
        <v>391.69099999999997</v>
      </c>
      <c r="CG124">
        <v>19.9998</v>
      </c>
      <c r="CH124">
        <v>25.010200000000001</v>
      </c>
      <c r="CI124">
        <v>30</v>
      </c>
      <c r="CJ124">
        <v>25.117599999999999</v>
      </c>
      <c r="CK124">
        <v>25.1707</v>
      </c>
      <c r="CL124">
        <v>19.716200000000001</v>
      </c>
      <c r="CM124">
        <v>38.257399999999997</v>
      </c>
      <c r="CN124">
        <v>0</v>
      </c>
      <c r="CO124">
        <v>20</v>
      </c>
      <c r="CP124">
        <v>410</v>
      </c>
      <c r="CQ124">
        <v>8</v>
      </c>
      <c r="CR124">
        <v>99.197500000000005</v>
      </c>
      <c r="CS124">
        <v>107.06699999999999</v>
      </c>
    </row>
    <row r="125" spans="1:97" x14ac:dyDescent="0.25">
      <c r="A125">
        <v>109</v>
      </c>
      <c r="B125">
        <v>1597414594.7</v>
      </c>
      <c r="C125">
        <v>8905</v>
      </c>
      <c r="D125" t="s">
        <v>463</v>
      </c>
      <c r="E125" t="s">
        <v>464</v>
      </c>
      <c r="F125">
        <v>1597414586.1225801</v>
      </c>
      <c r="G125">
        <f t="shared" si="29"/>
        <v>1.7557477814861318E-4</v>
      </c>
      <c r="H125">
        <f t="shared" si="30"/>
        <v>-0.80108170778648313</v>
      </c>
      <c r="I125">
        <f t="shared" si="31"/>
        <v>411.229548387097</v>
      </c>
      <c r="J125">
        <f t="shared" si="32"/>
        <v>512.76028878324439</v>
      </c>
      <c r="K125">
        <f t="shared" si="33"/>
        <v>52.135777261760261</v>
      </c>
      <c r="L125">
        <f t="shared" si="34"/>
        <v>41.812465994664883</v>
      </c>
      <c r="M125">
        <f t="shared" si="35"/>
        <v>1.1367772329341103E-2</v>
      </c>
      <c r="N125">
        <f t="shared" si="36"/>
        <v>2.7916316860146853</v>
      </c>
      <c r="O125">
        <f t="shared" si="37"/>
        <v>1.1342118013324694E-2</v>
      </c>
      <c r="P125">
        <f t="shared" si="38"/>
        <v>7.0911238275321864E-3</v>
      </c>
      <c r="Q125">
        <f t="shared" si="39"/>
        <v>-3.968139656419351E-3</v>
      </c>
      <c r="R125">
        <f t="shared" si="40"/>
        <v>20.353507990710554</v>
      </c>
      <c r="S125">
        <f t="shared" si="41"/>
        <v>20.346677419354801</v>
      </c>
      <c r="T125">
        <f t="shared" si="42"/>
        <v>2.3974669489586931</v>
      </c>
      <c r="U125">
        <f t="shared" si="43"/>
        <v>35.278010004581148</v>
      </c>
      <c r="V125">
        <f t="shared" si="44"/>
        <v>0.848647121475262</v>
      </c>
      <c r="W125">
        <f t="shared" si="45"/>
        <v>2.4055980520586564</v>
      </c>
      <c r="X125">
        <f t="shared" si="46"/>
        <v>1.5488198274834311</v>
      </c>
      <c r="Y125">
        <f t="shared" si="47"/>
        <v>-7.7428477163538414</v>
      </c>
      <c r="Z125">
        <f t="shared" si="48"/>
        <v>8.2523890382845462</v>
      </c>
      <c r="AA125">
        <f t="shared" si="49"/>
        <v>0.59662035789109202</v>
      </c>
      <c r="AB125">
        <f t="shared" si="50"/>
        <v>1.1021935401653771</v>
      </c>
      <c r="AC125">
        <v>-1.2215273611883299E-3</v>
      </c>
      <c r="AD125">
        <v>2.35927645146237E-2</v>
      </c>
      <c r="AE125">
        <v>2.6779114414483298</v>
      </c>
      <c r="AF125">
        <v>52</v>
      </c>
      <c r="AG125">
        <v>9</v>
      </c>
      <c r="AH125">
        <f t="shared" si="51"/>
        <v>1</v>
      </c>
      <c r="AI125">
        <f t="shared" si="52"/>
        <v>0</v>
      </c>
      <c r="AJ125">
        <f t="shared" si="53"/>
        <v>54921.82910622398</v>
      </c>
      <c r="AK125">
        <f t="shared" si="54"/>
        <v>-2.07647287096774E-2</v>
      </c>
      <c r="AL125">
        <f t="shared" si="55"/>
        <v>-1.0174717067741926E-2</v>
      </c>
      <c r="AM125">
        <f t="shared" si="56"/>
        <v>0.49</v>
      </c>
      <c r="AN125">
        <f t="shared" si="57"/>
        <v>0.39</v>
      </c>
      <c r="AO125">
        <v>10.06</v>
      </c>
      <c r="AP125">
        <v>0.5</v>
      </c>
      <c r="AQ125" t="s">
        <v>195</v>
      </c>
      <c r="AR125">
        <v>1597414586.1225801</v>
      </c>
      <c r="AS125">
        <v>411.229548387097</v>
      </c>
      <c r="AT125">
        <v>410.00745161290303</v>
      </c>
      <c r="AU125">
        <v>8.3465245161290298</v>
      </c>
      <c r="AV125">
        <v>8.0545993548387091</v>
      </c>
      <c r="AW125">
        <v>599.996225806452</v>
      </c>
      <c r="AX125">
        <v>101.576806451613</v>
      </c>
      <c r="AY125">
        <v>9.9899803225806494E-2</v>
      </c>
      <c r="AZ125">
        <v>20.401509677419401</v>
      </c>
      <c r="BA125">
        <v>20.346677419354801</v>
      </c>
      <c r="BB125">
        <v>20.532293548387099</v>
      </c>
      <c r="BC125">
        <v>10000.5596774194</v>
      </c>
      <c r="BD125">
        <v>-2.07647287096774E-2</v>
      </c>
      <c r="BE125">
        <v>0.35868045161290302</v>
      </c>
      <c r="BF125">
        <v>1597414557.0999999</v>
      </c>
      <c r="BG125" t="s">
        <v>460</v>
      </c>
      <c r="BH125">
        <v>18</v>
      </c>
      <c r="BI125">
        <v>-0.45800000000000002</v>
      </c>
      <c r="BJ125">
        <v>-0.13800000000000001</v>
      </c>
      <c r="BK125">
        <v>410</v>
      </c>
      <c r="BL125">
        <v>8</v>
      </c>
      <c r="BM125">
        <v>0.28000000000000003</v>
      </c>
      <c r="BN125">
        <v>0.14000000000000001</v>
      </c>
      <c r="BO125">
        <v>1.2360889795918399</v>
      </c>
      <c r="BP125">
        <v>-4.8374541902148599E-2</v>
      </c>
      <c r="BQ125">
        <v>2.9701404436312102E-2</v>
      </c>
      <c r="BR125">
        <v>1</v>
      </c>
      <c r="BS125">
        <v>0.29317742857142898</v>
      </c>
      <c r="BT125">
        <v>-1.7438936358187999E-2</v>
      </c>
      <c r="BU125">
        <v>2.14195158008499E-3</v>
      </c>
      <c r="BV125">
        <v>1</v>
      </c>
      <c r="BW125">
        <v>2</v>
      </c>
      <c r="BX125">
        <v>2</v>
      </c>
      <c r="BY125" t="s">
        <v>197</v>
      </c>
      <c r="BZ125">
        <v>100</v>
      </c>
      <c r="CA125">
        <v>100</v>
      </c>
      <c r="CB125">
        <v>-0.45800000000000002</v>
      </c>
      <c r="CC125">
        <v>-0.13800000000000001</v>
      </c>
      <c r="CD125">
        <v>2</v>
      </c>
      <c r="CE125">
        <v>557.23099999999999</v>
      </c>
      <c r="CF125">
        <v>391.55500000000001</v>
      </c>
      <c r="CG125">
        <v>19.9999</v>
      </c>
      <c r="CH125">
        <v>25.008099999999999</v>
      </c>
      <c r="CI125">
        <v>29.9999</v>
      </c>
      <c r="CJ125">
        <v>25.116299999999999</v>
      </c>
      <c r="CK125">
        <v>25.168700000000001</v>
      </c>
      <c r="CL125">
        <v>19.716100000000001</v>
      </c>
      <c r="CM125">
        <v>38.257399999999997</v>
      </c>
      <c r="CN125">
        <v>0</v>
      </c>
      <c r="CO125">
        <v>20</v>
      </c>
      <c r="CP125">
        <v>410</v>
      </c>
      <c r="CQ125">
        <v>8</v>
      </c>
      <c r="CR125">
        <v>99.200400000000002</v>
      </c>
      <c r="CS125">
        <v>107.066</v>
      </c>
    </row>
    <row r="126" spans="1:97" x14ac:dyDescent="0.25">
      <c r="A126">
        <v>110</v>
      </c>
      <c r="B126">
        <v>1597414599.7</v>
      </c>
      <c r="C126">
        <v>8910</v>
      </c>
      <c r="D126" t="s">
        <v>465</v>
      </c>
      <c r="E126" t="s">
        <v>466</v>
      </c>
      <c r="F126">
        <v>1597414591.0645199</v>
      </c>
      <c r="G126">
        <f t="shared" si="29"/>
        <v>1.7501674302753699E-4</v>
      </c>
      <c r="H126">
        <f t="shared" si="30"/>
        <v>-0.81010970262701321</v>
      </c>
      <c r="I126">
        <f t="shared" si="31"/>
        <v>411.24206451612901</v>
      </c>
      <c r="J126">
        <f t="shared" si="32"/>
        <v>514.35775880743722</v>
      </c>
      <c r="K126">
        <f t="shared" si="33"/>
        <v>52.298161080886217</v>
      </c>
      <c r="L126">
        <f t="shared" si="34"/>
        <v>41.813705276199556</v>
      </c>
      <c r="M126">
        <f t="shared" si="35"/>
        <v>1.13351419058235E-2</v>
      </c>
      <c r="N126">
        <f t="shared" si="36"/>
        <v>2.7929149747088471</v>
      </c>
      <c r="O126">
        <f t="shared" si="37"/>
        <v>1.1309646169678476E-2</v>
      </c>
      <c r="P126">
        <f t="shared" si="38"/>
        <v>7.0708147234576132E-3</v>
      </c>
      <c r="Q126">
        <f t="shared" si="39"/>
        <v>-7.5051532743870995E-3</v>
      </c>
      <c r="R126">
        <f t="shared" si="40"/>
        <v>20.351710623174231</v>
      </c>
      <c r="S126">
        <f t="shared" si="41"/>
        <v>20.343570967741901</v>
      </c>
      <c r="T126">
        <f t="shared" si="42"/>
        <v>2.3970070132535795</v>
      </c>
      <c r="U126">
        <f t="shared" si="43"/>
        <v>35.283411910168347</v>
      </c>
      <c r="V126">
        <f t="shared" si="44"/>
        <v>0.8486749803250403</v>
      </c>
      <c r="W126">
        <f t="shared" si="45"/>
        <v>2.4053087113167195</v>
      </c>
      <c r="X126">
        <f t="shared" si="46"/>
        <v>1.5483320329285393</v>
      </c>
      <c r="Y126">
        <f t="shared" si="47"/>
        <v>-7.7182383675143811</v>
      </c>
      <c r="Z126">
        <f t="shared" si="48"/>
        <v>8.4305542537051643</v>
      </c>
      <c r="AA126">
        <f t="shared" si="49"/>
        <v>0.60920531350684592</v>
      </c>
      <c r="AB126">
        <f t="shared" si="50"/>
        <v>1.3140160464232418</v>
      </c>
      <c r="AC126">
        <v>-1.2223989371047399E-3</v>
      </c>
      <c r="AD126">
        <v>2.3609598263916499E-2</v>
      </c>
      <c r="AE126">
        <v>2.67911358924502</v>
      </c>
      <c r="AF126">
        <v>52</v>
      </c>
      <c r="AG126">
        <v>9</v>
      </c>
      <c r="AH126">
        <f t="shared" si="51"/>
        <v>1</v>
      </c>
      <c r="AI126">
        <f t="shared" si="52"/>
        <v>0</v>
      </c>
      <c r="AJ126">
        <f t="shared" si="53"/>
        <v>54959.774671432882</v>
      </c>
      <c r="AK126">
        <f t="shared" si="54"/>
        <v>-3.9273434193548402E-2</v>
      </c>
      <c r="AL126">
        <f t="shared" si="55"/>
        <v>-1.9243982754838716E-2</v>
      </c>
      <c r="AM126">
        <f t="shared" si="56"/>
        <v>0.49</v>
      </c>
      <c r="AN126">
        <f t="shared" si="57"/>
        <v>0.39</v>
      </c>
      <c r="AO126">
        <v>10.06</v>
      </c>
      <c r="AP126">
        <v>0.5</v>
      </c>
      <c r="AQ126" t="s">
        <v>195</v>
      </c>
      <c r="AR126">
        <v>1597414591.0645199</v>
      </c>
      <c r="AS126">
        <v>411.24206451612901</v>
      </c>
      <c r="AT126">
        <v>410.00445161290298</v>
      </c>
      <c r="AU126">
        <v>8.3468051612903196</v>
      </c>
      <c r="AV126">
        <v>8.0558083870967696</v>
      </c>
      <c r="AW126">
        <v>599.99719354838703</v>
      </c>
      <c r="AX126">
        <v>101.576774193548</v>
      </c>
      <c r="AY126">
        <v>9.98510451612903E-2</v>
      </c>
      <c r="AZ126">
        <v>20.399561290322598</v>
      </c>
      <c r="BA126">
        <v>20.343570967741901</v>
      </c>
      <c r="BB126">
        <v>20.530725806451599</v>
      </c>
      <c r="BC126">
        <v>10007.6983870968</v>
      </c>
      <c r="BD126">
        <v>-3.9273434193548402E-2</v>
      </c>
      <c r="BE126">
        <v>0.36519848387096798</v>
      </c>
      <c r="BF126">
        <v>1597414557.0999999</v>
      </c>
      <c r="BG126" t="s">
        <v>460</v>
      </c>
      <c r="BH126">
        <v>18</v>
      </c>
      <c r="BI126">
        <v>-0.45800000000000002</v>
      </c>
      <c r="BJ126">
        <v>-0.13800000000000001</v>
      </c>
      <c r="BK126">
        <v>410</v>
      </c>
      <c r="BL126">
        <v>8</v>
      </c>
      <c r="BM126">
        <v>0.28000000000000003</v>
      </c>
      <c r="BN126">
        <v>0.14000000000000001</v>
      </c>
      <c r="BO126">
        <v>1.23065224489796</v>
      </c>
      <c r="BP126">
        <v>9.4683288195526794E-2</v>
      </c>
      <c r="BQ126">
        <v>2.5552545004068099E-2</v>
      </c>
      <c r="BR126">
        <v>1</v>
      </c>
      <c r="BS126">
        <v>0.291997632653061</v>
      </c>
      <c r="BT126">
        <v>-1.4957098529614099E-2</v>
      </c>
      <c r="BU126">
        <v>1.8944122850827799E-3</v>
      </c>
      <c r="BV126">
        <v>1</v>
      </c>
      <c r="BW126">
        <v>2</v>
      </c>
      <c r="BX126">
        <v>2</v>
      </c>
      <c r="BY126" t="s">
        <v>197</v>
      </c>
      <c r="BZ126">
        <v>100</v>
      </c>
      <c r="CA126">
        <v>100</v>
      </c>
      <c r="CB126">
        <v>-0.45800000000000002</v>
      </c>
      <c r="CC126">
        <v>-0.13800000000000001</v>
      </c>
      <c r="CD126">
        <v>2</v>
      </c>
      <c r="CE126">
        <v>557.27200000000005</v>
      </c>
      <c r="CF126">
        <v>391.59500000000003</v>
      </c>
      <c r="CG126">
        <v>20</v>
      </c>
      <c r="CH126">
        <v>25.008099999999999</v>
      </c>
      <c r="CI126">
        <v>30</v>
      </c>
      <c r="CJ126">
        <v>25.115400000000001</v>
      </c>
      <c r="CK126">
        <v>25.168700000000001</v>
      </c>
      <c r="CL126">
        <v>19.7166</v>
      </c>
      <c r="CM126">
        <v>38.257399999999997</v>
      </c>
      <c r="CN126">
        <v>0</v>
      </c>
      <c r="CO126">
        <v>20</v>
      </c>
      <c r="CP126">
        <v>410</v>
      </c>
      <c r="CQ126">
        <v>8</v>
      </c>
      <c r="CR126">
        <v>99.200900000000004</v>
      </c>
      <c r="CS126">
        <v>107.065</v>
      </c>
    </row>
    <row r="127" spans="1:97" x14ac:dyDescent="0.25">
      <c r="A127">
        <v>111</v>
      </c>
      <c r="B127">
        <v>1597414604.7</v>
      </c>
      <c r="C127">
        <v>8915</v>
      </c>
      <c r="D127" t="s">
        <v>467</v>
      </c>
      <c r="E127" t="s">
        <v>468</v>
      </c>
      <c r="F127">
        <v>1597414596.0645199</v>
      </c>
      <c r="G127">
        <f t="shared" si="29"/>
        <v>1.7436717328275615E-4</v>
      </c>
      <c r="H127">
        <f t="shared" si="30"/>
        <v>-0.81721005445307182</v>
      </c>
      <c r="I127">
        <f t="shared" si="31"/>
        <v>411.24590322580599</v>
      </c>
      <c r="J127">
        <f t="shared" si="32"/>
        <v>515.7694977641587</v>
      </c>
      <c r="K127">
        <f t="shared" si="33"/>
        <v>52.441610614238741</v>
      </c>
      <c r="L127">
        <f t="shared" si="34"/>
        <v>41.814022770167959</v>
      </c>
      <c r="M127">
        <f t="shared" si="35"/>
        <v>1.1294007956333939E-2</v>
      </c>
      <c r="N127">
        <f t="shared" si="36"/>
        <v>2.7917271351796749</v>
      </c>
      <c r="O127">
        <f t="shared" si="37"/>
        <v>1.1268685960159156E-2</v>
      </c>
      <c r="P127">
        <f t="shared" si="38"/>
        <v>7.0451990306625838E-3</v>
      </c>
      <c r="Q127">
        <f t="shared" si="39"/>
        <v>-8.9794516160322524E-3</v>
      </c>
      <c r="R127">
        <f t="shared" si="40"/>
        <v>20.349634116090755</v>
      </c>
      <c r="S127">
        <f t="shared" si="41"/>
        <v>20.342712903225799</v>
      </c>
      <c r="T127">
        <f t="shared" si="42"/>
        <v>2.3968799833720382</v>
      </c>
      <c r="U127">
        <f t="shared" si="43"/>
        <v>35.288856583996584</v>
      </c>
      <c r="V127">
        <f t="shared" si="44"/>
        <v>0.84868931153055382</v>
      </c>
      <c r="W127">
        <f t="shared" si="45"/>
        <v>2.4049782103606963</v>
      </c>
      <c r="X127">
        <f t="shared" si="46"/>
        <v>1.5481906718414844</v>
      </c>
      <c r="Y127">
        <f t="shared" si="47"/>
        <v>-7.6895923417695462</v>
      </c>
      <c r="Z127">
        <f t="shared" si="48"/>
        <v>8.2211131533893376</v>
      </c>
      <c r="AA127">
        <f t="shared" si="49"/>
        <v>0.59431416230263889</v>
      </c>
      <c r="AB127">
        <f t="shared" si="50"/>
        <v>1.1168555223063983</v>
      </c>
      <c r="AC127">
        <v>-1.2215921743578199E-3</v>
      </c>
      <c r="AD127">
        <v>2.3594016325998401E-2</v>
      </c>
      <c r="AE127">
        <v>2.6780008567169702</v>
      </c>
      <c r="AF127">
        <v>52</v>
      </c>
      <c r="AG127">
        <v>9</v>
      </c>
      <c r="AH127">
        <f t="shared" si="51"/>
        <v>1</v>
      </c>
      <c r="AI127">
        <f t="shared" si="52"/>
        <v>0</v>
      </c>
      <c r="AJ127">
        <f t="shared" si="53"/>
        <v>54925.401179781795</v>
      </c>
      <c r="AK127">
        <f t="shared" si="54"/>
        <v>-4.6988234516128997E-2</v>
      </c>
      <c r="AL127">
        <f t="shared" si="55"/>
        <v>-2.3024234912903209E-2</v>
      </c>
      <c r="AM127">
        <f t="shared" si="56"/>
        <v>0.49</v>
      </c>
      <c r="AN127">
        <f t="shared" si="57"/>
        <v>0.39</v>
      </c>
      <c r="AO127">
        <v>10.06</v>
      </c>
      <c r="AP127">
        <v>0.5</v>
      </c>
      <c r="AQ127" t="s">
        <v>195</v>
      </c>
      <c r="AR127">
        <v>1597414596.0645199</v>
      </c>
      <c r="AS127">
        <v>411.24590322580599</v>
      </c>
      <c r="AT127">
        <v>409.99593548387099</v>
      </c>
      <c r="AU127">
        <v>8.3469606451612908</v>
      </c>
      <c r="AV127">
        <v>8.0570432258064493</v>
      </c>
      <c r="AW127">
        <v>599.99570967742</v>
      </c>
      <c r="AX127">
        <v>101.57661290322601</v>
      </c>
      <c r="AY127">
        <v>9.9835280645161298E-2</v>
      </c>
      <c r="AZ127">
        <v>20.397335483871</v>
      </c>
      <c r="BA127">
        <v>20.342712903225799</v>
      </c>
      <c r="BB127">
        <v>20.529474193548399</v>
      </c>
      <c r="BC127">
        <v>10001.1093548387</v>
      </c>
      <c r="BD127">
        <v>-4.6988234516128997E-2</v>
      </c>
      <c r="BE127">
        <v>0.36346641935483898</v>
      </c>
      <c r="BF127">
        <v>1597414557.0999999</v>
      </c>
      <c r="BG127" t="s">
        <v>460</v>
      </c>
      <c r="BH127">
        <v>18</v>
      </c>
      <c r="BI127">
        <v>-0.45800000000000002</v>
      </c>
      <c r="BJ127">
        <v>-0.13800000000000001</v>
      </c>
      <c r="BK127">
        <v>410</v>
      </c>
      <c r="BL127">
        <v>8</v>
      </c>
      <c r="BM127">
        <v>0.28000000000000003</v>
      </c>
      <c r="BN127">
        <v>0.14000000000000001</v>
      </c>
      <c r="BO127">
        <v>1.2377773469387801</v>
      </c>
      <c r="BP127">
        <v>0.16205314536349999</v>
      </c>
      <c r="BQ127">
        <v>2.5754810113485099E-2</v>
      </c>
      <c r="BR127">
        <v>0</v>
      </c>
      <c r="BS127">
        <v>0.29076404081632701</v>
      </c>
      <c r="BT127">
        <v>-1.1385386419343601E-2</v>
      </c>
      <c r="BU127">
        <v>1.4349775929301399E-3</v>
      </c>
      <c r="BV127">
        <v>1</v>
      </c>
      <c r="BW127">
        <v>1</v>
      </c>
      <c r="BX127">
        <v>2</v>
      </c>
      <c r="BY127" t="s">
        <v>211</v>
      </c>
      <c r="BZ127">
        <v>100</v>
      </c>
      <c r="CA127">
        <v>100</v>
      </c>
      <c r="CB127">
        <v>-0.45800000000000002</v>
      </c>
      <c r="CC127">
        <v>-0.13800000000000001</v>
      </c>
      <c r="CD127">
        <v>2</v>
      </c>
      <c r="CE127">
        <v>557.37199999999996</v>
      </c>
      <c r="CF127">
        <v>391.63600000000002</v>
      </c>
      <c r="CG127">
        <v>20.0001</v>
      </c>
      <c r="CH127">
        <v>25.007400000000001</v>
      </c>
      <c r="CI127">
        <v>30.0001</v>
      </c>
      <c r="CJ127">
        <v>25.115400000000001</v>
      </c>
      <c r="CK127">
        <v>25.168700000000001</v>
      </c>
      <c r="CL127">
        <v>19.716000000000001</v>
      </c>
      <c r="CM127">
        <v>38.530500000000004</v>
      </c>
      <c r="CN127">
        <v>0</v>
      </c>
      <c r="CO127">
        <v>20</v>
      </c>
      <c r="CP127">
        <v>410</v>
      </c>
      <c r="CQ127">
        <v>8</v>
      </c>
      <c r="CR127">
        <v>99.199299999999994</v>
      </c>
      <c r="CS127">
        <v>107.06699999999999</v>
      </c>
    </row>
    <row r="128" spans="1:97" x14ac:dyDescent="0.25">
      <c r="A128">
        <v>112</v>
      </c>
      <c r="B128">
        <v>1597414609.7</v>
      </c>
      <c r="C128">
        <v>8920</v>
      </c>
      <c r="D128" t="s">
        <v>469</v>
      </c>
      <c r="E128" t="s">
        <v>470</v>
      </c>
      <c r="F128">
        <v>1597414601.0709701</v>
      </c>
      <c r="G128">
        <f t="shared" si="29"/>
        <v>1.754485126864865E-4</v>
      </c>
      <c r="H128">
        <f t="shared" si="30"/>
        <v>-0.81442273172722768</v>
      </c>
      <c r="I128">
        <f t="shared" si="31"/>
        <v>411.24193548387098</v>
      </c>
      <c r="J128">
        <f t="shared" si="32"/>
        <v>514.6476724403841</v>
      </c>
      <c r="K128">
        <f t="shared" si="33"/>
        <v>52.327493313684343</v>
      </c>
      <c r="L128">
        <f t="shared" si="34"/>
        <v>41.813576125386291</v>
      </c>
      <c r="M128">
        <f t="shared" si="35"/>
        <v>1.1366798025650306E-2</v>
      </c>
      <c r="N128">
        <f t="shared" si="36"/>
        <v>2.7908317867332832</v>
      </c>
      <c r="O128">
        <f t="shared" si="37"/>
        <v>1.1341140767843101E-2</v>
      </c>
      <c r="P128">
        <f t="shared" si="38"/>
        <v>7.0905133118917725E-3</v>
      </c>
      <c r="Q128">
        <f t="shared" si="39"/>
        <v>-7.2148262021612978E-3</v>
      </c>
      <c r="R128">
        <f t="shared" si="40"/>
        <v>20.347602902880137</v>
      </c>
      <c r="S128">
        <f t="shared" si="41"/>
        <v>20.3403903225806</v>
      </c>
      <c r="T128">
        <f t="shared" si="42"/>
        <v>2.3965361726778078</v>
      </c>
      <c r="U128">
        <f t="shared" si="43"/>
        <v>35.292893001766387</v>
      </c>
      <c r="V128">
        <f t="shared" si="44"/>
        <v>0.84869561726049503</v>
      </c>
      <c r="W128">
        <f t="shared" si="45"/>
        <v>2.4047210219293111</v>
      </c>
      <c r="X128">
        <f t="shared" si="46"/>
        <v>1.5478405554173129</v>
      </c>
      <c r="Y128">
        <f t="shared" si="47"/>
        <v>-7.7372794094740547</v>
      </c>
      <c r="Z128">
        <f t="shared" si="48"/>
        <v>8.3072960560295428</v>
      </c>
      <c r="AA128">
        <f t="shared" si="49"/>
        <v>0.60072463885625793</v>
      </c>
      <c r="AB128">
        <f t="shared" si="50"/>
        <v>1.1635264592095851</v>
      </c>
      <c r="AC128">
        <v>-1.2209842874060101E-3</v>
      </c>
      <c r="AD128">
        <v>2.3582275505316701E-2</v>
      </c>
      <c r="AE128">
        <v>2.6771621005787201</v>
      </c>
      <c r="AF128">
        <v>52</v>
      </c>
      <c r="AG128">
        <v>9</v>
      </c>
      <c r="AH128">
        <f t="shared" si="51"/>
        <v>1</v>
      </c>
      <c r="AI128">
        <f t="shared" si="52"/>
        <v>0</v>
      </c>
      <c r="AJ128">
        <f t="shared" si="53"/>
        <v>54899.504392291528</v>
      </c>
      <c r="AK128">
        <f t="shared" si="54"/>
        <v>-3.7754192580645198E-2</v>
      </c>
      <c r="AL128">
        <f t="shared" si="55"/>
        <v>-1.8499554364516148E-2</v>
      </c>
      <c r="AM128">
        <f t="shared" si="56"/>
        <v>0.49</v>
      </c>
      <c r="AN128">
        <f t="shared" si="57"/>
        <v>0.39</v>
      </c>
      <c r="AO128">
        <v>10.06</v>
      </c>
      <c r="AP128">
        <v>0.5</v>
      </c>
      <c r="AQ128" t="s">
        <v>195</v>
      </c>
      <c r="AR128">
        <v>1597414601.0709701</v>
      </c>
      <c r="AS128">
        <v>411.24193548387098</v>
      </c>
      <c r="AT128">
        <v>409.997419354839</v>
      </c>
      <c r="AU128">
        <v>8.3470312903225796</v>
      </c>
      <c r="AV128">
        <v>8.0553238709677402</v>
      </c>
      <c r="AW128">
        <v>600.01196774193602</v>
      </c>
      <c r="AX128">
        <v>101.576387096774</v>
      </c>
      <c r="AY128">
        <v>9.9955993548387106E-2</v>
      </c>
      <c r="AZ128">
        <v>20.395603225806401</v>
      </c>
      <c r="BA128">
        <v>20.3403903225806</v>
      </c>
      <c r="BB128">
        <v>20.526138709677401</v>
      </c>
      <c r="BC128">
        <v>9996.1548387096791</v>
      </c>
      <c r="BD128">
        <v>-3.7754192580645198E-2</v>
      </c>
      <c r="BE128">
        <v>0.34897154838709699</v>
      </c>
      <c r="BF128">
        <v>1597414557.0999999</v>
      </c>
      <c r="BG128" t="s">
        <v>460</v>
      </c>
      <c r="BH128">
        <v>18</v>
      </c>
      <c r="BI128">
        <v>-0.45800000000000002</v>
      </c>
      <c r="BJ128">
        <v>-0.13800000000000001</v>
      </c>
      <c r="BK128">
        <v>410</v>
      </c>
      <c r="BL128">
        <v>8</v>
      </c>
      <c r="BM128">
        <v>0.28000000000000003</v>
      </c>
      <c r="BN128">
        <v>0.14000000000000001</v>
      </c>
      <c r="BO128">
        <v>1.2434793877551</v>
      </c>
      <c r="BP128">
        <v>-6.9766112599255496E-3</v>
      </c>
      <c r="BQ128">
        <v>1.7787305999706599E-2</v>
      </c>
      <c r="BR128">
        <v>1</v>
      </c>
      <c r="BS128">
        <v>0.29140422448979603</v>
      </c>
      <c r="BT128">
        <v>9.9020511441328795E-3</v>
      </c>
      <c r="BU128">
        <v>3.2846508357616401E-3</v>
      </c>
      <c r="BV128">
        <v>1</v>
      </c>
      <c r="BW128">
        <v>2</v>
      </c>
      <c r="BX128">
        <v>2</v>
      </c>
      <c r="BY128" t="s">
        <v>197</v>
      </c>
      <c r="BZ128">
        <v>100</v>
      </c>
      <c r="CA128">
        <v>100</v>
      </c>
      <c r="CB128">
        <v>-0.45800000000000002</v>
      </c>
      <c r="CC128">
        <v>-0.13800000000000001</v>
      </c>
      <c r="CD128">
        <v>2</v>
      </c>
      <c r="CE128">
        <v>557.49400000000003</v>
      </c>
      <c r="CF128">
        <v>391.59699999999998</v>
      </c>
      <c r="CG128">
        <v>20.0002</v>
      </c>
      <c r="CH128">
        <v>25.006</v>
      </c>
      <c r="CI128">
        <v>30.0001</v>
      </c>
      <c r="CJ128">
        <v>25.1142</v>
      </c>
      <c r="CK128">
        <v>25.167000000000002</v>
      </c>
      <c r="CL128">
        <v>19.717500000000001</v>
      </c>
      <c r="CM128">
        <v>38.530500000000004</v>
      </c>
      <c r="CN128">
        <v>0</v>
      </c>
      <c r="CO128">
        <v>20</v>
      </c>
      <c r="CP128">
        <v>410</v>
      </c>
      <c r="CQ128">
        <v>8</v>
      </c>
      <c r="CR128">
        <v>99.200699999999998</v>
      </c>
      <c r="CS128">
        <v>107.06699999999999</v>
      </c>
    </row>
    <row r="129" spans="1:97" x14ac:dyDescent="0.25">
      <c r="A129">
        <v>113</v>
      </c>
      <c r="B129">
        <v>1597416195.8</v>
      </c>
      <c r="C129">
        <v>10506.0999999046</v>
      </c>
      <c r="D129" t="s">
        <v>473</v>
      </c>
      <c r="E129" t="s">
        <v>474</v>
      </c>
      <c r="F129">
        <v>1597416187.8</v>
      </c>
      <c r="G129">
        <f t="shared" si="29"/>
        <v>3.0314511047292399E-4</v>
      </c>
      <c r="H129">
        <f t="shared" si="30"/>
        <v>-0.88900055967358549</v>
      </c>
      <c r="I129">
        <f t="shared" si="31"/>
        <v>410.452612903226</v>
      </c>
      <c r="J129">
        <f t="shared" si="32"/>
        <v>482.30356819865085</v>
      </c>
      <c r="K129">
        <f t="shared" si="33"/>
        <v>49.046024791758114</v>
      </c>
      <c r="L129">
        <f t="shared" si="34"/>
        <v>41.739415496096733</v>
      </c>
      <c r="M129">
        <f t="shared" si="35"/>
        <v>1.6832194443307805E-2</v>
      </c>
      <c r="N129">
        <f t="shared" si="36"/>
        <v>2.7454676327779368</v>
      </c>
      <c r="O129">
        <f t="shared" si="37"/>
        <v>1.6775073115395354E-2</v>
      </c>
      <c r="P129">
        <f t="shared" si="38"/>
        <v>1.0489536583083128E-2</v>
      </c>
      <c r="Q129">
        <f t="shared" si="39"/>
        <v>-7.8265804537741984E-3</v>
      </c>
      <c r="R129">
        <f t="shared" si="40"/>
        <v>26.793772906040925</v>
      </c>
      <c r="S129">
        <f t="shared" si="41"/>
        <v>26.826958064516099</v>
      </c>
      <c r="T129">
        <f t="shared" si="42"/>
        <v>3.5429449987626334</v>
      </c>
      <c r="U129">
        <f t="shared" si="43"/>
        <v>49.334966104114784</v>
      </c>
      <c r="V129">
        <f t="shared" si="44"/>
        <v>1.7531197393516222</v>
      </c>
      <c r="W129">
        <f t="shared" si="45"/>
        <v>3.5535034840236834</v>
      </c>
      <c r="X129">
        <f t="shared" si="46"/>
        <v>1.7898252594110111</v>
      </c>
      <c r="Y129">
        <f t="shared" si="47"/>
        <v>-13.368699371855948</v>
      </c>
      <c r="Z129">
        <f t="shared" si="48"/>
        <v>7.4909231317053315</v>
      </c>
      <c r="AA129">
        <f t="shared" si="49"/>
        <v>0.58796600327441284</v>
      </c>
      <c r="AB129">
        <f t="shared" si="50"/>
        <v>-5.2976368173299786</v>
      </c>
      <c r="AC129">
        <v>-1.2220157201496E-3</v>
      </c>
      <c r="AD129">
        <v>2.3602196753587702E-2</v>
      </c>
      <c r="AE129">
        <v>2.67858509608714</v>
      </c>
      <c r="AF129">
        <v>49</v>
      </c>
      <c r="AG129">
        <v>8</v>
      </c>
      <c r="AH129">
        <f t="shared" si="51"/>
        <v>1</v>
      </c>
      <c r="AI129">
        <f t="shared" si="52"/>
        <v>0</v>
      </c>
      <c r="AJ129">
        <f t="shared" si="53"/>
        <v>53756.670047849526</v>
      </c>
      <c r="AK129">
        <f t="shared" si="54"/>
        <v>-4.0955418387096799E-2</v>
      </c>
      <c r="AL129">
        <f t="shared" si="55"/>
        <v>-2.006815500967743E-2</v>
      </c>
      <c r="AM129">
        <f t="shared" si="56"/>
        <v>0.49</v>
      </c>
      <c r="AN129">
        <f t="shared" si="57"/>
        <v>0.39</v>
      </c>
      <c r="AO129">
        <v>3.45</v>
      </c>
      <c r="AP129">
        <v>0.5</v>
      </c>
      <c r="AQ129" t="s">
        <v>195</v>
      </c>
      <c r="AR129">
        <v>1597416187.8</v>
      </c>
      <c r="AS129">
        <v>410.452612903226</v>
      </c>
      <c r="AT129">
        <v>410.01299999999998</v>
      </c>
      <c r="AU129">
        <v>17.239641935483899</v>
      </c>
      <c r="AV129">
        <v>17.068345161290299</v>
      </c>
      <c r="AW129">
        <v>600.02329032258103</v>
      </c>
      <c r="AX129">
        <v>101.591161290323</v>
      </c>
      <c r="AY129">
        <v>0.100030783870968</v>
      </c>
      <c r="AZ129">
        <v>26.877567741935501</v>
      </c>
      <c r="BA129">
        <v>26.826958064516099</v>
      </c>
      <c r="BB129">
        <v>27.0016580645161</v>
      </c>
      <c r="BC129">
        <v>10003.1441935484</v>
      </c>
      <c r="BD129">
        <v>-4.0955418387096799E-2</v>
      </c>
      <c r="BE129">
        <v>0.476280387096774</v>
      </c>
      <c r="BF129">
        <v>1597416163.3</v>
      </c>
      <c r="BG129" t="s">
        <v>475</v>
      </c>
      <c r="BH129">
        <v>19</v>
      </c>
      <c r="BI129">
        <v>-1.262</v>
      </c>
      <c r="BJ129">
        <v>0.03</v>
      </c>
      <c r="BK129">
        <v>410</v>
      </c>
      <c r="BL129">
        <v>17</v>
      </c>
      <c r="BM129">
        <v>0.31</v>
      </c>
      <c r="BN129">
        <v>0.1</v>
      </c>
      <c r="BO129">
        <v>0.46005377551020399</v>
      </c>
      <c r="BP129">
        <v>-0.191498326530603</v>
      </c>
      <c r="BQ129">
        <v>2.9901380193566598E-2</v>
      </c>
      <c r="BR129">
        <v>0</v>
      </c>
      <c r="BS129">
        <v>0.167303326530612</v>
      </c>
      <c r="BT129">
        <v>4.11292897959172E-2</v>
      </c>
      <c r="BU129">
        <v>7.9013005475274296E-3</v>
      </c>
      <c r="BV129">
        <v>1</v>
      </c>
      <c r="BW129">
        <v>1</v>
      </c>
      <c r="BX129">
        <v>2</v>
      </c>
      <c r="BY129" t="s">
        <v>211</v>
      </c>
      <c r="BZ129">
        <v>100</v>
      </c>
      <c r="CA129">
        <v>100</v>
      </c>
      <c r="CB129">
        <v>-1.262</v>
      </c>
      <c r="CC129">
        <v>0.03</v>
      </c>
      <c r="CD129">
        <v>2</v>
      </c>
      <c r="CE129">
        <v>561.73800000000006</v>
      </c>
      <c r="CF129">
        <v>384.928</v>
      </c>
      <c r="CG129">
        <v>27</v>
      </c>
      <c r="CH129">
        <v>29.786799999999999</v>
      </c>
      <c r="CI129">
        <v>30.000900000000001</v>
      </c>
      <c r="CJ129">
        <v>29.538699999999999</v>
      </c>
      <c r="CK129">
        <v>29.594200000000001</v>
      </c>
      <c r="CL129">
        <v>19.6951</v>
      </c>
      <c r="CM129">
        <v>27.839700000000001</v>
      </c>
      <c r="CN129">
        <v>43.2181</v>
      </c>
      <c r="CO129">
        <v>27</v>
      </c>
      <c r="CP129">
        <v>410</v>
      </c>
      <c r="CQ129">
        <v>17</v>
      </c>
      <c r="CR129">
        <v>98.633799999999994</v>
      </c>
      <c r="CS129">
        <v>106.32</v>
      </c>
    </row>
    <row r="130" spans="1:97" x14ac:dyDescent="0.25">
      <c r="A130">
        <v>114</v>
      </c>
      <c r="B130">
        <v>1597416200.8</v>
      </c>
      <c r="C130">
        <v>10511.0999999046</v>
      </c>
      <c r="D130" t="s">
        <v>476</v>
      </c>
      <c r="E130" t="s">
        <v>477</v>
      </c>
      <c r="F130">
        <v>1597416192.4451599</v>
      </c>
      <c r="G130">
        <f t="shared" si="29"/>
        <v>3.2510046142899775E-4</v>
      </c>
      <c r="H130">
        <f t="shared" si="30"/>
        <v>-0.91097302228467247</v>
      </c>
      <c r="I130">
        <f t="shared" si="31"/>
        <v>410.45119354838698</v>
      </c>
      <c r="J130">
        <f t="shared" si="32"/>
        <v>478.60165932495238</v>
      </c>
      <c r="K130">
        <f t="shared" si="33"/>
        <v>48.669738887861392</v>
      </c>
      <c r="L130">
        <f t="shared" si="34"/>
        <v>41.739413198832494</v>
      </c>
      <c r="M130">
        <f t="shared" si="35"/>
        <v>1.8050723612245242E-2</v>
      </c>
      <c r="N130">
        <f t="shared" si="36"/>
        <v>2.7461084653048373</v>
      </c>
      <c r="O130">
        <f t="shared" si="37"/>
        <v>1.7985065269293436E-2</v>
      </c>
      <c r="P130">
        <f t="shared" si="38"/>
        <v>1.124654493845419E-2</v>
      </c>
      <c r="Q130">
        <f t="shared" si="39"/>
        <v>-8.0304809482258013E-3</v>
      </c>
      <c r="R130">
        <f t="shared" si="40"/>
        <v>26.784819122457748</v>
      </c>
      <c r="S130">
        <f t="shared" si="41"/>
        <v>26.8278419354839</v>
      </c>
      <c r="T130">
        <f t="shared" si="42"/>
        <v>3.5431291618178653</v>
      </c>
      <c r="U130">
        <f t="shared" si="43"/>
        <v>49.334515870459271</v>
      </c>
      <c r="V130">
        <f t="shared" si="44"/>
        <v>1.752804228737743</v>
      </c>
      <c r="W130">
        <f t="shared" si="45"/>
        <v>3.552896380579047</v>
      </c>
      <c r="X130">
        <f t="shared" si="46"/>
        <v>1.7903249330801223</v>
      </c>
      <c r="Y130">
        <f t="shared" si="47"/>
        <v>-14.3369303490188</v>
      </c>
      <c r="Z130">
        <f t="shared" si="48"/>
        <v>6.9315211894375874</v>
      </c>
      <c r="AA130">
        <f t="shared" si="49"/>
        <v>0.54392582189141736</v>
      </c>
      <c r="AB130">
        <f t="shared" si="50"/>
        <v>-6.8695138186380209</v>
      </c>
      <c r="AC130">
        <v>-1.22246266591402E-3</v>
      </c>
      <c r="AD130">
        <v>2.3610829131793801E-2</v>
      </c>
      <c r="AE130">
        <v>2.6792014666811901</v>
      </c>
      <c r="AF130">
        <v>49</v>
      </c>
      <c r="AG130">
        <v>8</v>
      </c>
      <c r="AH130">
        <f t="shared" si="51"/>
        <v>1</v>
      </c>
      <c r="AI130">
        <f t="shared" si="52"/>
        <v>0</v>
      </c>
      <c r="AJ130">
        <f t="shared" si="53"/>
        <v>53776.052672932128</v>
      </c>
      <c r="AK130">
        <f t="shared" si="54"/>
        <v>-4.2022401612903201E-2</v>
      </c>
      <c r="AL130">
        <f t="shared" si="55"/>
        <v>-2.0590976790322568E-2</v>
      </c>
      <c r="AM130">
        <f t="shared" si="56"/>
        <v>0.49</v>
      </c>
      <c r="AN130">
        <f t="shared" si="57"/>
        <v>0.39</v>
      </c>
      <c r="AO130">
        <v>3.45</v>
      </c>
      <c r="AP130">
        <v>0.5</v>
      </c>
      <c r="AQ130" t="s">
        <v>195</v>
      </c>
      <c r="AR130">
        <v>1597416192.4451599</v>
      </c>
      <c r="AS130">
        <v>410.45119354838698</v>
      </c>
      <c r="AT130">
        <v>410.00412903225799</v>
      </c>
      <c r="AU130">
        <v>17.236480645161301</v>
      </c>
      <c r="AV130">
        <v>17.052777419354801</v>
      </c>
      <c r="AW130">
        <v>600.02441935483898</v>
      </c>
      <c r="AX130">
        <v>101.591451612903</v>
      </c>
      <c r="AY130">
        <v>0.10008651612903199</v>
      </c>
      <c r="AZ130">
        <v>26.874661290322599</v>
      </c>
      <c r="BA130">
        <v>26.8278419354839</v>
      </c>
      <c r="BB130">
        <v>26.995100000000001</v>
      </c>
      <c r="BC130">
        <v>10006.774193548399</v>
      </c>
      <c r="BD130">
        <v>-4.2022401612903201E-2</v>
      </c>
      <c r="BE130">
        <v>0.475961322580645</v>
      </c>
      <c r="BF130">
        <v>1597416163.3</v>
      </c>
      <c r="BG130" t="s">
        <v>475</v>
      </c>
      <c r="BH130">
        <v>19</v>
      </c>
      <c r="BI130">
        <v>-1.262</v>
      </c>
      <c r="BJ130">
        <v>0.03</v>
      </c>
      <c r="BK130">
        <v>410</v>
      </c>
      <c r="BL130">
        <v>17</v>
      </c>
      <c r="BM130">
        <v>0.31</v>
      </c>
      <c r="BN130">
        <v>0.1</v>
      </c>
      <c r="BO130">
        <v>0.45285726530612203</v>
      </c>
      <c r="BP130">
        <v>-8.0771326530672205E-2</v>
      </c>
      <c r="BQ130">
        <v>2.5675430353308E-2</v>
      </c>
      <c r="BR130">
        <v>1</v>
      </c>
      <c r="BS130">
        <v>0.17896985714285699</v>
      </c>
      <c r="BT130">
        <v>0.11598052653061</v>
      </c>
      <c r="BU130">
        <v>1.8884424553972899E-2</v>
      </c>
      <c r="BV130">
        <v>0</v>
      </c>
      <c r="BW130">
        <v>1</v>
      </c>
      <c r="BX130">
        <v>2</v>
      </c>
      <c r="BY130" t="s">
        <v>211</v>
      </c>
      <c r="BZ130">
        <v>100</v>
      </c>
      <c r="CA130">
        <v>100</v>
      </c>
      <c r="CB130">
        <v>-1.262</v>
      </c>
      <c r="CC130">
        <v>0.03</v>
      </c>
      <c r="CD130">
        <v>2</v>
      </c>
      <c r="CE130">
        <v>561.89</v>
      </c>
      <c r="CF130">
        <v>384.71600000000001</v>
      </c>
      <c r="CG130">
        <v>27.0002</v>
      </c>
      <c r="CH130">
        <v>29.7988</v>
      </c>
      <c r="CI130">
        <v>30.000900000000001</v>
      </c>
      <c r="CJ130">
        <v>29.551200000000001</v>
      </c>
      <c r="CK130">
        <v>29.606300000000001</v>
      </c>
      <c r="CL130">
        <v>19.6952</v>
      </c>
      <c r="CM130">
        <v>27.839700000000001</v>
      </c>
      <c r="CN130">
        <v>43.2181</v>
      </c>
      <c r="CO130">
        <v>27</v>
      </c>
      <c r="CP130">
        <v>410</v>
      </c>
      <c r="CQ130">
        <v>17</v>
      </c>
      <c r="CR130">
        <v>98.631299999999996</v>
      </c>
      <c r="CS130">
        <v>106.318</v>
      </c>
    </row>
    <row r="131" spans="1:97" x14ac:dyDescent="0.25">
      <c r="A131">
        <v>115</v>
      </c>
      <c r="B131">
        <v>1597416205.8</v>
      </c>
      <c r="C131">
        <v>10516.0999999046</v>
      </c>
      <c r="D131" t="s">
        <v>478</v>
      </c>
      <c r="E131" t="s">
        <v>479</v>
      </c>
      <c r="F131">
        <v>1597416197.2354801</v>
      </c>
      <c r="G131">
        <f t="shared" si="29"/>
        <v>3.4532712749545656E-4</v>
      </c>
      <c r="H131">
        <f t="shared" si="30"/>
        <v>-0.93216281271850521</v>
      </c>
      <c r="I131">
        <f t="shared" si="31"/>
        <v>410.46054838709699</v>
      </c>
      <c r="J131">
        <f t="shared" si="32"/>
        <v>475.67749507554555</v>
      </c>
      <c r="K131">
        <f t="shared" si="33"/>
        <v>48.372212977888999</v>
      </c>
      <c r="L131">
        <f t="shared" si="34"/>
        <v>41.740223725422375</v>
      </c>
      <c r="M131">
        <f t="shared" si="35"/>
        <v>1.9178997750509994E-2</v>
      </c>
      <c r="N131">
        <f t="shared" si="36"/>
        <v>2.7457506162816343</v>
      </c>
      <c r="O131">
        <f t="shared" si="37"/>
        <v>1.9104883405035116E-2</v>
      </c>
      <c r="P131">
        <f t="shared" si="38"/>
        <v>1.1947187038423747E-2</v>
      </c>
      <c r="Q131">
        <f t="shared" si="39"/>
        <v>-8.1713127096774245E-3</v>
      </c>
      <c r="R131">
        <f t="shared" si="40"/>
        <v>26.776500613913171</v>
      </c>
      <c r="S131">
        <f t="shared" si="41"/>
        <v>26.824196774193599</v>
      </c>
      <c r="T131">
        <f t="shared" si="42"/>
        <v>3.5423697110798962</v>
      </c>
      <c r="U131">
        <f t="shared" si="43"/>
        <v>49.323066362021379</v>
      </c>
      <c r="V131">
        <f t="shared" si="44"/>
        <v>1.7521173139315362</v>
      </c>
      <c r="W131">
        <f t="shared" si="45"/>
        <v>3.5523284401487691</v>
      </c>
      <c r="X131">
        <f t="shared" si="46"/>
        <v>1.7902523971483599</v>
      </c>
      <c r="Y131">
        <f t="shared" si="47"/>
        <v>-15.228926322549635</v>
      </c>
      <c r="Z131">
        <f t="shared" si="48"/>
        <v>7.0676640510834634</v>
      </c>
      <c r="AA131">
        <f t="shared" si="49"/>
        <v>0.55466375741161655</v>
      </c>
      <c r="AB131">
        <f t="shared" si="50"/>
        <v>-7.6147698267642312</v>
      </c>
      <c r="AC131">
        <v>-1.22221307276671E-3</v>
      </c>
      <c r="AD131">
        <v>2.3606008451933402E-2</v>
      </c>
      <c r="AE131">
        <v>2.67885727822107</v>
      </c>
      <c r="AF131">
        <v>49</v>
      </c>
      <c r="AG131">
        <v>8</v>
      </c>
      <c r="AH131">
        <f t="shared" si="51"/>
        <v>1</v>
      </c>
      <c r="AI131">
        <f t="shared" si="52"/>
        <v>0</v>
      </c>
      <c r="AJ131">
        <f t="shared" si="53"/>
        <v>53766.004597358406</v>
      </c>
      <c r="AK131">
        <f t="shared" si="54"/>
        <v>-4.2759354838709698E-2</v>
      </c>
      <c r="AL131">
        <f t="shared" si="55"/>
        <v>-2.0952083870967753E-2</v>
      </c>
      <c r="AM131">
        <f t="shared" si="56"/>
        <v>0.49</v>
      </c>
      <c r="AN131">
        <f t="shared" si="57"/>
        <v>0.39</v>
      </c>
      <c r="AO131">
        <v>3.45</v>
      </c>
      <c r="AP131">
        <v>0.5</v>
      </c>
      <c r="AQ131" t="s">
        <v>195</v>
      </c>
      <c r="AR131">
        <v>1597416197.2354801</v>
      </c>
      <c r="AS131">
        <v>410.46054838709699</v>
      </c>
      <c r="AT131">
        <v>410.00606451612902</v>
      </c>
      <c r="AU131">
        <v>17.229783870967701</v>
      </c>
      <c r="AV131">
        <v>17.0346451612903</v>
      </c>
      <c r="AW131">
        <v>600.00980645161303</v>
      </c>
      <c r="AX131">
        <v>101.591161290323</v>
      </c>
      <c r="AY131">
        <v>0.10003385483871</v>
      </c>
      <c r="AZ131">
        <v>26.8719419354839</v>
      </c>
      <c r="BA131">
        <v>26.824196774193599</v>
      </c>
      <c r="BB131">
        <v>26.990929032258101</v>
      </c>
      <c r="BC131">
        <v>10004.759677419401</v>
      </c>
      <c r="BD131">
        <v>-4.2759354838709698E-2</v>
      </c>
      <c r="BE131">
        <v>0.47286177419354802</v>
      </c>
      <c r="BF131">
        <v>1597416163.3</v>
      </c>
      <c r="BG131" t="s">
        <v>475</v>
      </c>
      <c r="BH131">
        <v>19</v>
      </c>
      <c r="BI131">
        <v>-1.262</v>
      </c>
      <c r="BJ131">
        <v>0.03</v>
      </c>
      <c r="BK131">
        <v>410</v>
      </c>
      <c r="BL131">
        <v>17</v>
      </c>
      <c r="BM131">
        <v>0.31</v>
      </c>
      <c r="BN131">
        <v>0.1</v>
      </c>
      <c r="BO131">
        <v>0.44986030612244898</v>
      </c>
      <c r="BP131">
        <v>8.5892399999997898E-2</v>
      </c>
      <c r="BQ131">
        <v>1.73053866984774E-2</v>
      </c>
      <c r="BR131">
        <v>1</v>
      </c>
      <c r="BS131">
        <v>0.18844267346938801</v>
      </c>
      <c r="BT131">
        <v>0.14353735102040799</v>
      </c>
      <c r="BU131">
        <v>2.1336313603317E-2</v>
      </c>
      <c r="BV131">
        <v>0</v>
      </c>
      <c r="BW131">
        <v>1</v>
      </c>
      <c r="BX131">
        <v>2</v>
      </c>
      <c r="BY131" t="s">
        <v>211</v>
      </c>
      <c r="BZ131">
        <v>100</v>
      </c>
      <c r="CA131">
        <v>100</v>
      </c>
      <c r="CB131">
        <v>-1.262</v>
      </c>
      <c r="CC131">
        <v>0.03</v>
      </c>
      <c r="CD131">
        <v>2</v>
      </c>
      <c r="CE131">
        <v>561.81899999999996</v>
      </c>
      <c r="CF131">
        <v>384.66</v>
      </c>
      <c r="CG131">
        <v>27.000299999999999</v>
      </c>
      <c r="CH131">
        <v>29.809899999999999</v>
      </c>
      <c r="CI131">
        <v>30.000900000000001</v>
      </c>
      <c r="CJ131">
        <v>29.562000000000001</v>
      </c>
      <c r="CK131">
        <v>29.619</v>
      </c>
      <c r="CL131">
        <v>19.694800000000001</v>
      </c>
      <c r="CM131">
        <v>27.839700000000001</v>
      </c>
      <c r="CN131">
        <v>43.2181</v>
      </c>
      <c r="CO131">
        <v>27</v>
      </c>
      <c r="CP131">
        <v>410</v>
      </c>
      <c r="CQ131">
        <v>17</v>
      </c>
      <c r="CR131">
        <v>98.629900000000006</v>
      </c>
      <c r="CS131">
        <v>106.316</v>
      </c>
    </row>
    <row r="132" spans="1:97" x14ac:dyDescent="0.25">
      <c r="A132">
        <v>116</v>
      </c>
      <c r="B132">
        <v>1597416210.8</v>
      </c>
      <c r="C132">
        <v>10521.0999999046</v>
      </c>
      <c r="D132" t="s">
        <v>480</v>
      </c>
      <c r="E132" t="s">
        <v>481</v>
      </c>
      <c r="F132">
        <v>1597416202.17097</v>
      </c>
      <c r="G132">
        <f t="shared" si="29"/>
        <v>3.6087170866311693E-4</v>
      </c>
      <c r="H132">
        <f t="shared" si="30"/>
        <v>-0.94943644689241102</v>
      </c>
      <c r="I132">
        <f t="shared" si="31"/>
        <v>410.46351612903197</v>
      </c>
      <c r="J132">
        <f t="shared" si="32"/>
        <v>473.75670616959314</v>
      </c>
      <c r="K132">
        <f t="shared" si="33"/>
        <v>48.176780692273852</v>
      </c>
      <c r="L132">
        <f t="shared" si="34"/>
        <v>41.740434575820217</v>
      </c>
      <c r="M132">
        <f t="shared" si="35"/>
        <v>2.003713353399211E-2</v>
      </c>
      <c r="N132">
        <f t="shared" si="36"/>
        <v>2.7446082421405795</v>
      </c>
      <c r="O132">
        <f t="shared" si="37"/>
        <v>1.995622011961588E-2</v>
      </c>
      <c r="P132">
        <f t="shared" si="38"/>
        <v>1.2479879986433302E-2</v>
      </c>
      <c r="Q132">
        <f t="shared" si="39"/>
        <v>-6.7597640010193518E-3</v>
      </c>
      <c r="R132">
        <f t="shared" si="40"/>
        <v>26.768696172302391</v>
      </c>
      <c r="S132">
        <f t="shared" si="41"/>
        <v>26.823209677419399</v>
      </c>
      <c r="T132">
        <f t="shared" si="42"/>
        <v>3.5421640789622288</v>
      </c>
      <c r="U132">
        <f t="shared" si="43"/>
        <v>49.305325373438997</v>
      </c>
      <c r="V132">
        <f t="shared" si="44"/>
        <v>1.7511287342116175</v>
      </c>
      <c r="W132">
        <f t="shared" si="45"/>
        <v>3.5516016189905493</v>
      </c>
      <c r="X132">
        <f t="shared" si="46"/>
        <v>1.7910353447506113</v>
      </c>
      <c r="Y132">
        <f t="shared" si="47"/>
        <v>-15.914442352043457</v>
      </c>
      <c r="Z132">
        <f t="shared" si="48"/>
        <v>6.6957598666135842</v>
      </c>
      <c r="AA132">
        <f t="shared" si="49"/>
        <v>0.52568402699977224</v>
      </c>
      <c r="AB132">
        <f t="shared" si="50"/>
        <v>-8.6997582224311181</v>
      </c>
      <c r="AC132">
        <v>-1.2214165068851299E-3</v>
      </c>
      <c r="AD132">
        <v>2.3590623457817299E-2</v>
      </c>
      <c r="AE132">
        <v>2.6777585011843099</v>
      </c>
      <c r="AF132">
        <v>49</v>
      </c>
      <c r="AG132">
        <v>8</v>
      </c>
      <c r="AH132">
        <f t="shared" si="51"/>
        <v>1</v>
      </c>
      <c r="AI132">
        <f t="shared" si="52"/>
        <v>0</v>
      </c>
      <c r="AJ132">
        <f t="shared" si="53"/>
        <v>53733.013581530293</v>
      </c>
      <c r="AK132">
        <f t="shared" si="54"/>
        <v>-3.5372914709677399E-2</v>
      </c>
      <c r="AL132">
        <f t="shared" si="55"/>
        <v>-1.7332728207741926E-2</v>
      </c>
      <c r="AM132">
        <f t="shared" si="56"/>
        <v>0.49</v>
      </c>
      <c r="AN132">
        <f t="shared" si="57"/>
        <v>0.39</v>
      </c>
      <c r="AO132">
        <v>3.45</v>
      </c>
      <c r="AP132">
        <v>0.5</v>
      </c>
      <c r="AQ132" t="s">
        <v>195</v>
      </c>
      <c r="AR132">
        <v>1597416202.17097</v>
      </c>
      <c r="AS132">
        <v>410.46351612903197</v>
      </c>
      <c r="AT132">
        <v>410.00277419354802</v>
      </c>
      <c r="AU132">
        <v>17.220099999999999</v>
      </c>
      <c r="AV132">
        <v>17.016177419354801</v>
      </c>
      <c r="AW132">
        <v>600.01606451612895</v>
      </c>
      <c r="AX132">
        <v>101.59087096774201</v>
      </c>
      <c r="AY132">
        <v>0.100102616129032</v>
      </c>
      <c r="AZ132">
        <v>26.8684612903226</v>
      </c>
      <c r="BA132">
        <v>26.823209677419399</v>
      </c>
      <c r="BB132">
        <v>26.985970967741899</v>
      </c>
      <c r="BC132">
        <v>9998.2677419354804</v>
      </c>
      <c r="BD132">
        <v>-3.5372914709677399E-2</v>
      </c>
      <c r="BE132">
        <v>0.49077535483870999</v>
      </c>
      <c r="BF132">
        <v>1597416163.3</v>
      </c>
      <c r="BG132" t="s">
        <v>475</v>
      </c>
      <c r="BH132">
        <v>19</v>
      </c>
      <c r="BI132">
        <v>-1.262</v>
      </c>
      <c r="BJ132">
        <v>0.03</v>
      </c>
      <c r="BK132">
        <v>410</v>
      </c>
      <c r="BL132">
        <v>17</v>
      </c>
      <c r="BM132">
        <v>0.31</v>
      </c>
      <c r="BN132">
        <v>0.1</v>
      </c>
      <c r="BO132">
        <v>0.45514979591836702</v>
      </c>
      <c r="BP132">
        <v>9.2227371428581895E-2</v>
      </c>
      <c r="BQ132">
        <v>1.8020562852180001E-2</v>
      </c>
      <c r="BR132">
        <v>1</v>
      </c>
      <c r="BS132">
        <v>0.19279457142857101</v>
      </c>
      <c r="BT132">
        <v>0.112071685714297</v>
      </c>
      <c r="BU132">
        <v>2.0352932022643998E-2</v>
      </c>
      <c r="BV132">
        <v>0</v>
      </c>
      <c r="BW132">
        <v>1</v>
      </c>
      <c r="BX132">
        <v>2</v>
      </c>
      <c r="BY132" t="s">
        <v>211</v>
      </c>
      <c r="BZ132">
        <v>100</v>
      </c>
      <c r="CA132">
        <v>100</v>
      </c>
      <c r="CB132">
        <v>-1.262</v>
      </c>
      <c r="CC132">
        <v>0.03</v>
      </c>
      <c r="CD132">
        <v>2</v>
      </c>
      <c r="CE132">
        <v>562.01900000000001</v>
      </c>
      <c r="CF132">
        <v>384.673</v>
      </c>
      <c r="CG132">
        <v>27.0001</v>
      </c>
      <c r="CH132">
        <v>29.820599999999999</v>
      </c>
      <c r="CI132">
        <v>30.000900000000001</v>
      </c>
      <c r="CJ132">
        <v>29.574300000000001</v>
      </c>
      <c r="CK132">
        <v>29.631699999999999</v>
      </c>
      <c r="CL132">
        <v>19.694600000000001</v>
      </c>
      <c r="CM132">
        <v>27.839700000000001</v>
      </c>
      <c r="CN132">
        <v>43.2181</v>
      </c>
      <c r="CO132">
        <v>27</v>
      </c>
      <c r="CP132">
        <v>410</v>
      </c>
      <c r="CQ132">
        <v>17</v>
      </c>
      <c r="CR132">
        <v>98.628600000000006</v>
      </c>
      <c r="CS132">
        <v>106.315</v>
      </c>
    </row>
    <row r="133" spans="1:97" x14ac:dyDescent="0.25">
      <c r="A133">
        <v>117</v>
      </c>
      <c r="B133">
        <v>1597416215.8</v>
      </c>
      <c r="C133">
        <v>10526.0999999046</v>
      </c>
      <c r="D133" t="s">
        <v>482</v>
      </c>
      <c r="E133" t="s">
        <v>483</v>
      </c>
      <c r="F133">
        <v>1597416207.17097</v>
      </c>
      <c r="G133">
        <f t="shared" si="29"/>
        <v>3.5336066138081854E-4</v>
      </c>
      <c r="H133">
        <f t="shared" si="30"/>
        <v>-0.94440220112215356</v>
      </c>
      <c r="I133">
        <f t="shared" si="31"/>
        <v>410.46441935483898</v>
      </c>
      <c r="J133">
        <f t="shared" si="32"/>
        <v>474.93854739413359</v>
      </c>
      <c r="K133">
        <f t="shared" si="33"/>
        <v>48.296969933818886</v>
      </c>
      <c r="L133">
        <f t="shared" si="34"/>
        <v>41.74053217885416</v>
      </c>
      <c r="M133">
        <f t="shared" si="35"/>
        <v>1.9620849682817527E-2</v>
      </c>
      <c r="N133">
        <f t="shared" si="36"/>
        <v>2.7441774733791267</v>
      </c>
      <c r="O133">
        <f t="shared" si="37"/>
        <v>1.9543244240850462E-2</v>
      </c>
      <c r="P133">
        <f t="shared" si="38"/>
        <v>1.2221474506525123E-2</v>
      </c>
      <c r="Q133">
        <f t="shared" si="39"/>
        <v>-4.4226040351161263E-3</v>
      </c>
      <c r="R133">
        <f t="shared" si="40"/>
        <v>26.767084833968784</v>
      </c>
      <c r="S133">
        <f t="shared" si="41"/>
        <v>26.8169516129032</v>
      </c>
      <c r="T133">
        <f t="shared" si="42"/>
        <v>3.5408606406620047</v>
      </c>
      <c r="U133">
        <f t="shared" si="43"/>
        <v>49.284841986448882</v>
      </c>
      <c r="V133">
        <f t="shared" si="44"/>
        <v>1.7500218559476961</v>
      </c>
      <c r="W133">
        <f t="shared" si="45"/>
        <v>3.5508318286358174</v>
      </c>
      <c r="X133">
        <f t="shared" si="46"/>
        <v>1.7908387847143086</v>
      </c>
      <c r="Y133">
        <f t="shared" si="47"/>
        <v>-15.583205166894098</v>
      </c>
      <c r="Z133">
        <f t="shared" si="48"/>
        <v>7.0750684593020718</v>
      </c>
      <c r="AA133">
        <f t="shared" si="49"/>
        <v>0.55552309568222158</v>
      </c>
      <c r="AB133">
        <f t="shared" si="50"/>
        <v>-7.9570362159449211</v>
      </c>
      <c r="AC133">
        <v>-1.22111622281068E-3</v>
      </c>
      <c r="AD133">
        <v>2.35848237257105E-2</v>
      </c>
      <c r="AE133">
        <v>2.6773441673674299</v>
      </c>
      <c r="AF133">
        <v>49</v>
      </c>
      <c r="AG133">
        <v>8</v>
      </c>
      <c r="AH133">
        <f t="shared" si="51"/>
        <v>1</v>
      </c>
      <c r="AI133">
        <f t="shared" si="52"/>
        <v>0</v>
      </c>
      <c r="AJ133">
        <f t="shared" si="53"/>
        <v>53721.002841376649</v>
      </c>
      <c r="AK133">
        <f t="shared" si="54"/>
        <v>-2.3142878258064499E-2</v>
      </c>
      <c r="AL133">
        <f t="shared" si="55"/>
        <v>-1.1340010346451605E-2</v>
      </c>
      <c r="AM133">
        <f t="shared" si="56"/>
        <v>0.49</v>
      </c>
      <c r="AN133">
        <f t="shared" si="57"/>
        <v>0.39</v>
      </c>
      <c r="AO133">
        <v>3.45</v>
      </c>
      <c r="AP133">
        <v>0.5</v>
      </c>
      <c r="AQ133" t="s">
        <v>195</v>
      </c>
      <c r="AR133">
        <v>1597416207.17097</v>
      </c>
      <c r="AS133">
        <v>410.46441935483898</v>
      </c>
      <c r="AT133">
        <v>410.00480645161298</v>
      </c>
      <c r="AU133">
        <v>17.209212903225801</v>
      </c>
      <c r="AV133">
        <v>17.009535483871002</v>
      </c>
      <c r="AW133">
        <v>600.025096774193</v>
      </c>
      <c r="AX133">
        <v>101.59087096774201</v>
      </c>
      <c r="AY133">
        <v>0.100116632258065</v>
      </c>
      <c r="AZ133">
        <v>26.864774193548399</v>
      </c>
      <c r="BA133">
        <v>26.8169516129032</v>
      </c>
      <c r="BB133">
        <v>26.981458064516101</v>
      </c>
      <c r="BC133">
        <v>9995.80967741936</v>
      </c>
      <c r="BD133">
        <v>-2.3142878258064499E-2</v>
      </c>
      <c r="BE133">
        <v>0.495470290322581</v>
      </c>
      <c r="BF133">
        <v>1597416163.3</v>
      </c>
      <c r="BG133" t="s">
        <v>475</v>
      </c>
      <c r="BH133">
        <v>19</v>
      </c>
      <c r="BI133">
        <v>-1.262</v>
      </c>
      <c r="BJ133">
        <v>0.03</v>
      </c>
      <c r="BK133">
        <v>410</v>
      </c>
      <c r="BL133">
        <v>17</v>
      </c>
      <c r="BM133">
        <v>0.31</v>
      </c>
      <c r="BN133">
        <v>0.1</v>
      </c>
      <c r="BO133">
        <v>0.45417691836734703</v>
      </c>
      <c r="BP133">
        <v>1.3620440816325401E-2</v>
      </c>
      <c r="BQ133">
        <v>1.9931623822393801E-2</v>
      </c>
      <c r="BR133">
        <v>1</v>
      </c>
      <c r="BS133">
        <v>0.195863489795918</v>
      </c>
      <c r="BT133">
        <v>2.3692408163209899E-3</v>
      </c>
      <c r="BU133">
        <v>1.74159237939546E-2</v>
      </c>
      <c r="BV133">
        <v>1</v>
      </c>
      <c r="BW133">
        <v>2</v>
      </c>
      <c r="BX133">
        <v>2</v>
      </c>
      <c r="BY133" t="s">
        <v>197</v>
      </c>
      <c r="BZ133">
        <v>100</v>
      </c>
      <c r="CA133">
        <v>100</v>
      </c>
      <c r="CB133">
        <v>-1.262</v>
      </c>
      <c r="CC133">
        <v>0.03</v>
      </c>
      <c r="CD133">
        <v>2</v>
      </c>
      <c r="CE133">
        <v>561.96600000000001</v>
      </c>
      <c r="CF133">
        <v>384.61700000000002</v>
      </c>
      <c r="CG133">
        <v>27.0002</v>
      </c>
      <c r="CH133">
        <v>29.832799999999999</v>
      </c>
      <c r="CI133">
        <v>30.000699999999998</v>
      </c>
      <c r="CJ133">
        <v>29.5871</v>
      </c>
      <c r="CK133">
        <v>29.644400000000001</v>
      </c>
      <c r="CL133">
        <v>19.6938</v>
      </c>
      <c r="CM133">
        <v>27.839700000000001</v>
      </c>
      <c r="CN133">
        <v>43.2181</v>
      </c>
      <c r="CO133">
        <v>27</v>
      </c>
      <c r="CP133">
        <v>410</v>
      </c>
      <c r="CQ133">
        <v>17</v>
      </c>
      <c r="CR133">
        <v>98.626900000000006</v>
      </c>
      <c r="CS133">
        <v>106.313</v>
      </c>
    </row>
    <row r="134" spans="1:97" x14ac:dyDescent="0.25">
      <c r="A134">
        <v>118</v>
      </c>
      <c r="B134">
        <v>1597416220.8</v>
      </c>
      <c r="C134">
        <v>10531.0999999046</v>
      </c>
      <c r="D134" t="s">
        <v>484</v>
      </c>
      <c r="E134" t="s">
        <v>485</v>
      </c>
      <c r="F134">
        <v>1597416212.17097</v>
      </c>
      <c r="G134">
        <f t="shared" si="29"/>
        <v>3.3161892703604206E-4</v>
      </c>
      <c r="H134">
        <f t="shared" si="30"/>
        <v>-0.92228947166889919</v>
      </c>
      <c r="I134">
        <f t="shared" si="31"/>
        <v>410.45877419354798</v>
      </c>
      <c r="J134">
        <f t="shared" si="32"/>
        <v>478.04338000120953</v>
      </c>
      <c r="K134">
        <f t="shared" si="33"/>
        <v>48.612598906092991</v>
      </c>
      <c r="L134">
        <f t="shared" si="34"/>
        <v>41.739868372002263</v>
      </c>
      <c r="M134">
        <f t="shared" si="35"/>
        <v>1.8405111236655041E-2</v>
      </c>
      <c r="N134">
        <f t="shared" si="36"/>
        <v>2.7446413548435666</v>
      </c>
      <c r="O134">
        <f t="shared" si="37"/>
        <v>1.8336818384336002E-2</v>
      </c>
      <c r="P134">
        <f t="shared" si="38"/>
        <v>1.146662611827217E-2</v>
      </c>
      <c r="Q134">
        <f t="shared" si="39"/>
        <v>-2.7524021792129007E-3</v>
      </c>
      <c r="R134">
        <f t="shared" si="40"/>
        <v>26.770883003267194</v>
      </c>
      <c r="S134">
        <f t="shared" si="41"/>
        <v>26.815216129032301</v>
      </c>
      <c r="T134">
        <f t="shared" si="42"/>
        <v>3.5404992458604672</v>
      </c>
      <c r="U134">
        <f t="shared" si="43"/>
        <v>49.270074003693566</v>
      </c>
      <c r="V134">
        <f t="shared" si="44"/>
        <v>1.7492675497547225</v>
      </c>
      <c r="W134">
        <f t="shared" si="45"/>
        <v>3.5503651762804083</v>
      </c>
      <c r="X134">
        <f t="shared" si="46"/>
        <v>1.7912316961057446</v>
      </c>
      <c r="Y134">
        <f t="shared" si="47"/>
        <v>-14.624394682289454</v>
      </c>
      <c r="Z134">
        <f t="shared" si="48"/>
        <v>7.0022798912051885</v>
      </c>
      <c r="AA134">
        <f t="shared" si="49"/>
        <v>0.54970400811289799</v>
      </c>
      <c r="AB134">
        <f t="shared" si="50"/>
        <v>-7.0751631851505801</v>
      </c>
      <c r="AC134">
        <v>-1.22143959134144E-3</v>
      </c>
      <c r="AD134">
        <v>2.3591069314503901E-2</v>
      </c>
      <c r="AE134">
        <v>2.6777903504444698</v>
      </c>
      <c r="AF134">
        <v>49</v>
      </c>
      <c r="AG134">
        <v>8</v>
      </c>
      <c r="AH134">
        <f t="shared" si="51"/>
        <v>1</v>
      </c>
      <c r="AI134">
        <f t="shared" si="52"/>
        <v>0</v>
      </c>
      <c r="AJ134">
        <f t="shared" si="53"/>
        <v>53735.04546881</v>
      </c>
      <c r="AK134">
        <f t="shared" si="54"/>
        <v>-1.4402941806451601E-2</v>
      </c>
      <c r="AL134">
        <f t="shared" si="55"/>
        <v>-7.0574414851612838E-3</v>
      </c>
      <c r="AM134">
        <f t="shared" si="56"/>
        <v>0.49</v>
      </c>
      <c r="AN134">
        <f t="shared" si="57"/>
        <v>0.39</v>
      </c>
      <c r="AO134">
        <v>3.45</v>
      </c>
      <c r="AP134">
        <v>0.5</v>
      </c>
      <c r="AQ134" t="s">
        <v>195</v>
      </c>
      <c r="AR134">
        <v>1597416212.17097</v>
      </c>
      <c r="AS134">
        <v>410.45877419354798</v>
      </c>
      <c r="AT134">
        <v>410.006741935484</v>
      </c>
      <c r="AU134">
        <v>17.201832258064499</v>
      </c>
      <c r="AV134">
        <v>17.0144387096774</v>
      </c>
      <c r="AW134">
        <v>600.02329032258103</v>
      </c>
      <c r="AX134">
        <v>101.590709677419</v>
      </c>
      <c r="AY134">
        <v>0.100059277419355</v>
      </c>
      <c r="AZ134">
        <v>26.862538709677398</v>
      </c>
      <c r="BA134">
        <v>26.815216129032301</v>
      </c>
      <c r="BB134">
        <v>26.9780451612903</v>
      </c>
      <c r="BC134">
        <v>9998.4725806451606</v>
      </c>
      <c r="BD134">
        <v>-1.4402941806451601E-2</v>
      </c>
      <c r="BE134">
        <v>0.50171500000000002</v>
      </c>
      <c r="BF134">
        <v>1597416163.3</v>
      </c>
      <c r="BG134" t="s">
        <v>475</v>
      </c>
      <c r="BH134">
        <v>19</v>
      </c>
      <c r="BI134">
        <v>-1.262</v>
      </c>
      <c r="BJ134">
        <v>0.03</v>
      </c>
      <c r="BK134">
        <v>410</v>
      </c>
      <c r="BL134">
        <v>17</v>
      </c>
      <c r="BM134">
        <v>0.31</v>
      </c>
      <c r="BN134">
        <v>0.1</v>
      </c>
      <c r="BO134">
        <v>0.45668497959183701</v>
      </c>
      <c r="BP134">
        <v>-6.8868942857139098E-2</v>
      </c>
      <c r="BQ134">
        <v>1.7604844984206801E-2</v>
      </c>
      <c r="BR134">
        <v>1</v>
      </c>
      <c r="BS134">
        <v>0.19628661224489799</v>
      </c>
      <c r="BT134">
        <v>-0.132267502040811</v>
      </c>
      <c r="BU134">
        <v>1.61944125206956E-2</v>
      </c>
      <c r="BV134">
        <v>0</v>
      </c>
      <c r="BW134">
        <v>1</v>
      </c>
      <c r="BX134">
        <v>2</v>
      </c>
      <c r="BY134" t="s">
        <v>211</v>
      </c>
      <c r="BZ134">
        <v>100</v>
      </c>
      <c r="CA134">
        <v>100</v>
      </c>
      <c r="CB134">
        <v>-1.262</v>
      </c>
      <c r="CC134">
        <v>0.03</v>
      </c>
      <c r="CD134">
        <v>2</v>
      </c>
      <c r="CE134">
        <v>561.99800000000005</v>
      </c>
      <c r="CF134">
        <v>384.68400000000003</v>
      </c>
      <c r="CG134">
        <v>27.000299999999999</v>
      </c>
      <c r="CH134">
        <v>29.843299999999999</v>
      </c>
      <c r="CI134">
        <v>30.000900000000001</v>
      </c>
      <c r="CJ134">
        <v>29.599799999999998</v>
      </c>
      <c r="CK134">
        <v>29.6572</v>
      </c>
      <c r="CL134">
        <v>19.6934</v>
      </c>
      <c r="CM134">
        <v>27.839700000000001</v>
      </c>
      <c r="CN134">
        <v>43.2181</v>
      </c>
      <c r="CO134">
        <v>27</v>
      </c>
      <c r="CP134">
        <v>410</v>
      </c>
      <c r="CQ134">
        <v>17</v>
      </c>
      <c r="CR134">
        <v>98.627300000000005</v>
      </c>
      <c r="CS134">
        <v>106.31100000000001</v>
      </c>
    </row>
    <row r="135" spans="1:97" x14ac:dyDescent="0.25">
      <c r="A135">
        <v>119</v>
      </c>
      <c r="B135">
        <v>1597416664.3</v>
      </c>
      <c r="C135">
        <v>10974.5999999046</v>
      </c>
      <c r="D135" t="s">
        <v>487</v>
      </c>
      <c r="E135" t="s">
        <v>488</v>
      </c>
      <c r="F135">
        <v>1597416656.3</v>
      </c>
      <c r="G135">
        <f t="shared" si="29"/>
        <v>1.7572357973088531E-4</v>
      </c>
      <c r="H135">
        <f t="shared" si="30"/>
        <v>-1.6275951259234611</v>
      </c>
      <c r="I135">
        <f t="shared" si="31"/>
        <v>412.60893548387099</v>
      </c>
      <c r="J135">
        <f t="shared" si="32"/>
        <v>667.90095345288114</v>
      </c>
      <c r="K135">
        <f t="shared" si="33"/>
        <v>67.928762110324101</v>
      </c>
      <c r="L135">
        <f t="shared" si="34"/>
        <v>41.96432731257547</v>
      </c>
      <c r="M135">
        <f t="shared" si="35"/>
        <v>9.6214360297520764E-3</v>
      </c>
      <c r="N135">
        <f t="shared" si="36"/>
        <v>2.7912571876181387</v>
      </c>
      <c r="O135">
        <f t="shared" si="37"/>
        <v>9.6030490563608698E-3</v>
      </c>
      <c r="P135">
        <f t="shared" si="38"/>
        <v>6.0035546951578275E-3</v>
      </c>
      <c r="Q135">
        <f t="shared" si="39"/>
        <v>-1.3441250902258076E-2</v>
      </c>
      <c r="R135">
        <f t="shared" si="40"/>
        <v>26.965948511248122</v>
      </c>
      <c r="S135">
        <f t="shared" si="41"/>
        <v>26.9836903225806</v>
      </c>
      <c r="T135">
        <f t="shared" si="42"/>
        <v>3.5757326211409377</v>
      </c>
      <c r="U135">
        <f t="shared" si="43"/>
        <v>49.231725157067373</v>
      </c>
      <c r="V135">
        <f t="shared" si="44"/>
        <v>1.7635140908964333</v>
      </c>
      <c r="W135">
        <f t="shared" si="45"/>
        <v>3.5820684432044021</v>
      </c>
      <c r="X135">
        <f t="shared" si="46"/>
        <v>1.8122185302445044</v>
      </c>
      <c r="Y135">
        <f t="shared" si="47"/>
        <v>-7.7494098661320425</v>
      </c>
      <c r="Z135">
        <f t="shared" si="48"/>
        <v>4.5358264970026205</v>
      </c>
      <c r="AA135">
        <f t="shared" si="49"/>
        <v>0.3506922534354589</v>
      </c>
      <c r="AB135">
        <f t="shared" si="50"/>
        <v>-2.8763323665962215</v>
      </c>
      <c r="AC135">
        <v>-1.22127308505102E-3</v>
      </c>
      <c r="AD135">
        <v>2.3587853386785099E-2</v>
      </c>
      <c r="AE135">
        <v>2.6775606153373501</v>
      </c>
      <c r="AF135">
        <v>46</v>
      </c>
      <c r="AG135">
        <v>8</v>
      </c>
      <c r="AH135">
        <f t="shared" si="51"/>
        <v>1</v>
      </c>
      <c r="AI135">
        <f t="shared" si="52"/>
        <v>0</v>
      </c>
      <c r="AJ135">
        <f t="shared" si="53"/>
        <v>53701.228788407505</v>
      </c>
      <c r="AK135">
        <f t="shared" si="54"/>
        <v>-7.0336216129032306E-2</v>
      </c>
      <c r="AL135">
        <f t="shared" si="55"/>
        <v>-3.4464745903225832E-2</v>
      </c>
      <c r="AM135">
        <f t="shared" si="56"/>
        <v>0.49</v>
      </c>
      <c r="AN135">
        <f t="shared" si="57"/>
        <v>0.39</v>
      </c>
      <c r="AO135">
        <v>10.06</v>
      </c>
      <c r="AP135">
        <v>0.5</v>
      </c>
      <c r="AQ135" t="s">
        <v>195</v>
      </c>
      <c r="AR135">
        <v>1597416656.3</v>
      </c>
      <c r="AS135">
        <v>412.60893548387099</v>
      </c>
      <c r="AT135">
        <v>410.00161290322598</v>
      </c>
      <c r="AU135">
        <v>17.339529032258099</v>
      </c>
      <c r="AV135">
        <v>17.050012903225799</v>
      </c>
      <c r="AW135">
        <v>600.01035483870999</v>
      </c>
      <c r="AX135">
        <v>101.604806451613</v>
      </c>
      <c r="AY135">
        <v>0.100037296774194</v>
      </c>
      <c r="AZ135">
        <v>27.0138322580645</v>
      </c>
      <c r="BA135">
        <v>26.9836903225806</v>
      </c>
      <c r="BB135">
        <v>27.1358322580645</v>
      </c>
      <c r="BC135">
        <v>9995.7225806451606</v>
      </c>
      <c r="BD135">
        <v>-7.0336216129032306E-2</v>
      </c>
      <c r="BE135">
        <v>0.44852135483870997</v>
      </c>
      <c r="BF135">
        <v>1597416604.8</v>
      </c>
      <c r="BG135" t="s">
        <v>489</v>
      </c>
      <c r="BH135">
        <v>20</v>
      </c>
      <c r="BI135">
        <v>-1.304</v>
      </c>
      <c r="BJ135">
        <v>2.4E-2</v>
      </c>
      <c r="BK135">
        <v>410</v>
      </c>
      <c r="BL135">
        <v>17</v>
      </c>
      <c r="BM135">
        <v>0.2</v>
      </c>
      <c r="BN135">
        <v>0.11</v>
      </c>
      <c r="BO135">
        <v>2.6211816326530601</v>
      </c>
      <c r="BP135">
        <v>-0.116721428571436</v>
      </c>
      <c r="BQ135">
        <v>3.5940942280751599E-2</v>
      </c>
      <c r="BR135">
        <v>0</v>
      </c>
      <c r="BS135">
        <v>0.29627689795918399</v>
      </c>
      <c r="BT135">
        <v>-9.0144991836752106E-2</v>
      </c>
      <c r="BU135">
        <v>1.1409357785222601E-2</v>
      </c>
      <c r="BV135">
        <v>1</v>
      </c>
      <c r="BW135">
        <v>1</v>
      </c>
      <c r="BX135">
        <v>2</v>
      </c>
      <c r="BY135" t="s">
        <v>211</v>
      </c>
      <c r="BZ135">
        <v>100</v>
      </c>
      <c r="CA135">
        <v>100</v>
      </c>
      <c r="CB135">
        <v>-1.304</v>
      </c>
      <c r="CC135">
        <v>2.4E-2</v>
      </c>
      <c r="CD135">
        <v>2</v>
      </c>
      <c r="CE135">
        <v>564.64499999999998</v>
      </c>
      <c r="CF135">
        <v>380.41500000000002</v>
      </c>
      <c r="CG135">
        <v>26.9999</v>
      </c>
      <c r="CH135">
        <v>30.6936</v>
      </c>
      <c r="CI135">
        <v>30.000599999999999</v>
      </c>
      <c r="CJ135">
        <v>30.525099999999998</v>
      </c>
      <c r="CK135">
        <v>30.584599999999998</v>
      </c>
      <c r="CL135">
        <v>19.688099999999999</v>
      </c>
      <c r="CM135">
        <v>31.982099999999999</v>
      </c>
      <c r="CN135">
        <v>41.731900000000003</v>
      </c>
      <c r="CO135">
        <v>27</v>
      </c>
      <c r="CP135">
        <v>410</v>
      </c>
      <c r="CQ135">
        <v>17</v>
      </c>
      <c r="CR135">
        <v>98.5291</v>
      </c>
      <c r="CS135">
        <v>106.182</v>
      </c>
    </row>
    <row r="136" spans="1:97" x14ac:dyDescent="0.25">
      <c r="A136">
        <v>120</v>
      </c>
      <c r="B136">
        <v>1597416669.3</v>
      </c>
      <c r="C136">
        <v>10979.5999999046</v>
      </c>
      <c r="D136" t="s">
        <v>490</v>
      </c>
      <c r="E136" t="s">
        <v>491</v>
      </c>
      <c r="F136">
        <v>1597416660.9451599</v>
      </c>
      <c r="G136">
        <f t="shared" si="29"/>
        <v>1.7077347172948722E-4</v>
      </c>
      <c r="H136">
        <f t="shared" si="30"/>
        <v>-1.6291428827876047</v>
      </c>
      <c r="I136">
        <f t="shared" si="31"/>
        <v>412.60909677419397</v>
      </c>
      <c r="J136">
        <f t="shared" si="32"/>
        <v>675.88385540715012</v>
      </c>
      <c r="K136">
        <f t="shared" si="33"/>
        <v>68.740574717224433</v>
      </c>
      <c r="L136">
        <f t="shared" si="34"/>
        <v>41.964290490009105</v>
      </c>
      <c r="M136">
        <f t="shared" si="35"/>
        <v>9.3508260893716954E-3</v>
      </c>
      <c r="N136">
        <f t="shared" si="36"/>
        <v>2.7912479371090826</v>
      </c>
      <c r="O136">
        <f t="shared" si="37"/>
        <v>9.3334577995877587E-3</v>
      </c>
      <c r="P136">
        <f t="shared" si="38"/>
        <v>5.8349688764913095E-3</v>
      </c>
      <c r="Q136">
        <f t="shared" si="39"/>
        <v>-1.4601868395483874E-2</v>
      </c>
      <c r="R136">
        <f t="shared" si="40"/>
        <v>26.96606190431449</v>
      </c>
      <c r="S136">
        <f t="shared" si="41"/>
        <v>26.982980645161302</v>
      </c>
      <c r="T136">
        <f t="shared" si="42"/>
        <v>3.5755835651989103</v>
      </c>
      <c r="U136">
        <f t="shared" si="43"/>
        <v>49.236159505783277</v>
      </c>
      <c r="V136">
        <f t="shared" si="44"/>
        <v>1.7635459743885822</v>
      </c>
      <c r="W136">
        <f t="shared" si="45"/>
        <v>3.5818105881744007</v>
      </c>
      <c r="X136">
        <f t="shared" si="46"/>
        <v>1.8120375908103281</v>
      </c>
      <c r="Y136">
        <f t="shared" si="47"/>
        <v>-7.531110103270386</v>
      </c>
      <c r="Z136">
        <f t="shared" si="48"/>
        <v>4.4581434602730807</v>
      </c>
      <c r="AA136">
        <f t="shared" si="49"/>
        <v>0.34468391337996251</v>
      </c>
      <c r="AB136">
        <f t="shared" si="50"/>
        <v>-2.7428845980128269</v>
      </c>
      <c r="AC136">
        <v>-1.2212668045787499E-3</v>
      </c>
      <c r="AD136">
        <v>2.3587732084792101E-2</v>
      </c>
      <c r="AE136">
        <v>2.6775519495199398</v>
      </c>
      <c r="AF136">
        <v>46</v>
      </c>
      <c r="AG136">
        <v>8</v>
      </c>
      <c r="AH136">
        <f t="shared" si="51"/>
        <v>1</v>
      </c>
      <c r="AI136">
        <f t="shared" si="52"/>
        <v>0</v>
      </c>
      <c r="AJ136">
        <f t="shared" si="53"/>
        <v>53701.180519117428</v>
      </c>
      <c r="AK136">
        <f t="shared" si="54"/>
        <v>-7.6409567741935497E-2</v>
      </c>
      <c r="AL136">
        <f t="shared" si="55"/>
        <v>-3.7440688193548392E-2</v>
      </c>
      <c r="AM136">
        <f t="shared" si="56"/>
        <v>0.49</v>
      </c>
      <c r="AN136">
        <f t="shared" si="57"/>
        <v>0.39</v>
      </c>
      <c r="AO136">
        <v>10.06</v>
      </c>
      <c r="AP136">
        <v>0.5</v>
      </c>
      <c r="AQ136" t="s">
        <v>195</v>
      </c>
      <c r="AR136">
        <v>1597416660.9451599</v>
      </c>
      <c r="AS136">
        <v>412.60909677419397</v>
      </c>
      <c r="AT136">
        <v>409.99580645161302</v>
      </c>
      <c r="AU136">
        <v>17.339864516129001</v>
      </c>
      <c r="AV136">
        <v>17.058509677419401</v>
      </c>
      <c r="AW136">
        <v>600.02222580645196</v>
      </c>
      <c r="AX136">
        <v>101.604677419355</v>
      </c>
      <c r="AY136">
        <v>0.100037329032258</v>
      </c>
      <c r="AZ136">
        <v>27.0126064516129</v>
      </c>
      <c r="BA136">
        <v>26.982980645161302</v>
      </c>
      <c r="BB136">
        <v>27.131851612903201</v>
      </c>
      <c r="BC136">
        <v>9995.6838709677395</v>
      </c>
      <c r="BD136">
        <v>-7.6409567741935497E-2</v>
      </c>
      <c r="BE136">
        <v>0.44852135483870997</v>
      </c>
      <c r="BF136">
        <v>1597416604.8</v>
      </c>
      <c r="BG136" t="s">
        <v>489</v>
      </c>
      <c r="BH136">
        <v>20</v>
      </c>
      <c r="BI136">
        <v>-1.304</v>
      </c>
      <c r="BJ136">
        <v>2.4E-2</v>
      </c>
      <c r="BK136">
        <v>410</v>
      </c>
      <c r="BL136">
        <v>17</v>
      </c>
      <c r="BM136">
        <v>0.2</v>
      </c>
      <c r="BN136">
        <v>0.11</v>
      </c>
      <c r="BO136">
        <v>2.6054673469387799</v>
      </c>
      <c r="BP136">
        <v>2.01176326530586E-2</v>
      </c>
      <c r="BQ136">
        <v>2.5627656519384499E-2</v>
      </c>
      <c r="BR136">
        <v>1</v>
      </c>
      <c r="BS136">
        <v>0.28926338775510202</v>
      </c>
      <c r="BT136">
        <v>-0.109307963265302</v>
      </c>
      <c r="BU136">
        <v>1.2952102815351699E-2</v>
      </c>
      <c r="BV136">
        <v>0</v>
      </c>
      <c r="BW136">
        <v>1</v>
      </c>
      <c r="BX136">
        <v>2</v>
      </c>
      <c r="BY136" t="s">
        <v>211</v>
      </c>
      <c r="BZ136">
        <v>100</v>
      </c>
      <c r="CA136">
        <v>100</v>
      </c>
      <c r="CB136">
        <v>-1.304</v>
      </c>
      <c r="CC136">
        <v>2.4E-2</v>
      </c>
      <c r="CD136">
        <v>2</v>
      </c>
      <c r="CE136">
        <v>564.68200000000002</v>
      </c>
      <c r="CF136">
        <v>380.36399999999998</v>
      </c>
      <c r="CG136">
        <v>27.0001</v>
      </c>
      <c r="CH136">
        <v>30.7026</v>
      </c>
      <c r="CI136">
        <v>30.000699999999998</v>
      </c>
      <c r="CJ136">
        <v>30.534800000000001</v>
      </c>
      <c r="CK136">
        <v>30.594100000000001</v>
      </c>
      <c r="CL136">
        <v>19.690000000000001</v>
      </c>
      <c r="CM136">
        <v>32.259700000000002</v>
      </c>
      <c r="CN136">
        <v>41.731900000000003</v>
      </c>
      <c r="CO136">
        <v>27</v>
      </c>
      <c r="CP136">
        <v>410</v>
      </c>
      <c r="CQ136">
        <v>17</v>
      </c>
      <c r="CR136">
        <v>98.5304</v>
      </c>
      <c r="CS136">
        <v>106.181</v>
      </c>
    </row>
    <row r="137" spans="1:97" x14ac:dyDescent="0.25">
      <c r="A137">
        <v>121</v>
      </c>
      <c r="B137">
        <v>1597416674.3</v>
      </c>
      <c r="C137">
        <v>10984.5999999046</v>
      </c>
      <c r="D137" t="s">
        <v>492</v>
      </c>
      <c r="E137" t="s">
        <v>493</v>
      </c>
      <c r="F137">
        <v>1597416665.7354801</v>
      </c>
      <c r="G137">
        <f t="shared" si="29"/>
        <v>1.6887687354752041E-4</v>
      </c>
      <c r="H137">
        <f t="shared" si="30"/>
        <v>-1.6277481908995355</v>
      </c>
      <c r="I137">
        <f t="shared" si="31"/>
        <v>412.60841935483899</v>
      </c>
      <c r="J137">
        <f t="shared" si="32"/>
        <v>678.67644247583257</v>
      </c>
      <c r="K137">
        <f t="shared" si="33"/>
        <v>69.024816543974111</v>
      </c>
      <c r="L137">
        <f t="shared" si="34"/>
        <v>41.964356898215257</v>
      </c>
      <c r="M137">
        <f t="shared" si="35"/>
        <v>9.2488932626416057E-3</v>
      </c>
      <c r="N137">
        <f t="shared" si="36"/>
        <v>2.7915276644665639</v>
      </c>
      <c r="O137">
        <f t="shared" si="37"/>
        <v>9.2319028982939307E-3</v>
      </c>
      <c r="P137">
        <f t="shared" si="38"/>
        <v>5.7714631960616106E-3</v>
      </c>
      <c r="Q137">
        <f t="shared" si="39"/>
        <v>-1.3347065726129025E-2</v>
      </c>
      <c r="R137">
        <f t="shared" si="40"/>
        <v>26.96630596478504</v>
      </c>
      <c r="S137">
        <f t="shared" si="41"/>
        <v>26.9821903225806</v>
      </c>
      <c r="T137">
        <f t="shared" si="42"/>
        <v>3.5754175774651333</v>
      </c>
      <c r="U137">
        <f t="shared" si="43"/>
        <v>49.243715805559866</v>
      </c>
      <c r="V137">
        <f t="shared" si="44"/>
        <v>1.7637872225796956</v>
      </c>
      <c r="W137">
        <f t="shared" si="45"/>
        <v>3.5817508766886248</v>
      </c>
      <c r="X137">
        <f t="shared" si="46"/>
        <v>1.8116303548854378</v>
      </c>
      <c r="Y137">
        <f t="shared" si="47"/>
        <v>-7.4474701234456502</v>
      </c>
      <c r="Z137">
        <f t="shared" si="48"/>
        <v>4.5348096041154093</v>
      </c>
      <c r="AA137">
        <f t="shared" si="49"/>
        <v>0.35057438395074769</v>
      </c>
      <c r="AB137">
        <f t="shared" si="50"/>
        <v>-2.5754332011056222</v>
      </c>
      <c r="AC137">
        <v>-1.2214567295342001E-3</v>
      </c>
      <c r="AD137">
        <v>2.3591400324155201E-2</v>
      </c>
      <c r="AE137">
        <v>2.6778139954786502</v>
      </c>
      <c r="AF137">
        <v>46</v>
      </c>
      <c r="AG137">
        <v>8</v>
      </c>
      <c r="AH137">
        <f t="shared" si="51"/>
        <v>1</v>
      </c>
      <c r="AI137">
        <f t="shared" si="52"/>
        <v>0</v>
      </c>
      <c r="AJ137">
        <f t="shared" si="53"/>
        <v>53709.246878054495</v>
      </c>
      <c r="AK137">
        <f t="shared" si="54"/>
        <v>-6.9843358064516095E-2</v>
      </c>
      <c r="AL137">
        <f t="shared" si="55"/>
        <v>-3.4223245451612885E-2</v>
      </c>
      <c r="AM137">
        <f t="shared" si="56"/>
        <v>0.49</v>
      </c>
      <c r="AN137">
        <f t="shared" si="57"/>
        <v>0.39</v>
      </c>
      <c r="AO137">
        <v>10.06</v>
      </c>
      <c r="AP137">
        <v>0.5</v>
      </c>
      <c r="AQ137" t="s">
        <v>195</v>
      </c>
      <c r="AR137">
        <v>1597416665.7354801</v>
      </c>
      <c r="AS137">
        <v>412.60841935483899</v>
      </c>
      <c r="AT137">
        <v>409.99612903225801</v>
      </c>
      <c r="AU137">
        <v>17.342180645161299</v>
      </c>
      <c r="AV137">
        <v>17.063948387096801</v>
      </c>
      <c r="AW137">
        <v>600.01622580645198</v>
      </c>
      <c r="AX137">
        <v>101.604903225806</v>
      </c>
      <c r="AY137">
        <v>0.100139448387097</v>
      </c>
      <c r="AZ137">
        <v>27.012322580645201</v>
      </c>
      <c r="BA137">
        <v>26.9821903225806</v>
      </c>
      <c r="BB137">
        <v>27.130948387096801</v>
      </c>
      <c r="BC137">
        <v>9997.2161290322601</v>
      </c>
      <c r="BD137">
        <v>-6.9843358064516095E-2</v>
      </c>
      <c r="BE137">
        <v>0.446925935483871</v>
      </c>
      <c r="BF137">
        <v>1597416604.8</v>
      </c>
      <c r="BG137" t="s">
        <v>489</v>
      </c>
      <c r="BH137">
        <v>20</v>
      </c>
      <c r="BI137">
        <v>-1.304</v>
      </c>
      <c r="BJ137">
        <v>2.4E-2</v>
      </c>
      <c r="BK137">
        <v>410</v>
      </c>
      <c r="BL137">
        <v>17</v>
      </c>
      <c r="BM137">
        <v>0.2</v>
      </c>
      <c r="BN137">
        <v>0.11</v>
      </c>
      <c r="BO137">
        <v>2.60753755102041</v>
      </c>
      <c r="BP137">
        <v>3.2686285714282198E-2</v>
      </c>
      <c r="BQ137">
        <v>2.20594671731137E-2</v>
      </c>
      <c r="BR137">
        <v>1</v>
      </c>
      <c r="BS137">
        <v>0.28324806122448998</v>
      </c>
      <c r="BT137">
        <v>-6.20963755102013E-2</v>
      </c>
      <c r="BU137">
        <v>1.01843567747118E-2</v>
      </c>
      <c r="BV137">
        <v>1</v>
      </c>
      <c r="BW137">
        <v>2</v>
      </c>
      <c r="BX137">
        <v>2</v>
      </c>
      <c r="BY137" t="s">
        <v>197</v>
      </c>
      <c r="BZ137">
        <v>100</v>
      </c>
      <c r="CA137">
        <v>100</v>
      </c>
      <c r="CB137">
        <v>-1.304</v>
      </c>
      <c r="CC137">
        <v>2.4E-2</v>
      </c>
      <c r="CD137">
        <v>2</v>
      </c>
      <c r="CE137">
        <v>564.90099999999995</v>
      </c>
      <c r="CF137">
        <v>380.47300000000001</v>
      </c>
      <c r="CG137">
        <v>26.9998</v>
      </c>
      <c r="CH137">
        <v>30.710599999999999</v>
      </c>
      <c r="CI137">
        <v>30.000800000000002</v>
      </c>
      <c r="CJ137">
        <v>30.543500000000002</v>
      </c>
      <c r="CK137">
        <v>30.603000000000002</v>
      </c>
      <c r="CL137">
        <v>19.6889</v>
      </c>
      <c r="CM137">
        <v>32.259700000000002</v>
      </c>
      <c r="CN137">
        <v>41.356900000000003</v>
      </c>
      <c r="CO137">
        <v>27</v>
      </c>
      <c r="CP137">
        <v>410</v>
      </c>
      <c r="CQ137">
        <v>17</v>
      </c>
      <c r="CR137">
        <v>98.528700000000001</v>
      </c>
      <c r="CS137">
        <v>106.18</v>
      </c>
    </row>
    <row r="138" spans="1:97" x14ac:dyDescent="0.25">
      <c r="A138">
        <v>122</v>
      </c>
      <c r="B138">
        <v>1597416679.3</v>
      </c>
      <c r="C138">
        <v>10989.5999999046</v>
      </c>
      <c r="D138" t="s">
        <v>494</v>
      </c>
      <c r="E138" t="s">
        <v>495</v>
      </c>
      <c r="F138">
        <v>1597416670.67097</v>
      </c>
      <c r="G138">
        <f t="shared" si="29"/>
        <v>1.7870539974440956E-4</v>
      </c>
      <c r="H138">
        <f t="shared" si="30"/>
        <v>-1.6203092393817755</v>
      </c>
      <c r="I138">
        <f t="shared" si="31"/>
        <v>412.59845161290298</v>
      </c>
      <c r="J138">
        <f t="shared" si="32"/>
        <v>662.11634810581108</v>
      </c>
      <c r="K138">
        <f t="shared" si="33"/>
        <v>67.340961823181701</v>
      </c>
      <c r="L138">
        <f t="shared" si="34"/>
        <v>41.963586396643642</v>
      </c>
      <c r="M138">
        <f t="shared" si="35"/>
        <v>9.790539958098976E-3</v>
      </c>
      <c r="N138">
        <f t="shared" si="36"/>
        <v>2.7931349010575417</v>
      </c>
      <c r="O138">
        <f t="shared" si="37"/>
        <v>9.7715144375528796E-3</v>
      </c>
      <c r="P138">
        <f t="shared" si="38"/>
        <v>6.1089027755474711E-3</v>
      </c>
      <c r="Q138">
        <f t="shared" si="39"/>
        <v>-1.3488021702580648E-2</v>
      </c>
      <c r="R138">
        <f t="shared" si="40"/>
        <v>26.962906117775333</v>
      </c>
      <c r="S138">
        <f t="shared" si="41"/>
        <v>26.980493548387098</v>
      </c>
      <c r="T138">
        <f t="shared" si="42"/>
        <v>3.5750612346859771</v>
      </c>
      <c r="U138">
        <f t="shared" si="43"/>
        <v>49.247576482193104</v>
      </c>
      <c r="V138">
        <f t="shared" si="44"/>
        <v>1.7638476441801838</v>
      </c>
      <c r="W138">
        <f t="shared" si="45"/>
        <v>3.5815927811553414</v>
      </c>
      <c r="X138">
        <f t="shared" si="46"/>
        <v>1.8112135905057933</v>
      </c>
      <c r="Y138">
        <f t="shared" si="47"/>
        <v>-7.8809081287284615</v>
      </c>
      <c r="Z138">
        <f t="shared" si="48"/>
        <v>4.679746228905775</v>
      </c>
      <c r="AA138">
        <f t="shared" si="49"/>
        <v>0.36156645637248103</v>
      </c>
      <c r="AB138">
        <f t="shared" si="50"/>
        <v>-2.8530834651527863</v>
      </c>
      <c r="AC138">
        <v>-1.2225483443627999E-3</v>
      </c>
      <c r="AD138">
        <v>2.3612483938333699E-2</v>
      </c>
      <c r="AE138">
        <v>2.6793196062614602</v>
      </c>
      <c r="AF138">
        <v>46</v>
      </c>
      <c r="AG138">
        <v>8</v>
      </c>
      <c r="AH138">
        <f t="shared" si="51"/>
        <v>1</v>
      </c>
      <c r="AI138">
        <f t="shared" si="52"/>
        <v>0</v>
      </c>
      <c r="AJ138">
        <f t="shared" si="53"/>
        <v>53755.430786966361</v>
      </c>
      <c r="AK138">
        <f t="shared" si="54"/>
        <v>-7.0580961290322597E-2</v>
      </c>
      <c r="AL138">
        <f t="shared" si="55"/>
        <v>-3.4584671032258069E-2</v>
      </c>
      <c r="AM138">
        <f t="shared" si="56"/>
        <v>0.49</v>
      </c>
      <c r="AN138">
        <f t="shared" si="57"/>
        <v>0.39</v>
      </c>
      <c r="AO138">
        <v>10.06</v>
      </c>
      <c r="AP138">
        <v>0.5</v>
      </c>
      <c r="AQ138" t="s">
        <v>195</v>
      </c>
      <c r="AR138">
        <v>1597416670.67097</v>
      </c>
      <c r="AS138">
        <v>412.59845161290298</v>
      </c>
      <c r="AT138">
        <v>410.00545161290302</v>
      </c>
      <c r="AU138">
        <v>17.342674193548401</v>
      </c>
      <c r="AV138">
        <v>17.048251612903201</v>
      </c>
      <c r="AW138">
        <v>600.02125806451602</v>
      </c>
      <c r="AX138">
        <v>101.605548387097</v>
      </c>
      <c r="AY138">
        <v>0.100083887096774</v>
      </c>
      <c r="AZ138">
        <v>27.0115709677419</v>
      </c>
      <c r="BA138">
        <v>26.980493548387098</v>
      </c>
      <c r="BB138">
        <v>27.126993548387102</v>
      </c>
      <c r="BC138">
        <v>10006.087096774199</v>
      </c>
      <c r="BD138">
        <v>-7.0580961290322597E-2</v>
      </c>
      <c r="BE138">
        <v>0.44884041935483898</v>
      </c>
      <c r="BF138">
        <v>1597416604.8</v>
      </c>
      <c r="BG138" t="s">
        <v>489</v>
      </c>
      <c r="BH138">
        <v>20</v>
      </c>
      <c r="BI138">
        <v>-1.304</v>
      </c>
      <c r="BJ138">
        <v>2.4E-2</v>
      </c>
      <c r="BK138">
        <v>410</v>
      </c>
      <c r="BL138">
        <v>17</v>
      </c>
      <c r="BM138">
        <v>0.2</v>
      </c>
      <c r="BN138">
        <v>0.11</v>
      </c>
      <c r="BO138">
        <v>2.6034504081632699</v>
      </c>
      <c r="BP138">
        <v>-0.15587265306117701</v>
      </c>
      <c r="BQ138">
        <v>2.7086941048106699E-2</v>
      </c>
      <c r="BR138">
        <v>0</v>
      </c>
      <c r="BS138">
        <v>0.29113908163265301</v>
      </c>
      <c r="BT138">
        <v>0.121296906122455</v>
      </c>
      <c r="BU138">
        <v>2.4534307525349901E-2</v>
      </c>
      <c r="BV138">
        <v>0</v>
      </c>
      <c r="BW138">
        <v>0</v>
      </c>
      <c r="BX138">
        <v>2</v>
      </c>
      <c r="BY138" t="s">
        <v>225</v>
      </c>
      <c r="BZ138">
        <v>100</v>
      </c>
      <c r="CA138">
        <v>100</v>
      </c>
      <c r="CB138">
        <v>-1.304</v>
      </c>
      <c r="CC138">
        <v>2.4E-2</v>
      </c>
      <c r="CD138">
        <v>2</v>
      </c>
      <c r="CE138">
        <v>564.58399999999995</v>
      </c>
      <c r="CF138">
        <v>380.18400000000003</v>
      </c>
      <c r="CG138">
        <v>26.999600000000001</v>
      </c>
      <c r="CH138">
        <v>30.7193</v>
      </c>
      <c r="CI138">
        <v>30.000699999999998</v>
      </c>
      <c r="CJ138">
        <v>30.552299999999999</v>
      </c>
      <c r="CK138">
        <v>30.611599999999999</v>
      </c>
      <c r="CL138">
        <v>19.688400000000001</v>
      </c>
      <c r="CM138">
        <v>32.259700000000002</v>
      </c>
      <c r="CN138">
        <v>41.356900000000003</v>
      </c>
      <c r="CO138">
        <v>27</v>
      </c>
      <c r="CP138">
        <v>410</v>
      </c>
      <c r="CQ138">
        <v>17</v>
      </c>
      <c r="CR138">
        <v>98.526899999999998</v>
      </c>
      <c r="CS138">
        <v>106.178</v>
      </c>
    </row>
    <row r="139" spans="1:97" x14ac:dyDescent="0.25">
      <c r="A139">
        <v>123</v>
      </c>
      <c r="B139">
        <v>1597416684.3</v>
      </c>
      <c r="C139">
        <v>10994.5999999046</v>
      </c>
      <c r="D139" t="s">
        <v>496</v>
      </c>
      <c r="E139" t="s">
        <v>497</v>
      </c>
      <c r="F139">
        <v>1597416675.67097</v>
      </c>
      <c r="G139">
        <f t="shared" si="29"/>
        <v>1.9332183219530257E-4</v>
      </c>
      <c r="H139">
        <f t="shared" si="30"/>
        <v>-1.619217558962567</v>
      </c>
      <c r="I139">
        <f t="shared" si="31"/>
        <v>412.59264516129002</v>
      </c>
      <c r="J139">
        <f t="shared" si="32"/>
        <v>642.22211154252295</v>
      </c>
      <c r="K139">
        <f t="shared" si="33"/>
        <v>65.31813817822777</v>
      </c>
      <c r="L139">
        <f t="shared" si="34"/>
        <v>41.963337797940703</v>
      </c>
      <c r="M139">
        <f t="shared" si="35"/>
        <v>1.059094671551843E-2</v>
      </c>
      <c r="N139">
        <f t="shared" si="36"/>
        <v>2.7917295104163933</v>
      </c>
      <c r="O139">
        <f t="shared" si="37"/>
        <v>1.0568675885078562E-2</v>
      </c>
      <c r="P139">
        <f t="shared" si="38"/>
        <v>6.6074194317348204E-3</v>
      </c>
      <c r="Q139">
        <f t="shared" si="39"/>
        <v>-1.0649201674548378E-2</v>
      </c>
      <c r="R139">
        <f t="shared" si="40"/>
        <v>26.957819005722065</v>
      </c>
      <c r="S139">
        <f t="shared" si="41"/>
        <v>26.979958064516101</v>
      </c>
      <c r="T139">
        <f t="shared" si="42"/>
        <v>3.5749487831346194</v>
      </c>
      <c r="U139">
        <f t="shared" si="43"/>
        <v>49.237216761524735</v>
      </c>
      <c r="V139">
        <f t="shared" si="44"/>
        <v>1.7633620154228558</v>
      </c>
      <c r="W139">
        <f t="shared" si="45"/>
        <v>3.5813600593297417</v>
      </c>
      <c r="X139">
        <f t="shared" si="46"/>
        <v>1.8115867677117636</v>
      </c>
      <c r="Y139">
        <f t="shared" si="47"/>
        <v>-8.5254927998128434</v>
      </c>
      <c r="Z139">
        <f t="shared" si="48"/>
        <v>4.5914565192066714</v>
      </c>
      <c r="AA139">
        <f t="shared" si="49"/>
        <v>0.35492068773749513</v>
      </c>
      <c r="AB139">
        <f t="shared" si="50"/>
        <v>-3.5897647945432247</v>
      </c>
      <c r="AC139">
        <v>-1.2215937872502799E-3</v>
      </c>
      <c r="AD139">
        <v>2.3594047477647699E-2</v>
      </c>
      <c r="AE139">
        <v>2.6780030817986198</v>
      </c>
      <c r="AF139">
        <v>46</v>
      </c>
      <c r="AG139">
        <v>8</v>
      </c>
      <c r="AH139">
        <f t="shared" si="51"/>
        <v>1</v>
      </c>
      <c r="AI139">
        <f t="shared" si="52"/>
        <v>0</v>
      </c>
      <c r="AJ139">
        <f t="shared" si="53"/>
        <v>53715.392893841337</v>
      </c>
      <c r="AK139">
        <f t="shared" si="54"/>
        <v>-5.5725806774193497E-2</v>
      </c>
      <c r="AL139">
        <f t="shared" si="55"/>
        <v>-2.7305645319354813E-2</v>
      </c>
      <c r="AM139">
        <f t="shared" si="56"/>
        <v>0.49</v>
      </c>
      <c r="AN139">
        <f t="shared" si="57"/>
        <v>0.39</v>
      </c>
      <c r="AO139">
        <v>10.06</v>
      </c>
      <c r="AP139">
        <v>0.5</v>
      </c>
      <c r="AQ139" t="s">
        <v>195</v>
      </c>
      <c r="AR139">
        <v>1597416675.67097</v>
      </c>
      <c r="AS139">
        <v>412.59264516129002</v>
      </c>
      <c r="AT139">
        <v>410.01154838709698</v>
      </c>
      <c r="AU139">
        <v>17.337758064516098</v>
      </c>
      <c r="AV139">
        <v>17.019248387096798</v>
      </c>
      <c r="AW139">
        <v>600.01280645161296</v>
      </c>
      <c r="AX139">
        <v>101.60641935483901</v>
      </c>
      <c r="AY139">
        <v>0.10004170322580599</v>
      </c>
      <c r="AZ139">
        <v>27.010464516129002</v>
      </c>
      <c r="BA139">
        <v>26.979958064516101</v>
      </c>
      <c r="BB139">
        <v>27.127683870967701</v>
      </c>
      <c r="BC139">
        <v>9998.1887096774208</v>
      </c>
      <c r="BD139">
        <v>-5.5725806774193497E-2</v>
      </c>
      <c r="BE139">
        <v>0.44902274193548403</v>
      </c>
      <c r="BF139">
        <v>1597416604.8</v>
      </c>
      <c r="BG139" t="s">
        <v>489</v>
      </c>
      <c r="BH139">
        <v>20</v>
      </c>
      <c r="BI139">
        <v>-1.304</v>
      </c>
      <c r="BJ139">
        <v>2.4E-2</v>
      </c>
      <c r="BK139">
        <v>410</v>
      </c>
      <c r="BL139">
        <v>17</v>
      </c>
      <c r="BM139">
        <v>0.2</v>
      </c>
      <c r="BN139">
        <v>0.11</v>
      </c>
      <c r="BO139">
        <v>2.5884863265306102</v>
      </c>
      <c r="BP139">
        <v>-0.17970955102050701</v>
      </c>
      <c r="BQ139">
        <v>2.9330834836736399E-2</v>
      </c>
      <c r="BR139">
        <v>0</v>
      </c>
      <c r="BS139">
        <v>0.30536099999999999</v>
      </c>
      <c r="BT139">
        <v>0.26778942857148602</v>
      </c>
      <c r="BU139">
        <v>3.5968615531673E-2</v>
      </c>
      <c r="BV139">
        <v>0</v>
      </c>
      <c r="BW139">
        <v>0</v>
      </c>
      <c r="BX139">
        <v>2</v>
      </c>
      <c r="BY139" t="s">
        <v>225</v>
      </c>
      <c r="BZ139">
        <v>100</v>
      </c>
      <c r="CA139">
        <v>100</v>
      </c>
      <c r="CB139">
        <v>-1.304</v>
      </c>
      <c r="CC139">
        <v>2.4E-2</v>
      </c>
      <c r="CD139">
        <v>2</v>
      </c>
      <c r="CE139">
        <v>564.85900000000004</v>
      </c>
      <c r="CF139">
        <v>380.06299999999999</v>
      </c>
      <c r="CG139">
        <v>26.999600000000001</v>
      </c>
      <c r="CH139">
        <v>30.727499999999999</v>
      </c>
      <c r="CI139">
        <v>30.000599999999999</v>
      </c>
      <c r="CJ139">
        <v>30.561499999999999</v>
      </c>
      <c r="CK139">
        <v>30.620699999999999</v>
      </c>
      <c r="CL139">
        <v>19.687000000000001</v>
      </c>
      <c r="CM139">
        <v>32.259700000000002</v>
      </c>
      <c r="CN139">
        <v>41.356900000000003</v>
      </c>
      <c r="CO139">
        <v>27</v>
      </c>
      <c r="CP139">
        <v>410</v>
      </c>
      <c r="CQ139">
        <v>17</v>
      </c>
      <c r="CR139">
        <v>98.527000000000001</v>
      </c>
      <c r="CS139">
        <v>106.17700000000001</v>
      </c>
    </row>
    <row r="140" spans="1:97" x14ac:dyDescent="0.25">
      <c r="A140">
        <v>124</v>
      </c>
      <c r="B140">
        <v>1597416689.3</v>
      </c>
      <c r="C140">
        <v>10999.5999999046</v>
      </c>
      <c r="D140" t="s">
        <v>498</v>
      </c>
      <c r="E140" t="s">
        <v>499</v>
      </c>
      <c r="F140">
        <v>1597416680.67097</v>
      </c>
      <c r="G140">
        <f t="shared" si="29"/>
        <v>2.0623936923240999E-4</v>
      </c>
      <c r="H140">
        <f t="shared" si="30"/>
        <v>-1.6249693678102823</v>
      </c>
      <c r="I140">
        <f t="shared" si="31"/>
        <v>412.60474193548401</v>
      </c>
      <c r="J140">
        <f t="shared" si="32"/>
        <v>628.06608778846794</v>
      </c>
      <c r="K140">
        <f t="shared" si="33"/>
        <v>63.878548478842298</v>
      </c>
      <c r="L140">
        <f t="shared" si="34"/>
        <v>41.964679390877905</v>
      </c>
      <c r="M140">
        <f t="shared" si="35"/>
        <v>1.1291680648469067E-2</v>
      </c>
      <c r="N140">
        <f t="shared" si="36"/>
        <v>2.791588960521513</v>
      </c>
      <c r="O140">
        <f t="shared" si="37"/>
        <v>1.1266367824774004E-2</v>
      </c>
      <c r="P140">
        <f t="shared" si="38"/>
        <v>7.0437493744024415E-3</v>
      </c>
      <c r="Q140">
        <f t="shared" si="39"/>
        <v>-7.8732769100322529E-3</v>
      </c>
      <c r="R140">
        <f t="shared" si="40"/>
        <v>26.953713703593856</v>
      </c>
      <c r="S140">
        <f t="shared" si="41"/>
        <v>26.981151612903201</v>
      </c>
      <c r="T140">
        <f t="shared" si="42"/>
        <v>3.5751994323876084</v>
      </c>
      <c r="U140">
        <f t="shared" si="43"/>
        <v>49.207467121709001</v>
      </c>
      <c r="V140">
        <f t="shared" si="44"/>
        <v>1.7622338093905816</v>
      </c>
      <c r="W140">
        <f t="shared" si="45"/>
        <v>3.5812325089440171</v>
      </c>
      <c r="X140">
        <f t="shared" si="46"/>
        <v>1.8129656229970268</v>
      </c>
      <c r="Y140">
        <f t="shared" si="47"/>
        <v>-9.09515618314928</v>
      </c>
      <c r="Z140">
        <f t="shared" si="48"/>
        <v>4.3203251026079643</v>
      </c>
      <c r="AA140">
        <f t="shared" si="49"/>
        <v>0.33397995886061499</v>
      </c>
      <c r="AB140">
        <f t="shared" si="50"/>
        <v>-4.4487243985907332</v>
      </c>
      <c r="AC140">
        <v>-1.2214983498491201E-3</v>
      </c>
      <c r="AD140">
        <v>2.3592204185222999E-2</v>
      </c>
      <c r="AE140">
        <v>2.6778714168169602</v>
      </c>
      <c r="AF140">
        <v>46</v>
      </c>
      <c r="AG140">
        <v>8</v>
      </c>
      <c r="AH140">
        <f t="shared" si="51"/>
        <v>1</v>
      </c>
      <c r="AI140">
        <f t="shared" si="52"/>
        <v>0</v>
      </c>
      <c r="AJ140">
        <f t="shared" si="53"/>
        <v>53711.482493908945</v>
      </c>
      <c r="AK140">
        <f t="shared" si="54"/>
        <v>-4.1199774516129002E-2</v>
      </c>
      <c r="AL140">
        <f t="shared" si="55"/>
        <v>-2.018788951290321E-2</v>
      </c>
      <c r="AM140">
        <f t="shared" si="56"/>
        <v>0.49</v>
      </c>
      <c r="AN140">
        <f t="shared" si="57"/>
        <v>0.39</v>
      </c>
      <c r="AO140">
        <v>10.06</v>
      </c>
      <c r="AP140">
        <v>0.5</v>
      </c>
      <c r="AQ140" t="s">
        <v>195</v>
      </c>
      <c r="AR140">
        <v>1597416680.67097</v>
      </c>
      <c r="AS140">
        <v>412.60474193548401</v>
      </c>
      <c r="AT140">
        <v>410.02293548387098</v>
      </c>
      <c r="AU140">
        <v>17.326619354838702</v>
      </c>
      <c r="AV140">
        <v>16.9868225806452</v>
      </c>
      <c r="AW140">
        <v>600.011387096774</v>
      </c>
      <c r="AX140">
        <v>101.606709677419</v>
      </c>
      <c r="AY140">
        <v>0.10002106451612899</v>
      </c>
      <c r="AZ140">
        <v>27.009858064516099</v>
      </c>
      <c r="BA140">
        <v>26.981151612903201</v>
      </c>
      <c r="BB140">
        <v>27.127477419354801</v>
      </c>
      <c r="BC140">
        <v>9997.3790322580608</v>
      </c>
      <c r="BD140">
        <v>-4.1199774516129002E-2</v>
      </c>
      <c r="BE140">
        <v>0.44902274193548403</v>
      </c>
      <c r="BF140">
        <v>1597416604.8</v>
      </c>
      <c r="BG140" t="s">
        <v>489</v>
      </c>
      <c r="BH140">
        <v>20</v>
      </c>
      <c r="BI140">
        <v>-1.304</v>
      </c>
      <c r="BJ140">
        <v>2.4E-2</v>
      </c>
      <c r="BK140">
        <v>410</v>
      </c>
      <c r="BL140">
        <v>17</v>
      </c>
      <c r="BM140">
        <v>0.2</v>
      </c>
      <c r="BN140">
        <v>0.11</v>
      </c>
      <c r="BO140">
        <v>2.5897757142857101</v>
      </c>
      <c r="BP140">
        <v>-2.2493999999968001E-2</v>
      </c>
      <c r="BQ140">
        <v>3.3106646474934998E-2</v>
      </c>
      <c r="BR140">
        <v>1</v>
      </c>
      <c r="BS140">
        <v>0.31898322448979599</v>
      </c>
      <c r="BT140">
        <v>0.26688552244893998</v>
      </c>
      <c r="BU140">
        <v>3.6021538104853298E-2</v>
      </c>
      <c r="BV140">
        <v>0</v>
      </c>
      <c r="BW140">
        <v>1</v>
      </c>
      <c r="BX140">
        <v>2</v>
      </c>
      <c r="BY140" t="s">
        <v>211</v>
      </c>
      <c r="BZ140">
        <v>100</v>
      </c>
      <c r="CA140">
        <v>100</v>
      </c>
      <c r="CB140">
        <v>-1.304</v>
      </c>
      <c r="CC140">
        <v>2.4E-2</v>
      </c>
      <c r="CD140">
        <v>2</v>
      </c>
      <c r="CE140">
        <v>564.89599999999996</v>
      </c>
      <c r="CF140">
        <v>379.96100000000001</v>
      </c>
      <c r="CG140">
        <v>26.999700000000001</v>
      </c>
      <c r="CH140">
        <v>30.7346</v>
      </c>
      <c r="CI140">
        <v>30.000699999999998</v>
      </c>
      <c r="CJ140">
        <v>30.569299999999998</v>
      </c>
      <c r="CK140">
        <v>30.628499999999999</v>
      </c>
      <c r="CL140">
        <v>19.685700000000001</v>
      </c>
      <c r="CM140">
        <v>32.259700000000002</v>
      </c>
      <c r="CN140">
        <v>41.356900000000003</v>
      </c>
      <c r="CO140">
        <v>27</v>
      </c>
      <c r="CP140">
        <v>410</v>
      </c>
      <c r="CQ140">
        <v>17</v>
      </c>
      <c r="CR140">
        <v>98.526399999999995</v>
      </c>
      <c r="CS140">
        <v>106.176</v>
      </c>
    </row>
    <row r="141" spans="1:97" x14ac:dyDescent="0.25">
      <c r="A141">
        <v>125</v>
      </c>
      <c r="B141">
        <v>1597417094.8</v>
      </c>
      <c r="C141">
        <v>11405.0999999046</v>
      </c>
      <c r="D141" t="s">
        <v>501</v>
      </c>
      <c r="E141" t="s">
        <v>502</v>
      </c>
      <c r="F141">
        <v>1597417086.80323</v>
      </c>
      <c r="G141">
        <f t="shared" si="29"/>
        <v>2.4161297132032036E-4</v>
      </c>
      <c r="H141">
        <f t="shared" si="30"/>
        <v>-2.3190468403748095</v>
      </c>
      <c r="I141">
        <f t="shared" si="31"/>
        <v>412.20400000000001</v>
      </c>
      <c r="J141">
        <f t="shared" si="32"/>
        <v>683.13582542612642</v>
      </c>
      <c r="K141">
        <f t="shared" si="33"/>
        <v>69.474148939720052</v>
      </c>
      <c r="L141">
        <f t="shared" si="34"/>
        <v>41.92068549718477</v>
      </c>
      <c r="M141">
        <f t="shared" si="35"/>
        <v>1.2942417966889885E-2</v>
      </c>
      <c r="N141">
        <f t="shared" si="36"/>
        <v>2.776561483020251</v>
      </c>
      <c r="O141">
        <f t="shared" si="37"/>
        <v>1.2908995517424483E-2</v>
      </c>
      <c r="P141">
        <f t="shared" si="38"/>
        <v>8.0711178246488709E-3</v>
      </c>
      <c r="Q141">
        <f t="shared" si="39"/>
        <v>1.4146072703225823E-4</v>
      </c>
      <c r="R141">
        <f t="shared" si="40"/>
        <v>27.150650610036866</v>
      </c>
      <c r="S141">
        <f t="shared" si="41"/>
        <v>27.159725806451601</v>
      </c>
      <c r="T141">
        <f t="shared" si="42"/>
        <v>3.6128739144226847</v>
      </c>
      <c r="U141">
        <f t="shared" si="43"/>
        <v>48.543687017875364</v>
      </c>
      <c r="V141">
        <f t="shared" si="44"/>
        <v>1.7596911431367497</v>
      </c>
      <c r="W141">
        <f t="shared" si="45"/>
        <v>3.6249639268001506</v>
      </c>
      <c r="X141">
        <f t="shared" si="46"/>
        <v>1.853182771285935</v>
      </c>
      <c r="Y141">
        <f t="shared" si="47"/>
        <v>-10.655132035226128</v>
      </c>
      <c r="Z141">
        <f t="shared" si="48"/>
        <v>8.5265345613983694</v>
      </c>
      <c r="AA141">
        <f t="shared" si="49"/>
        <v>0.66398359871042612</v>
      </c>
      <c r="AB141">
        <f t="shared" si="50"/>
        <v>-1.4644724143903005</v>
      </c>
      <c r="AC141">
        <v>-1.2225681373590001E-3</v>
      </c>
      <c r="AD141">
        <v>2.3612866223261E-2</v>
      </c>
      <c r="AE141">
        <v>2.6793468974747001</v>
      </c>
      <c r="AF141">
        <v>45</v>
      </c>
      <c r="AG141">
        <v>7</v>
      </c>
      <c r="AH141">
        <f t="shared" si="51"/>
        <v>1</v>
      </c>
      <c r="AI141">
        <f t="shared" si="52"/>
        <v>0</v>
      </c>
      <c r="AJ141">
        <f t="shared" si="53"/>
        <v>53719.402593938161</v>
      </c>
      <c r="AK141">
        <f t="shared" si="54"/>
        <v>7.40244516129033E-4</v>
      </c>
      <c r="AL141">
        <f t="shared" si="55"/>
        <v>3.6271981290322619E-4</v>
      </c>
      <c r="AM141">
        <f t="shared" si="56"/>
        <v>0.49</v>
      </c>
      <c r="AN141">
        <f t="shared" si="57"/>
        <v>0.39</v>
      </c>
      <c r="AO141">
        <v>5.95</v>
      </c>
      <c r="AP141">
        <v>0.5</v>
      </c>
      <c r="AQ141" t="s">
        <v>195</v>
      </c>
      <c r="AR141">
        <v>1597417086.80323</v>
      </c>
      <c r="AS141">
        <v>412.20400000000001</v>
      </c>
      <c r="AT141">
        <v>410.00303225806402</v>
      </c>
      <c r="AU141">
        <v>17.302954838709699</v>
      </c>
      <c r="AV141">
        <v>17.067499999999999</v>
      </c>
      <c r="AW141">
        <v>599.99722580645198</v>
      </c>
      <c r="AX141">
        <v>101.59932258064499</v>
      </c>
      <c r="AY141">
        <v>9.9558306451612899E-2</v>
      </c>
      <c r="AZ141">
        <v>27.216687096774201</v>
      </c>
      <c r="BA141">
        <v>27.159725806451601</v>
      </c>
      <c r="BB141">
        <v>27.332170967741899</v>
      </c>
      <c r="BC141">
        <v>10006.862258064501</v>
      </c>
      <c r="BD141">
        <v>7.40244516129033E-4</v>
      </c>
      <c r="BE141">
        <v>0.39177241935483897</v>
      </c>
      <c r="BF141">
        <v>1597417066.4000001</v>
      </c>
      <c r="BG141" t="s">
        <v>503</v>
      </c>
      <c r="BH141">
        <v>21</v>
      </c>
      <c r="BI141">
        <v>-1.335</v>
      </c>
      <c r="BJ141">
        <v>2.1999999999999999E-2</v>
      </c>
      <c r="BK141">
        <v>410</v>
      </c>
      <c r="BL141">
        <v>17</v>
      </c>
      <c r="BM141">
        <v>0.28999999999999998</v>
      </c>
      <c r="BN141">
        <v>0.15</v>
      </c>
      <c r="BO141">
        <v>2.1899446938775502</v>
      </c>
      <c r="BP141">
        <v>0.13245285860294301</v>
      </c>
      <c r="BQ141">
        <v>0.114905714305287</v>
      </c>
      <c r="BR141">
        <v>0</v>
      </c>
      <c r="BS141">
        <v>0.236155020408163</v>
      </c>
      <c r="BT141">
        <v>5.2213489607219696E-3</v>
      </c>
      <c r="BU141">
        <v>1.1959636245389401E-2</v>
      </c>
      <c r="BV141">
        <v>1</v>
      </c>
      <c r="BW141">
        <v>1</v>
      </c>
      <c r="BX141">
        <v>2</v>
      </c>
      <c r="BY141" t="s">
        <v>211</v>
      </c>
      <c r="BZ141">
        <v>100</v>
      </c>
      <c r="CA141">
        <v>100</v>
      </c>
      <c r="CB141">
        <v>-1.335</v>
      </c>
      <c r="CC141">
        <v>2.1999999999999999E-2</v>
      </c>
      <c r="CD141">
        <v>2</v>
      </c>
      <c r="CE141">
        <v>565.83500000000004</v>
      </c>
      <c r="CF141">
        <v>375.67200000000003</v>
      </c>
      <c r="CG141">
        <v>26.999600000000001</v>
      </c>
      <c r="CH141">
        <v>31.3263</v>
      </c>
      <c r="CI141">
        <v>30.000599999999999</v>
      </c>
      <c r="CJ141">
        <v>31.2072</v>
      </c>
      <c r="CK141">
        <v>31.266400000000001</v>
      </c>
      <c r="CL141">
        <v>19.680299999999999</v>
      </c>
      <c r="CM141">
        <v>33.376199999999997</v>
      </c>
      <c r="CN141">
        <v>36.110900000000001</v>
      </c>
      <c r="CO141">
        <v>27</v>
      </c>
      <c r="CP141">
        <v>410</v>
      </c>
      <c r="CQ141">
        <v>17</v>
      </c>
      <c r="CR141">
        <v>98.460400000000007</v>
      </c>
      <c r="CS141">
        <v>106.086</v>
      </c>
    </row>
    <row r="142" spans="1:97" x14ac:dyDescent="0.25">
      <c r="A142">
        <v>126</v>
      </c>
      <c r="B142">
        <v>1597417099.8</v>
      </c>
      <c r="C142">
        <v>11410.0999999046</v>
      </c>
      <c r="D142" t="s">
        <v>504</v>
      </c>
      <c r="E142" t="s">
        <v>505</v>
      </c>
      <c r="F142">
        <v>1597417091.44839</v>
      </c>
      <c r="G142">
        <f t="shared" si="29"/>
        <v>2.5375349242818748E-4</v>
      </c>
      <c r="H142">
        <f t="shared" si="30"/>
        <v>-2.3125509351600986</v>
      </c>
      <c r="I142">
        <f t="shared" si="31"/>
        <v>412.196161290323</v>
      </c>
      <c r="J142">
        <f t="shared" si="32"/>
        <v>668.72035279973136</v>
      </c>
      <c r="K142">
        <f t="shared" si="33"/>
        <v>68.008296830138818</v>
      </c>
      <c r="L142">
        <f t="shared" si="34"/>
        <v>41.920002542036173</v>
      </c>
      <c r="M142">
        <f t="shared" si="35"/>
        <v>1.3600141635112863E-2</v>
      </c>
      <c r="N142">
        <f t="shared" si="36"/>
        <v>2.775073363042182</v>
      </c>
      <c r="O142">
        <f t="shared" si="37"/>
        <v>1.3563221361836589E-2</v>
      </c>
      <c r="P142">
        <f t="shared" si="38"/>
        <v>8.4803220784870313E-3</v>
      </c>
      <c r="Q142">
        <f t="shared" si="39"/>
        <v>-8.7825090725806491E-4</v>
      </c>
      <c r="R142">
        <f t="shared" si="40"/>
        <v>27.144946273525576</v>
      </c>
      <c r="S142">
        <f t="shared" si="41"/>
        <v>27.156500000000001</v>
      </c>
      <c r="T142">
        <f t="shared" si="42"/>
        <v>3.6121902925116056</v>
      </c>
      <c r="U142">
        <f t="shared" si="43"/>
        <v>48.55222410533208</v>
      </c>
      <c r="V142">
        <f t="shared" si="44"/>
        <v>1.7597585981475099</v>
      </c>
      <c r="W142">
        <f t="shared" si="45"/>
        <v>3.6244654710972353</v>
      </c>
      <c r="X142">
        <f t="shared" si="46"/>
        <v>1.8524316943640957</v>
      </c>
      <c r="Y142">
        <f t="shared" si="47"/>
        <v>-11.190529016083067</v>
      </c>
      <c r="Z142">
        <f t="shared" si="48"/>
        <v>8.6537178050517767</v>
      </c>
      <c r="AA142">
        <f t="shared" si="49"/>
        <v>0.67423029143615032</v>
      </c>
      <c r="AB142">
        <f t="shared" si="50"/>
        <v>-1.8634591705023986</v>
      </c>
      <c r="AC142">
        <v>-1.22154798675204E-3</v>
      </c>
      <c r="AD142">
        <v>2.3593162879885901E-2</v>
      </c>
      <c r="AE142">
        <v>2.67793989650785</v>
      </c>
      <c r="AF142">
        <v>45</v>
      </c>
      <c r="AG142">
        <v>7</v>
      </c>
      <c r="AH142">
        <f t="shared" si="51"/>
        <v>1</v>
      </c>
      <c r="AI142">
        <f t="shared" si="52"/>
        <v>0</v>
      </c>
      <c r="AJ142">
        <f t="shared" si="53"/>
        <v>53676.831666343234</v>
      </c>
      <c r="AK142">
        <f t="shared" si="54"/>
        <v>-4.59576612903226E-3</v>
      </c>
      <c r="AL142">
        <f t="shared" si="55"/>
        <v>-2.2519254032258075E-3</v>
      </c>
      <c r="AM142">
        <f t="shared" si="56"/>
        <v>0.49</v>
      </c>
      <c r="AN142">
        <f t="shared" si="57"/>
        <v>0.39</v>
      </c>
      <c r="AO142">
        <v>5.95</v>
      </c>
      <c r="AP142">
        <v>0.5</v>
      </c>
      <c r="AQ142" t="s">
        <v>195</v>
      </c>
      <c r="AR142">
        <v>1597417091.44839</v>
      </c>
      <c r="AS142">
        <v>412.196161290323</v>
      </c>
      <c r="AT142">
        <v>410.00661290322603</v>
      </c>
      <c r="AU142">
        <v>17.303570967741901</v>
      </c>
      <c r="AV142">
        <v>17.056287096774199</v>
      </c>
      <c r="AW142">
        <v>600.00183870967703</v>
      </c>
      <c r="AX142">
        <v>101.59935483871</v>
      </c>
      <c r="AY142">
        <v>9.9803180645161305E-2</v>
      </c>
      <c r="AZ142">
        <v>27.214341935483901</v>
      </c>
      <c r="BA142">
        <v>27.156500000000001</v>
      </c>
      <c r="BB142">
        <v>27.331406451612899</v>
      </c>
      <c r="BC142">
        <v>9998.5090322580709</v>
      </c>
      <c r="BD142">
        <v>-4.59576612903226E-3</v>
      </c>
      <c r="BE142">
        <v>0.407953838709677</v>
      </c>
      <c r="BF142">
        <v>1597417066.4000001</v>
      </c>
      <c r="BG142" t="s">
        <v>503</v>
      </c>
      <c r="BH142">
        <v>21</v>
      </c>
      <c r="BI142">
        <v>-1.335</v>
      </c>
      <c r="BJ142">
        <v>2.1999999999999999E-2</v>
      </c>
      <c r="BK142">
        <v>410</v>
      </c>
      <c r="BL142">
        <v>17</v>
      </c>
      <c r="BM142">
        <v>0.28999999999999998</v>
      </c>
      <c r="BN142">
        <v>0.15</v>
      </c>
      <c r="BO142">
        <v>2.2053304081632699</v>
      </c>
      <c r="BP142">
        <v>-0.23841349208620899</v>
      </c>
      <c r="BQ142">
        <v>3.9182177797772597E-2</v>
      </c>
      <c r="BR142">
        <v>0</v>
      </c>
      <c r="BS142">
        <v>0.24532926530612201</v>
      </c>
      <c r="BT142">
        <v>8.6602960105659904E-2</v>
      </c>
      <c r="BU142">
        <v>1.7560487502850702E-2</v>
      </c>
      <c r="BV142">
        <v>1</v>
      </c>
      <c r="BW142">
        <v>1</v>
      </c>
      <c r="BX142">
        <v>2</v>
      </c>
      <c r="BY142" t="s">
        <v>211</v>
      </c>
      <c r="BZ142">
        <v>100</v>
      </c>
      <c r="CA142">
        <v>100</v>
      </c>
      <c r="CB142">
        <v>-1.335</v>
      </c>
      <c r="CC142">
        <v>2.1999999999999999E-2</v>
      </c>
      <c r="CD142">
        <v>2</v>
      </c>
      <c r="CE142">
        <v>566.38599999999997</v>
      </c>
      <c r="CF142">
        <v>375.608</v>
      </c>
      <c r="CG142">
        <v>26.999600000000001</v>
      </c>
      <c r="CH142">
        <v>31.334499999999998</v>
      </c>
      <c r="CI142">
        <v>30.000599999999999</v>
      </c>
      <c r="CJ142">
        <v>31.213999999999999</v>
      </c>
      <c r="CK142">
        <v>31.273800000000001</v>
      </c>
      <c r="CL142">
        <v>19.679400000000001</v>
      </c>
      <c r="CM142">
        <v>33.376199999999997</v>
      </c>
      <c r="CN142">
        <v>36.110900000000001</v>
      </c>
      <c r="CO142">
        <v>27</v>
      </c>
      <c r="CP142">
        <v>410</v>
      </c>
      <c r="CQ142">
        <v>17</v>
      </c>
      <c r="CR142">
        <v>98.461500000000001</v>
      </c>
      <c r="CS142">
        <v>106.084</v>
      </c>
    </row>
    <row r="143" spans="1:97" x14ac:dyDescent="0.25">
      <c r="A143">
        <v>127</v>
      </c>
      <c r="B143">
        <v>1597417104.8</v>
      </c>
      <c r="C143">
        <v>11415.0999999046</v>
      </c>
      <c r="D143" t="s">
        <v>506</v>
      </c>
      <c r="E143" t="s">
        <v>507</v>
      </c>
      <c r="F143">
        <v>1597417096.2451601</v>
      </c>
      <c r="G143">
        <f t="shared" si="29"/>
        <v>2.6644408431330548E-4</v>
      </c>
      <c r="H143">
        <f t="shared" si="30"/>
        <v>-2.3040533313563225</v>
      </c>
      <c r="I143">
        <f t="shared" si="31"/>
        <v>412.18870967741901</v>
      </c>
      <c r="J143">
        <f t="shared" si="32"/>
        <v>654.93537891134008</v>
      </c>
      <c r="K143">
        <f t="shared" si="33"/>
        <v>66.606353975972837</v>
      </c>
      <c r="L143">
        <f t="shared" si="34"/>
        <v>41.919230485470877</v>
      </c>
      <c r="M143">
        <f t="shared" si="35"/>
        <v>1.4284398554308742E-2</v>
      </c>
      <c r="N143">
        <f t="shared" si="36"/>
        <v>2.7751061860380419</v>
      </c>
      <c r="O143">
        <f t="shared" si="37"/>
        <v>1.4243676207073992E-2</v>
      </c>
      <c r="P143">
        <f t="shared" si="38"/>
        <v>8.9059466309574127E-3</v>
      </c>
      <c r="Q143">
        <f t="shared" si="39"/>
        <v>-1.2704957397096776E-3</v>
      </c>
      <c r="R143">
        <f t="shared" si="40"/>
        <v>27.139338736005421</v>
      </c>
      <c r="S143">
        <f t="shared" si="41"/>
        <v>27.153787096774199</v>
      </c>
      <c r="T143">
        <f t="shared" si="42"/>
        <v>3.6116154538925129</v>
      </c>
      <c r="U143">
        <f t="shared" si="43"/>
        <v>48.549905280849728</v>
      </c>
      <c r="V143">
        <f t="shared" si="44"/>
        <v>1.7594542154924173</v>
      </c>
      <c r="W143">
        <f t="shared" si="45"/>
        <v>3.62401163362604</v>
      </c>
      <c r="X143">
        <f t="shared" si="46"/>
        <v>1.8521612384000956</v>
      </c>
      <c r="Y143">
        <f t="shared" si="47"/>
        <v>-11.750184118216772</v>
      </c>
      <c r="Z143">
        <f t="shared" si="48"/>
        <v>8.7402087495067402</v>
      </c>
      <c r="AA143">
        <f t="shared" si="49"/>
        <v>0.68094444056918846</v>
      </c>
      <c r="AB143">
        <f t="shared" si="50"/>
        <v>-2.3303014238805542</v>
      </c>
      <c r="AC143">
        <v>-1.22157048209248E-3</v>
      </c>
      <c r="AD143">
        <v>2.3593597358299301E-2</v>
      </c>
      <c r="AE143">
        <v>2.6779709307484398</v>
      </c>
      <c r="AF143">
        <v>45</v>
      </c>
      <c r="AG143">
        <v>7</v>
      </c>
      <c r="AH143">
        <f t="shared" si="51"/>
        <v>1</v>
      </c>
      <c r="AI143">
        <f t="shared" si="52"/>
        <v>0</v>
      </c>
      <c r="AJ143">
        <f t="shared" si="53"/>
        <v>53678.158122716559</v>
      </c>
      <c r="AK143">
        <f t="shared" si="54"/>
        <v>-6.6483293548387102E-3</v>
      </c>
      <c r="AL143">
        <f t="shared" si="55"/>
        <v>-3.2576813838709681E-3</v>
      </c>
      <c r="AM143">
        <f t="shared" si="56"/>
        <v>0.49</v>
      </c>
      <c r="AN143">
        <f t="shared" si="57"/>
        <v>0.39</v>
      </c>
      <c r="AO143">
        <v>5.95</v>
      </c>
      <c r="AP143">
        <v>0.5</v>
      </c>
      <c r="AQ143" t="s">
        <v>195</v>
      </c>
      <c r="AR143">
        <v>1597417096.2451601</v>
      </c>
      <c r="AS143">
        <v>412.18870967741901</v>
      </c>
      <c r="AT143">
        <v>410.01277419354801</v>
      </c>
      <c r="AU143">
        <v>17.300583870967699</v>
      </c>
      <c r="AV143">
        <v>17.040932258064501</v>
      </c>
      <c r="AW143">
        <v>600.00203225806501</v>
      </c>
      <c r="AX143">
        <v>101.59919354838701</v>
      </c>
      <c r="AY143">
        <v>9.9929938709677396E-2</v>
      </c>
      <c r="AZ143">
        <v>27.2122064516129</v>
      </c>
      <c r="BA143">
        <v>27.153787096774199</v>
      </c>
      <c r="BB143">
        <v>27.329070967741899</v>
      </c>
      <c r="BC143">
        <v>9998.7090322580698</v>
      </c>
      <c r="BD143">
        <v>-6.6483293548387102E-3</v>
      </c>
      <c r="BE143">
        <v>0.41661425806451602</v>
      </c>
      <c r="BF143">
        <v>1597417066.4000001</v>
      </c>
      <c r="BG143" t="s">
        <v>503</v>
      </c>
      <c r="BH143">
        <v>21</v>
      </c>
      <c r="BI143">
        <v>-1.335</v>
      </c>
      <c r="BJ143">
        <v>2.1999999999999999E-2</v>
      </c>
      <c r="BK143">
        <v>410</v>
      </c>
      <c r="BL143">
        <v>17</v>
      </c>
      <c r="BM143">
        <v>0.28999999999999998</v>
      </c>
      <c r="BN143">
        <v>0.15</v>
      </c>
      <c r="BO143">
        <v>2.1930579591836699</v>
      </c>
      <c r="BP143">
        <v>-0.16891662445640401</v>
      </c>
      <c r="BQ143">
        <v>3.2560067816932402E-2</v>
      </c>
      <c r="BR143">
        <v>0</v>
      </c>
      <c r="BS143">
        <v>0.25206214285714301</v>
      </c>
      <c r="BT143">
        <v>0.15030088247969101</v>
      </c>
      <c r="BU143">
        <v>2.1384202943065301E-2</v>
      </c>
      <c r="BV143">
        <v>0</v>
      </c>
      <c r="BW143">
        <v>0</v>
      </c>
      <c r="BX143">
        <v>2</v>
      </c>
      <c r="BY143" t="s">
        <v>225</v>
      </c>
      <c r="BZ143">
        <v>100</v>
      </c>
      <c r="CA143">
        <v>100</v>
      </c>
      <c r="CB143">
        <v>-1.335</v>
      </c>
      <c r="CC143">
        <v>2.1999999999999999E-2</v>
      </c>
      <c r="CD143">
        <v>2</v>
      </c>
      <c r="CE143">
        <v>566.41300000000001</v>
      </c>
      <c r="CF143">
        <v>375.613</v>
      </c>
      <c r="CG143">
        <v>26.9999</v>
      </c>
      <c r="CH143">
        <v>31.3414</v>
      </c>
      <c r="CI143">
        <v>30.000599999999999</v>
      </c>
      <c r="CJ143">
        <v>31.220800000000001</v>
      </c>
      <c r="CK143">
        <v>31.281400000000001</v>
      </c>
      <c r="CL143">
        <v>19.6797</v>
      </c>
      <c r="CM143">
        <v>33.376199999999997</v>
      </c>
      <c r="CN143">
        <v>36.110900000000001</v>
      </c>
      <c r="CO143">
        <v>27</v>
      </c>
      <c r="CP143">
        <v>410</v>
      </c>
      <c r="CQ143">
        <v>17</v>
      </c>
      <c r="CR143">
        <v>98.459699999999998</v>
      </c>
      <c r="CS143">
        <v>106.083</v>
      </c>
    </row>
    <row r="144" spans="1:97" x14ac:dyDescent="0.25">
      <c r="A144">
        <v>128</v>
      </c>
      <c r="B144">
        <v>1597417110.3</v>
      </c>
      <c r="C144">
        <v>11420.5999999046</v>
      </c>
      <c r="D144" t="s">
        <v>508</v>
      </c>
      <c r="E144" t="s">
        <v>509</v>
      </c>
      <c r="F144">
        <v>1597417101.7290299</v>
      </c>
      <c r="G144">
        <f t="shared" si="29"/>
        <v>2.76767208325133E-4</v>
      </c>
      <c r="H144">
        <f t="shared" si="30"/>
        <v>-2.3022194373217726</v>
      </c>
      <c r="I144">
        <f t="shared" si="31"/>
        <v>412.17490322580602</v>
      </c>
      <c r="J144">
        <f t="shared" si="32"/>
        <v>645.20416130174817</v>
      </c>
      <c r="K144">
        <f t="shared" si="33"/>
        <v>65.616764592693187</v>
      </c>
      <c r="L144">
        <f t="shared" si="34"/>
        <v>41.917869130628816</v>
      </c>
      <c r="M144">
        <f t="shared" si="35"/>
        <v>1.4840223876806106E-2</v>
      </c>
      <c r="N144">
        <f t="shared" si="36"/>
        <v>2.7749366599469401</v>
      </c>
      <c r="O144">
        <f t="shared" si="37"/>
        <v>1.4796273335814812E-2</v>
      </c>
      <c r="P144">
        <f t="shared" si="38"/>
        <v>9.2516087001565262E-3</v>
      </c>
      <c r="Q144">
        <f t="shared" si="39"/>
        <v>6.2779124032258019E-5</v>
      </c>
      <c r="R144">
        <f t="shared" si="40"/>
        <v>27.134948774877213</v>
      </c>
      <c r="S144">
        <f t="shared" si="41"/>
        <v>27.1501967741935</v>
      </c>
      <c r="T144">
        <f t="shared" si="42"/>
        <v>3.6108548211450127</v>
      </c>
      <c r="U144">
        <f t="shared" si="43"/>
        <v>48.535515168975166</v>
      </c>
      <c r="V144">
        <f t="shared" si="44"/>
        <v>1.7587706882754679</v>
      </c>
      <c r="W144">
        <f t="shared" si="45"/>
        <v>3.6236777999622594</v>
      </c>
      <c r="X144">
        <f t="shared" si="46"/>
        <v>1.8520841328695448</v>
      </c>
      <c r="Y144">
        <f t="shared" si="47"/>
        <v>-12.205433887138366</v>
      </c>
      <c r="Z144">
        <f t="shared" si="48"/>
        <v>9.0417751268325226</v>
      </c>
      <c r="AA144">
        <f t="shared" si="49"/>
        <v>0.70446416385020849</v>
      </c>
      <c r="AB144">
        <f t="shared" si="50"/>
        <v>-2.4591318173316026</v>
      </c>
      <c r="AC144">
        <v>-1.22145429968141E-3</v>
      </c>
      <c r="AD144">
        <v>2.35913533936103E-2</v>
      </c>
      <c r="AE144">
        <v>2.6778106430994302</v>
      </c>
      <c r="AF144">
        <v>45</v>
      </c>
      <c r="AG144">
        <v>8</v>
      </c>
      <c r="AH144">
        <f t="shared" si="51"/>
        <v>1</v>
      </c>
      <c r="AI144">
        <f t="shared" si="52"/>
        <v>0</v>
      </c>
      <c r="AJ144">
        <f t="shared" si="53"/>
        <v>53673.542149914123</v>
      </c>
      <c r="AK144">
        <f t="shared" si="54"/>
        <v>3.28514516129032E-4</v>
      </c>
      <c r="AL144">
        <f t="shared" si="55"/>
        <v>1.6097211290322567E-4</v>
      </c>
      <c r="AM144">
        <f t="shared" si="56"/>
        <v>0.49</v>
      </c>
      <c r="AN144">
        <f t="shared" si="57"/>
        <v>0.39</v>
      </c>
      <c r="AO144">
        <v>5.95</v>
      </c>
      <c r="AP144">
        <v>0.5</v>
      </c>
      <c r="AQ144" t="s">
        <v>195</v>
      </c>
      <c r="AR144">
        <v>1597417101.7290299</v>
      </c>
      <c r="AS144">
        <v>412.17490322580602</v>
      </c>
      <c r="AT144">
        <v>410.005032258065</v>
      </c>
      <c r="AU144">
        <v>17.293845161290299</v>
      </c>
      <c r="AV144">
        <v>17.024135483871</v>
      </c>
      <c r="AW144">
        <v>600.01035483870999</v>
      </c>
      <c r="AX144">
        <v>101.59919354838701</v>
      </c>
      <c r="AY144">
        <v>0.10003365483871</v>
      </c>
      <c r="AZ144">
        <v>27.210635483870998</v>
      </c>
      <c r="BA144">
        <v>27.1501967741935</v>
      </c>
      <c r="BB144">
        <v>27.326387096774202</v>
      </c>
      <c r="BC144">
        <v>9997.7580645161306</v>
      </c>
      <c r="BD144">
        <v>3.28514516129032E-4</v>
      </c>
      <c r="BE144">
        <v>0.42094458064516099</v>
      </c>
      <c r="BF144">
        <v>1597417066.4000001</v>
      </c>
      <c r="BG144" t="s">
        <v>503</v>
      </c>
      <c r="BH144">
        <v>21</v>
      </c>
      <c r="BI144">
        <v>-1.335</v>
      </c>
      <c r="BJ144">
        <v>2.1999999999999999E-2</v>
      </c>
      <c r="BK144">
        <v>410</v>
      </c>
      <c r="BL144">
        <v>17</v>
      </c>
      <c r="BM144">
        <v>0.28999999999999998</v>
      </c>
      <c r="BN144">
        <v>0.15</v>
      </c>
      <c r="BO144">
        <v>2.1768720408163298</v>
      </c>
      <c r="BP144">
        <v>-0.11146451594117</v>
      </c>
      <c r="BQ144">
        <v>2.8078165820349998E-2</v>
      </c>
      <c r="BR144">
        <v>0</v>
      </c>
      <c r="BS144">
        <v>0.257893714285714</v>
      </c>
      <c r="BT144">
        <v>0.113202306618372</v>
      </c>
      <c r="BU144">
        <v>1.98654555211106E-2</v>
      </c>
      <c r="BV144">
        <v>0</v>
      </c>
      <c r="BW144">
        <v>0</v>
      </c>
      <c r="BX144">
        <v>2</v>
      </c>
      <c r="BY144" t="s">
        <v>225</v>
      </c>
      <c r="BZ144">
        <v>100</v>
      </c>
      <c r="CA144">
        <v>100</v>
      </c>
      <c r="CB144">
        <v>-1.335</v>
      </c>
      <c r="CC144">
        <v>2.1999999999999999E-2</v>
      </c>
      <c r="CD144">
        <v>2</v>
      </c>
      <c r="CE144">
        <v>566.51700000000005</v>
      </c>
      <c r="CF144">
        <v>375.67200000000003</v>
      </c>
      <c r="CG144">
        <v>27.0001</v>
      </c>
      <c r="CH144">
        <v>31.3489</v>
      </c>
      <c r="CI144">
        <v>30.000499999999999</v>
      </c>
      <c r="CJ144">
        <v>31.228400000000001</v>
      </c>
      <c r="CK144">
        <v>31.288900000000002</v>
      </c>
      <c r="CL144">
        <v>19.680299999999999</v>
      </c>
      <c r="CM144">
        <v>33.376199999999997</v>
      </c>
      <c r="CN144">
        <v>36.110900000000001</v>
      </c>
      <c r="CO144">
        <v>27</v>
      </c>
      <c r="CP144">
        <v>410</v>
      </c>
      <c r="CQ144">
        <v>17</v>
      </c>
      <c r="CR144">
        <v>98.457599999999999</v>
      </c>
      <c r="CS144">
        <v>106.08199999999999</v>
      </c>
    </row>
    <row r="145" spans="1:97" x14ac:dyDescent="0.25">
      <c r="A145">
        <v>129</v>
      </c>
      <c r="B145">
        <v>1597417115.3</v>
      </c>
      <c r="C145">
        <v>11425.5999999046</v>
      </c>
      <c r="D145" t="s">
        <v>510</v>
      </c>
      <c r="E145" t="s">
        <v>511</v>
      </c>
      <c r="F145">
        <v>1597417106.7128999</v>
      </c>
      <c r="G145">
        <f t="shared" ref="G145:G208" si="58">AW145*AH145*(AU145-AV145)/(100*AO145*(1000-AH145*AU145))</f>
        <v>2.7195381379678562E-4</v>
      </c>
      <c r="H145">
        <f t="shared" ref="H145:H208" si="59">AW145*AH145*(AT145-AS145*(1000-AH145*AV145)/(1000-AH145*AU145))/(100*AO145)</f>
        <v>-2.2962703185022453</v>
      </c>
      <c r="I145">
        <f t="shared" ref="I145:I208" si="60">AS145 - IF(AH145&gt;1, H145*AO145*100/(AJ145*BC145), 0)</f>
        <v>412.16261290322598</v>
      </c>
      <c r="J145">
        <f t="shared" ref="J145:J208" si="61">((P145-G145/2)*I145-H145)/(P145+G145/2)</f>
        <v>648.92111007049459</v>
      </c>
      <c r="K145">
        <f t="shared" ref="K145:K208" si="62">J145*(AX145+AY145)/1000</f>
        <v>65.994741176300167</v>
      </c>
      <c r="L145">
        <f t="shared" ref="L145:L208" si="63">(AS145 - IF(AH145&gt;1, H145*AO145*100/(AJ145*BC145), 0))*(AX145+AY145)/1000</f>
        <v>41.916597470748187</v>
      </c>
      <c r="M145">
        <f t="shared" ref="M145:M208" si="64">2/((1/O145-1/N145)+SIGN(O145)*SQRT((1/O145-1/N145)*(1/O145-1/N145) + 4*AP145/((AP145+1)*(AP145+1))*(2*1/O145*1/N145-1/N145*1/N145)))</f>
        <v>1.4579334960814903E-2</v>
      </c>
      <c r="N145">
        <f t="shared" ref="N145:N208" si="65">AE145+AD145*AO145+AC145*AO145*AO145</f>
        <v>2.7756376429907346</v>
      </c>
      <c r="O145">
        <f t="shared" ref="O145:O208" si="66">G145*(1000-(1000*0.61365*EXP(17.502*S145/(240.97+S145))/(AX145+AY145)+AU145)/2)/(1000*0.61365*EXP(17.502*S145/(240.97+S145))/(AX145+AY145)-AU145)</f>
        <v>1.4536924419930158E-2</v>
      </c>
      <c r="P145">
        <f t="shared" ref="P145:P208" si="67">1/((AP145+1)/(M145/1.6)+1/(N145/1.37)) + AP145/((AP145+1)/(M145/1.6) + AP145/(N145/1.37))</f>
        <v>9.0893778328542119E-3</v>
      </c>
      <c r="Q145">
        <f t="shared" ref="Q145:Q208" si="68">(AL145*AN145)</f>
        <v>9.2562737129032264E-4</v>
      </c>
      <c r="R145">
        <f t="shared" ref="R145:R208" si="69">(AZ145+(Q145+2*0.95*0.0000000567*(((AZ145+$B$7)+273)^4-(AZ145+273)^4)-44100*G145)/(1.84*29.3*N145+8*0.95*0.0000000567*(AZ145+273)^3))</f>
        <v>27.135616856459713</v>
      </c>
      <c r="S145">
        <f t="shared" ref="S145:S208" si="70">($C$7*BA145+$D$7*BB145+$E$7*R145)</f>
        <v>27.148109677419399</v>
      </c>
      <c r="T145">
        <f t="shared" ref="T145:T208" si="71">0.61365*EXP(17.502*S145/(240.97+S145))</f>
        <v>3.6104127206460701</v>
      </c>
      <c r="U145">
        <f t="shared" ref="U145:U208" si="72">(V145/W145*100)</f>
        <v>48.517852888116018</v>
      </c>
      <c r="V145">
        <f t="shared" ref="V145:V208" si="73">AU145*(AX145+AY145)/1000</f>
        <v>1.7580614904007041</v>
      </c>
      <c r="W145">
        <f t="shared" ref="W145:W208" si="74">0.61365*EXP(17.502*AZ145/(240.97+AZ145))</f>
        <v>3.6235352262080922</v>
      </c>
      <c r="X145">
        <f t="shared" ref="X145:X208" si="75">(T145-AU145*(AX145+AY145)/1000)</f>
        <v>1.852351230245366</v>
      </c>
      <c r="Y145">
        <f t="shared" ref="Y145:Y208" si="76">(-G145*44100)</f>
        <v>-11.993163188438245</v>
      </c>
      <c r="Z145">
        <f t="shared" ref="Z145:Z208" si="77">2*29.3*N145*0.92*(AZ145-S145)</f>
        <v>9.2559689886205643</v>
      </c>
      <c r="AA145">
        <f t="shared" ref="AA145:AA208" si="78">2*0.95*0.0000000567*(((AZ145+$B$7)+273)^4-(S145+273)^4)</f>
        <v>0.72096040670587125</v>
      </c>
      <c r="AB145">
        <f t="shared" ref="AB145:AB208" si="79">Q145+AA145+Y145+Z145</f>
        <v>-2.0153081657405192</v>
      </c>
      <c r="AC145">
        <v>-1.2219347541499899E-3</v>
      </c>
      <c r="AD145">
        <v>2.3600632964005001E-2</v>
      </c>
      <c r="AE145">
        <v>2.6784734219886999</v>
      </c>
      <c r="AF145">
        <v>45</v>
      </c>
      <c r="AG145">
        <v>8</v>
      </c>
      <c r="AH145">
        <f t="shared" ref="AH145:AH208" si="80">IF(AF145*$H$13&gt;=AJ145,1,(AJ145/(AJ145-AF145*$H$13)))</f>
        <v>1</v>
      </c>
      <c r="AI145">
        <f t="shared" ref="AI145:AI208" si="81">(AH145-1)*100</f>
        <v>0</v>
      </c>
      <c r="AJ145">
        <f t="shared" ref="AJ145:AJ208" si="82">MAX(0,($B$13+$C$13*BC145)/(1+$D$13*BC145)*AX145/(AZ145+273)*$E$13)</f>
        <v>53693.911502759089</v>
      </c>
      <c r="AK145">
        <f t="shared" ref="AK145:AK208" si="83">$B$11*BD145+$C$11*BE145</f>
        <v>4.8436806451612902E-3</v>
      </c>
      <c r="AL145">
        <f t="shared" ref="AL145:AL208" si="84">AK145*AM145</f>
        <v>2.3734035161290324E-3</v>
      </c>
      <c r="AM145">
        <f t="shared" ref="AM145:AM208" si="85">($B$11*$D$9+$C$11*$D$9)/($B$11+$C$11)</f>
        <v>0.49</v>
      </c>
      <c r="AN145">
        <f t="shared" ref="AN145:AN208" si="86">($B$11*$K$9+$C$11*$K$9)/($B$11+$C$11)</f>
        <v>0.39</v>
      </c>
      <c r="AO145">
        <v>5.95</v>
      </c>
      <c r="AP145">
        <v>0.5</v>
      </c>
      <c r="AQ145" t="s">
        <v>195</v>
      </c>
      <c r="AR145">
        <v>1597417106.7128999</v>
      </c>
      <c r="AS145">
        <v>412.16261290322598</v>
      </c>
      <c r="AT145">
        <v>409.99670967741901</v>
      </c>
      <c r="AU145">
        <v>17.2868806451613</v>
      </c>
      <c r="AV145">
        <v>17.021864516129</v>
      </c>
      <c r="AW145">
        <v>600.02116129032299</v>
      </c>
      <c r="AX145">
        <v>101.59919354838701</v>
      </c>
      <c r="AY145">
        <v>9.9980899999999998E-2</v>
      </c>
      <c r="AZ145">
        <v>27.209964516128998</v>
      </c>
      <c r="BA145">
        <v>27.148109677419399</v>
      </c>
      <c r="BB145">
        <v>27.324064516128999</v>
      </c>
      <c r="BC145">
        <v>10001.690645161299</v>
      </c>
      <c r="BD145">
        <v>4.8436806451612902E-3</v>
      </c>
      <c r="BE145">
        <v>0.40749809677419402</v>
      </c>
      <c r="BF145">
        <v>1597417066.4000001</v>
      </c>
      <c r="BG145" t="s">
        <v>503</v>
      </c>
      <c r="BH145">
        <v>21</v>
      </c>
      <c r="BI145">
        <v>-1.335</v>
      </c>
      <c r="BJ145">
        <v>2.1999999999999999E-2</v>
      </c>
      <c r="BK145">
        <v>410</v>
      </c>
      <c r="BL145">
        <v>17</v>
      </c>
      <c r="BM145">
        <v>0.28999999999999998</v>
      </c>
      <c r="BN145">
        <v>0.15</v>
      </c>
      <c r="BO145">
        <v>2.16516979591837</v>
      </c>
      <c r="BP145">
        <v>-1.0891478285786E-2</v>
      </c>
      <c r="BQ145">
        <v>2.0271735977715099E-2</v>
      </c>
      <c r="BR145">
        <v>1</v>
      </c>
      <c r="BS145">
        <v>0.26250091836734701</v>
      </c>
      <c r="BT145">
        <v>-4.8922519560276503E-4</v>
      </c>
      <c r="BU145">
        <v>1.48749526644237E-2</v>
      </c>
      <c r="BV145">
        <v>1</v>
      </c>
      <c r="BW145">
        <v>2</v>
      </c>
      <c r="BX145">
        <v>2</v>
      </c>
      <c r="BY145" t="s">
        <v>197</v>
      </c>
      <c r="BZ145">
        <v>100</v>
      </c>
      <c r="CA145">
        <v>100</v>
      </c>
      <c r="CB145">
        <v>-1.335</v>
      </c>
      <c r="CC145">
        <v>2.1999999999999999E-2</v>
      </c>
      <c r="CD145">
        <v>2</v>
      </c>
      <c r="CE145">
        <v>566.42200000000003</v>
      </c>
      <c r="CF145">
        <v>375.71199999999999</v>
      </c>
      <c r="CG145">
        <v>26.9999</v>
      </c>
      <c r="CH145">
        <v>31.355799999999999</v>
      </c>
      <c r="CI145">
        <v>30.000599999999999</v>
      </c>
      <c r="CJ145">
        <v>31.235199999999999</v>
      </c>
      <c r="CK145">
        <v>31.2957</v>
      </c>
      <c r="CL145">
        <v>19.682400000000001</v>
      </c>
      <c r="CM145">
        <v>33.376199999999997</v>
      </c>
      <c r="CN145">
        <v>35.737400000000001</v>
      </c>
      <c r="CO145">
        <v>27</v>
      </c>
      <c r="CP145">
        <v>410</v>
      </c>
      <c r="CQ145">
        <v>17</v>
      </c>
      <c r="CR145">
        <v>98.455699999999993</v>
      </c>
      <c r="CS145">
        <v>106.081</v>
      </c>
    </row>
    <row r="146" spans="1:97" x14ac:dyDescent="0.25">
      <c r="A146">
        <v>130</v>
      </c>
      <c r="B146">
        <v>1597417593.5</v>
      </c>
      <c r="C146">
        <v>11903.7999999523</v>
      </c>
      <c r="D146" t="s">
        <v>513</v>
      </c>
      <c r="E146" t="s">
        <v>514</v>
      </c>
      <c r="F146">
        <v>1597417585.5</v>
      </c>
      <c r="G146">
        <f t="shared" si="58"/>
        <v>2.5210788951440886E-4</v>
      </c>
      <c r="H146">
        <f t="shared" si="59"/>
        <v>-1.5758266275578592</v>
      </c>
      <c r="I146">
        <f t="shared" si="60"/>
        <v>411.64367741935501</v>
      </c>
      <c r="J146">
        <f t="shared" si="61"/>
        <v>588.25584904972015</v>
      </c>
      <c r="K146">
        <f t="shared" si="62"/>
        <v>59.831630891412743</v>
      </c>
      <c r="L146">
        <f t="shared" si="63"/>
        <v>41.868368339941355</v>
      </c>
      <c r="M146">
        <f t="shared" si="64"/>
        <v>1.3163727732410127E-2</v>
      </c>
      <c r="N146">
        <f t="shared" si="65"/>
        <v>2.7832345176960516</v>
      </c>
      <c r="O146">
        <f t="shared" si="66"/>
        <v>1.3129236798351806E-2</v>
      </c>
      <c r="P146">
        <f t="shared" si="67"/>
        <v>8.2088642843928944E-3</v>
      </c>
      <c r="Q146">
        <f t="shared" si="68"/>
        <v>-3.5840048613870992E-3</v>
      </c>
      <c r="R146">
        <f t="shared" si="69"/>
        <v>27.330898897949471</v>
      </c>
      <c r="S146">
        <f t="shared" si="70"/>
        <v>27.357690322580599</v>
      </c>
      <c r="T146">
        <f t="shared" si="71"/>
        <v>3.6550438257039288</v>
      </c>
      <c r="U146">
        <f t="shared" si="72"/>
        <v>47.868845093338003</v>
      </c>
      <c r="V146">
        <f t="shared" si="73"/>
        <v>1.7539336590399752</v>
      </c>
      <c r="W146">
        <f t="shared" si="74"/>
        <v>3.664040056993298</v>
      </c>
      <c r="X146">
        <f t="shared" si="75"/>
        <v>1.9011101666639536</v>
      </c>
      <c r="Y146">
        <f t="shared" si="76"/>
        <v>-11.117957927585431</v>
      </c>
      <c r="Z146">
        <f t="shared" si="77"/>
        <v>6.2982168000222263</v>
      </c>
      <c r="AA146">
        <f t="shared" si="78"/>
        <v>0.49021468426392878</v>
      </c>
      <c r="AB146">
        <f t="shared" si="79"/>
        <v>-4.3331104481606637</v>
      </c>
      <c r="AC146">
        <v>-1.22270754483773E-3</v>
      </c>
      <c r="AD146">
        <v>2.3615558760425301E-2</v>
      </c>
      <c r="AE146">
        <v>2.6795391085748501</v>
      </c>
      <c r="AF146">
        <v>44</v>
      </c>
      <c r="AG146">
        <v>7</v>
      </c>
      <c r="AH146">
        <f t="shared" si="80"/>
        <v>1</v>
      </c>
      <c r="AI146">
        <f t="shared" si="81"/>
        <v>0</v>
      </c>
      <c r="AJ146">
        <f t="shared" si="82"/>
        <v>53692.805898504608</v>
      </c>
      <c r="AK146">
        <f t="shared" si="83"/>
        <v>-1.8754604193548401E-2</v>
      </c>
      <c r="AL146">
        <f t="shared" si="84"/>
        <v>-9.1897560548387155E-3</v>
      </c>
      <c r="AM146">
        <f t="shared" si="85"/>
        <v>0.49</v>
      </c>
      <c r="AN146">
        <f t="shared" si="86"/>
        <v>0.39</v>
      </c>
      <c r="AO146">
        <v>6.75</v>
      </c>
      <c r="AP146">
        <v>0.5</v>
      </c>
      <c r="AQ146" t="s">
        <v>195</v>
      </c>
      <c r="AR146">
        <v>1597417585.5</v>
      </c>
      <c r="AS146">
        <v>411.64367741935501</v>
      </c>
      <c r="AT146">
        <v>409.98761290322602</v>
      </c>
      <c r="AU146">
        <v>17.244419354838701</v>
      </c>
      <c r="AV146">
        <v>16.9656870967742</v>
      </c>
      <c r="AW146">
        <v>599.99619354838705</v>
      </c>
      <c r="AX146">
        <v>101.61103225806499</v>
      </c>
      <c r="AY146">
        <v>9.9186158064516097E-2</v>
      </c>
      <c r="AZ146">
        <v>27.399664516129</v>
      </c>
      <c r="BA146">
        <v>27.357690322580599</v>
      </c>
      <c r="BB146">
        <v>27.527422580645201</v>
      </c>
      <c r="BC146">
        <v>10006.85</v>
      </c>
      <c r="BD146">
        <v>-1.8754604193548401E-2</v>
      </c>
      <c r="BE146">
        <v>0.33547954838709698</v>
      </c>
      <c r="BF146">
        <v>1597417562.5</v>
      </c>
      <c r="BG146" t="s">
        <v>515</v>
      </c>
      <c r="BH146">
        <v>22</v>
      </c>
      <c r="BI146">
        <v>-1.3160000000000001</v>
      </c>
      <c r="BJ146">
        <v>0.02</v>
      </c>
      <c r="BK146">
        <v>410</v>
      </c>
      <c r="BL146">
        <v>17</v>
      </c>
      <c r="BM146">
        <v>0.31</v>
      </c>
      <c r="BN146">
        <v>0.13</v>
      </c>
      <c r="BO146">
        <v>1.65736387755102</v>
      </c>
      <c r="BP146">
        <v>-1.2189918367388799E-2</v>
      </c>
      <c r="BQ146">
        <v>2.9406996586355101E-2</v>
      </c>
      <c r="BR146">
        <v>1</v>
      </c>
      <c r="BS146">
        <v>0.278055306122449</v>
      </c>
      <c r="BT146">
        <v>2.4025738775500301E-2</v>
      </c>
      <c r="BU146">
        <v>7.9604693564937993E-3</v>
      </c>
      <c r="BV146">
        <v>1</v>
      </c>
      <c r="BW146">
        <v>2</v>
      </c>
      <c r="BX146">
        <v>2</v>
      </c>
      <c r="BY146" t="s">
        <v>197</v>
      </c>
      <c r="BZ146">
        <v>100</v>
      </c>
      <c r="CA146">
        <v>100</v>
      </c>
      <c r="CB146">
        <v>-1.3160000000000001</v>
      </c>
      <c r="CC146">
        <v>0.02</v>
      </c>
      <c r="CD146">
        <v>2</v>
      </c>
      <c r="CE146">
        <v>567.75199999999995</v>
      </c>
      <c r="CF146">
        <v>370.85500000000002</v>
      </c>
      <c r="CG146">
        <v>26.9999</v>
      </c>
      <c r="CH146">
        <v>31.953900000000001</v>
      </c>
      <c r="CI146">
        <v>30.000399999999999</v>
      </c>
      <c r="CJ146">
        <v>31.856999999999999</v>
      </c>
      <c r="CK146">
        <v>31.9178</v>
      </c>
      <c r="CL146">
        <v>19.6858</v>
      </c>
      <c r="CM146">
        <v>33.0989</v>
      </c>
      <c r="CN146">
        <v>27.899100000000001</v>
      </c>
      <c r="CO146">
        <v>27</v>
      </c>
      <c r="CP146">
        <v>410</v>
      </c>
      <c r="CQ146">
        <v>17</v>
      </c>
      <c r="CR146">
        <v>98.395399999999995</v>
      </c>
      <c r="CS146">
        <v>105.99</v>
      </c>
    </row>
    <row r="147" spans="1:97" x14ac:dyDescent="0.25">
      <c r="A147">
        <v>131</v>
      </c>
      <c r="B147">
        <v>1597417598.5</v>
      </c>
      <c r="C147">
        <v>11908.7999999523</v>
      </c>
      <c r="D147" t="s">
        <v>516</v>
      </c>
      <c r="E147" t="s">
        <v>517</v>
      </c>
      <c r="F147">
        <v>1597417590.14516</v>
      </c>
      <c r="G147">
        <f t="shared" si="58"/>
        <v>2.5879119304970764E-4</v>
      </c>
      <c r="H147">
        <f t="shared" si="59"/>
        <v>-1.5753923318845322</v>
      </c>
      <c r="I147">
        <f t="shared" si="60"/>
        <v>411.64774193548402</v>
      </c>
      <c r="J147">
        <f t="shared" si="61"/>
        <v>583.2851225926961</v>
      </c>
      <c r="K147">
        <f t="shared" si="62"/>
        <v>59.32611474474735</v>
      </c>
      <c r="L147">
        <f t="shared" si="63"/>
        <v>41.868822341854937</v>
      </c>
      <c r="M147">
        <f t="shared" si="64"/>
        <v>1.351681801770468E-2</v>
      </c>
      <c r="N147">
        <f t="shared" si="65"/>
        <v>2.7826847514339019</v>
      </c>
      <c r="O147">
        <f t="shared" si="66"/>
        <v>1.3480447565732877E-2</v>
      </c>
      <c r="P147">
        <f t="shared" si="67"/>
        <v>8.4285392543127242E-3</v>
      </c>
      <c r="Q147">
        <f t="shared" si="68"/>
        <v>-5.3482789594838749E-3</v>
      </c>
      <c r="R147">
        <f t="shared" si="69"/>
        <v>27.327388079772625</v>
      </c>
      <c r="S147">
        <f t="shared" si="70"/>
        <v>27.354858064516101</v>
      </c>
      <c r="T147">
        <f t="shared" si="71"/>
        <v>3.6544374893021865</v>
      </c>
      <c r="U147">
        <f t="shared" si="72"/>
        <v>47.868864922493039</v>
      </c>
      <c r="V147">
        <f t="shared" si="73"/>
        <v>1.7537634365391574</v>
      </c>
      <c r="W147">
        <f t="shared" si="74"/>
        <v>3.663682937497613</v>
      </c>
      <c r="X147">
        <f t="shared" si="75"/>
        <v>1.900674052763029</v>
      </c>
      <c r="Y147">
        <f t="shared" si="76"/>
        <v>-11.412691613492107</v>
      </c>
      <c r="Z147">
        <f t="shared" si="77"/>
        <v>6.4721574892634415</v>
      </c>
      <c r="AA147">
        <f t="shared" si="78"/>
        <v>0.50384137479846969</v>
      </c>
      <c r="AB147">
        <f t="shared" si="79"/>
        <v>-4.4420410283896796</v>
      </c>
      <c r="AC147">
        <v>-1.2223319364845901E-3</v>
      </c>
      <c r="AD147">
        <v>2.3608304203788299E-2</v>
      </c>
      <c r="AE147">
        <v>2.6790211969144102</v>
      </c>
      <c r="AF147">
        <v>44</v>
      </c>
      <c r="AG147">
        <v>7</v>
      </c>
      <c r="AH147">
        <f t="shared" si="80"/>
        <v>1</v>
      </c>
      <c r="AI147">
        <f t="shared" si="81"/>
        <v>0</v>
      </c>
      <c r="AJ147">
        <f t="shared" si="82"/>
        <v>53677.283294219276</v>
      </c>
      <c r="AK147">
        <f t="shared" si="83"/>
        <v>-2.7986807741935502E-2</v>
      </c>
      <c r="AL147">
        <f t="shared" si="84"/>
        <v>-1.3713535793548396E-2</v>
      </c>
      <c r="AM147">
        <f t="shared" si="85"/>
        <v>0.49</v>
      </c>
      <c r="AN147">
        <f t="shared" si="86"/>
        <v>0.39</v>
      </c>
      <c r="AO147">
        <v>6.75</v>
      </c>
      <c r="AP147">
        <v>0.5</v>
      </c>
      <c r="AQ147" t="s">
        <v>195</v>
      </c>
      <c r="AR147">
        <v>1597417590.14516</v>
      </c>
      <c r="AS147">
        <v>411.64774193548402</v>
      </c>
      <c r="AT147">
        <v>409.99525806451601</v>
      </c>
      <c r="AU147">
        <v>17.242729032258101</v>
      </c>
      <c r="AV147">
        <v>16.956606451612899</v>
      </c>
      <c r="AW147">
        <v>599.99467741935496</v>
      </c>
      <c r="AX147">
        <v>101.610935483871</v>
      </c>
      <c r="AY147">
        <v>9.9381558064516096E-2</v>
      </c>
      <c r="AZ147">
        <v>27.398</v>
      </c>
      <c r="BA147">
        <v>27.354858064516101</v>
      </c>
      <c r="BB147">
        <v>27.526551612903202</v>
      </c>
      <c r="BC147">
        <v>10003.785483871001</v>
      </c>
      <c r="BD147">
        <v>-2.7986807741935502E-2</v>
      </c>
      <c r="BE147">
        <v>0.34368416129032298</v>
      </c>
      <c r="BF147">
        <v>1597417562.5</v>
      </c>
      <c r="BG147" t="s">
        <v>515</v>
      </c>
      <c r="BH147">
        <v>22</v>
      </c>
      <c r="BI147">
        <v>-1.3160000000000001</v>
      </c>
      <c r="BJ147">
        <v>0.02</v>
      </c>
      <c r="BK147">
        <v>410</v>
      </c>
      <c r="BL147">
        <v>17</v>
      </c>
      <c r="BM147">
        <v>0.31</v>
      </c>
      <c r="BN147">
        <v>0.13</v>
      </c>
      <c r="BO147">
        <v>1.64835265306122</v>
      </c>
      <c r="BP147">
        <v>7.5295959183660402E-2</v>
      </c>
      <c r="BQ147">
        <v>2.8741146624444099E-2</v>
      </c>
      <c r="BR147">
        <v>1</v>
      </c>
      <c r="BS147">
        <v>0.282507183673469</v>
      </c>
      <c r="BT147">
        <v>7.1313367346935802E-2</v>
      </c>
      <c r="BU147">
        <v>1.15984431039537E-2</v>
      </c>
      <c r="BV147">
        <v>1</v>
      </c>
      <c r="BW147">
        <v>2</v>
      </c>
      <c r="BX147">
        <v>2</v>
      </c>
      <c r="BY147" t="s">
        <v>197</v>
      </c>
      <c r="BZ147">
        <v>100</v>
      </c>
      <c r="CA147">
        <v>100</v>
      </c>
      <c r="CB147">
        <v>-1.3160000000000001</v>
      </c>
      <c r="CC147">
        <v>0.02</v>
      </c>
      <c r="CD147">
        <v>2</v>
      </c>
      <c r="CE147">
        <v>567.30499999999995</v>
      </c>
      <c r="CF147">
        <v>370.87</v>
      </c>
      <c r="CG147">
        <v>26.9998</v>
      </c>
      <c r="CH147">
        <v>31.959</v>
      </c>
      <c r="CI147">
        <v>30.000399999999999</v>
      </c>
      <c r="CJ147">
        <v>31.861899999999999</v>
      </c>
      <c r="CK147">
        <v>31.922799999999999</v>
      </c>
      <c r="CL147">
        <v>19.682300000000001</v>
      </c>
      <c r="CM147">
        <v>33.0989</v>
      </c>
      <c r="CN147">
        <v>27.899100000000001</v>
      </c>
      <c r="CO147">
        <v>27</v>
      </c>
      <c r="CP147">
        <v>410</v>
      </c>
      <c r="CQ147">
        <v>17</v>
      </c>
      <c r="CR147">
        <v>98.393900000000002</v>
      </c>
      <c r="CS147">
        <v>105.99</v>
      </c>
    </row>
    <row r="148" spans="1:97" x14ac:dyDescent="0.25">
      <c r="A148">
        <v>132</v>
      </c>
      <c r="B148">
        <v>1597417603.5</v>
      </c>
      <c r="C148">
        <v>11913.7999999523</v>
      </c>
      <c r="D148" t="s">
        <v>518</v>
      </c>
      <c r="E148" t="s">
        <v>519</v>
      </c>
      <c r="F148">
        <v>1597417594.9354801</v>
      </c>
      <c r="G148">
        <f t="shared" si="58"/>
        <v>2.6415159902228838E-4</v>
      </c>
      <c r="H148">
        <f t="shared" si="59"/>
        <v>-1.5724890263973523</v>
      </c>
      <c r="I148">
        <f t="shared" si="60"/>
        <v>411.63732258064499</v>
      </c>
      <c r="J148">
        <f t="shared" si="61"/>
        <v>579.25485055724073</v>
      </c>
      <c r="K148">
        <f t="shared" si="62"/>
        <v>58.916483802419854</v>
      </c>
      <c r="L148">
        <f t="shared" si="63"/>
        <v>41.86796817491215</v>
      </c>
      <c r="M148">
        <f t="shared" si="64"/>
        <v>1.3793449330876881E-2</v>
      </c>
      <c r="N148">
        <f t="shared" si="65"/>
        <v>2.7825727556215174</v>
      </c>
      <c r="O148">
        <f t="shared" si="66"/>
        <v>1.3755575682817619E-2</v>
      </c>
      <c r="P148">
        <f t="shared" si="67"/>
        <v>8.6006288709980401E-3</v>
      </c>
      <c r="Q148">
        <f t="shared" si="68"/>
        <v>-5.7403785559354773E-3</v>
      </c>
      <c r="R148">
        <f t="shared" si="69"/>
        <v>27.321730505952605</v>
      </c>
      <c r="S148">
        <f t="shared" si="70"/>
        <v>27.3557967741935</v>
      </c>
      <c r="T148">
        <f t="shared" si="71"/>
        <v>3.6546384407289927</v>
      </c>
      <c r="U148">
        <f t="shared" si="72"/>
        <v>47.870340331582767</v>
      </c>
      <c r="V148">
        <f t="shared" si="73"/>
        <v>1.7533871876755203</v>
      </c>
      <c r="W148">
        <f t="shared" si="74"/>
        <v>3.6627840444215765</v>
      </c>
      <c r="X148">
        <f t="shared" si="75"/>
        <v>1.9012512530534724</v>
      </c>
      <c r="Y148">
        <f t="shared" si="76"/>
        <v>-11.649085516882918</v>
      </c>
      <c r="Z148">
        <f t="shared" si="77"/>
        <v>5.702470036576095</v>
      </c>
      <c r="AA148">
        <f t="shared" si="78"/>
        <v>0.44393377798851602</v>
      </c>
      <c r="AB148">
        <f t="shared" si="79"/>
        <v>-5.5084220808742419</v>
      </c>
      <c r="AC148">
        <v>-1.2222554282190501E-3</v>
      </c>
      <c r="AD148">
        <v>2.3606826511556701E-2</v>
      </c>
      <c r="AE148">
        <v>2.6789156896167401</v>
      </c>
      <c r="AF148">
        <v>44</v>
      </c>
      <c r="AG148">
        <v>7</v>
      </c>
      <c r="AH148">
        <f t="shared" si="80"/>
        <v>1</v>
      </c>
      <c r="AI148">
        <f t="shared" si="81"/>
        <v>0</v>
      </c>
      <c r="AJ148">
        <f t="shared" si="82"/>
        <v>53674.814729460217</v>
      </c>
      <c r="AK148">
        <f t="shared" si="83"/>
        <v>-3.0038610967741901E-2</v>
      </c>
      <c r="AL148">
        <f t="shared" si="84"/>
        <v>-1.4718919374193531E-2</v>
      </c>
      <c r="AM148">
        <f t="shared" si="85"/>
        <v>0.49</v>
      </c>
      <c r="AN148">
        <f t="shared" si="86"/>
        <v>0.39</v>
      </c>
      <c r="AO148">
        <v>6.75</v>
      </c>
      <c r="AP148">
        <v>0.5</v>
      </c>
      <c r="AQ148" t="s">
        <v>195</v>
      </c>
      <c r="AR148">
        <v>1597417594.9354801</v>
      </c>
      <c r="AS148">
        <v>411.63732258064499</v>
      </c>
      <c r="AT148">
        <v>409.99061290322601</v>
      </c>
      <c r="AU148">
        <v>17.2389451612903</v>
      </c>
      <c r="AV148">
        <v>16.946899999999999</v>
      </c>
      <c r="AW148">
        <v>600.00509677419302</v>
      </c>
      <c r="AX148">
        <v>101.611161290323</v>
      </c>
      <c r="AY148">
        <v>9.9655193548387103E-2</v>
      </c>
      <c r="AZ148">
        <v>27.393809677419402</v>
      </c>
      <c r="BA148">
        <v>27.3557967741935</v>
      </c>
      <c r="BB148">
        <v>27.524454838709701</v>
      </c>
      <c r="BC148">
        <v>10003.1370967742</v>
      </c>
      <c r="BD148">
        <v>-3.0038610967741901E-2</v>
      </c>
      <c r="BE148">
        <v>0.35963767741935498</v>
      </c>
      <c r="BF148">
        <v>1597417562.5</v>
      </c>
      <c r="BG148" t="s">
        <v>515</v>
      </c>
      <c r="BH148">
        <v>22</v>
      </c>
      <c r="BI148">
        <v>-1.3160000000000001</v>
      </c>
      <c r="BJ148">
        <v>0.02</v>
      </c>
      <c r="BK148">
        <v>410</v>
      </c>
      <c r="BL148">
        <v>17</v>
      </c>
      <c r="BM148">
        <v>0.31</v>
      </c>
      <c r="BN148">
        <v>0.13</v>
      </c>
      <c r="BO148">
        <v>1.6455312244897999</v>
      </c>
      <c r="BP148">
        <v>-6.2547673469358994E-2</v>
      </c>
      <c r="BQ148">
        <v>3.4046215207115101E-2</v>
      </c>
      <c r="BR148">
        <v>1</v>
      </c>
      <c r="BS148">
        <v>0.28542791836734699</v>
      </c>
      <c r="BT148">
        <v>8.2138065306126398E-2</v>
      </c>
      <c r="BU148">
        <v>1.20988630884952E-2</v>
      </c>
      <c r="BV148">
        <v>1</v>
      </c>
      <c r="BW148">
        <v>2</v>
      </c>
      <c r="BX148">
        <v>2</v>
      </c>
      <c r="BY148" t="s">
        <v>197</v>
      </c>
      <c r="BZ148">
        <v>100</v>
      </c>
      <c r="CA148">
        <v>100</v>
      </c>
      <c r="CB148">
        <v>-1.3160000000000001</v>
      </c>
      <c r="CC148">
        <v>0.02</v>
      </c>
      <c r="CD148">
        <v>2</v>
      </c>
      <c r="CE148">
        <v>567.57500000000005</v>
      </c>
      <c r="CF148">
        <v>370.98200000000003</v>
      </c>
      <c r="CG148">
        <v>26.999500000000001</v>
      </c>
      <c r="CH148">
        <v>31.963999999999999</v>
      </c>
      <c r="CI148">
        <v>30.000399999999999</v>
      </c>
      <c r="CJ148">
        <v>31.866700000000002</v>
      </c>
      <c r="CK148">
        <v>31.928000000000001</v>
      </c>
      <c r="CL148">
        <v>19.683800000000002</v>
      </c>
      <c r="CM148">
        <v>32.825800000000001</v>
      </c>
      <c r="CN148">
        <v>27.899100000000001</v>
      </c>
      <c r="CO148">
        <v>27</v>
      </c>
      <c r="CP148">
        <v>410</v>
      </c>
      <c r="CQ148">
        <v>17</v>
      </c>
      <c r="CR148">
        <v>98.394599999999997</v>
      </c>
      <c r="CS148">
        <v>105.989</v>
      </c>
    </row>
    <row r="149" spans="1:97" x14ac:dyDescent="0.25">
      <c r="A149">
        <v>133</v>
      </c>
      <c r="B149">
        <v>1597417608.5</v>
      </c>
      <c r="C149">
        <v>11918.7999999523</v>
      </c>
      <c r="D149" t="s">
        <v>520</v>
      </c>
      <c r="E149" t="s">
        <v>521</v>
      </c>
      <c r="F149">
        <v>1597417599.87097</v>
      </c>
      <c r="G149">
        <f t="shared" si="58"/>
        <v>2.6272524383555391E-4</v>
      </c>
      <c r="H149">
        <f t="shared" si="59"/>
        <v>-1.5728008874812938</v>
      </c>
      <c r="I149">
        <f t="shared" si="60"/>
        <v>411.63832258064502</v>
      </c>
      <c r="J149">
        <f t="shared" si="61"/>
        <v>580.21359784193635</v>
      </c>
      <c r="K149">
        <f t="shared" si="62"/>
        <v>59.013915628810537</v>
      </c>
      <c r="L149">
        <f t="shared" si="63"/>
        <v>41.868010899284528</v>
      </c>
      <c r="M149">
        <f t="shared" si="64"/>
        <v>1.3723430691340745E-2</v>
      </c>
      <c r="N149">
        <f t="shared" si="65"/>
        <v>2.780760245565205</v>
      </c>
      <c r="O149">
        <f t="shared" si="66"/>
        <v>1.3685915648967845E-2</v>
      </c>
      <c r="P149">
        <f t="shared" si="67"/>
        <v>8.5570592509756575E-3</v>
      </c>
      <c r="Q149">
        <f t="shared" si="68"/>
        <v>-8.445843024387098E-3</v>
      </c>
      <c r="R149">
        <f t="shared" si="69"/>
        <v>27.316636570642419</v>
      </c>
      <c r="S149">
        <f t="shared" si="70"/>
        <v>27.350429032258099</v>
      </c>
      <c r="T149">
        <f t="shared" si="71"/>
        <v>3.6534894877387409</v>
      </c>
      <c r="U149">
        <f t="shared" si="72"/>
        <v>47.871319134582905</v>
      </c>
      <c r="V149">
        <f t="shared" si="73"/>
        <v>1.7528663210559701</v>
      </c>
      <c r="W149">
        <f t="shared" si="74"/>
        <v>3.6616210974426129</v>
      </c>
      <c r="X149">
        <f t="shared" si="75"/>
        <v>1.9006231666827709</v>
      </c>
      <c r="Y149">
        <f t="shared" si="76"/>
        <v>-11.586183253147928</v>
      </c>
      <c r="Z149">
        <f t="shared" si="77"/>
        <v>5.6905343471096428</v>
      </c>
      <c r="AA149">
        <f t="shared" si="78"/>
        <v>0.44326945786493188</v>
      </c>
      <c r="AB149">
        <f t="shared" si="79"/>
        <v>-5.4608252911977404</v>
      </c>
      <c r="AC149">
        <v>-1.2210176581336401E-3</v>
      </c>
      <c r="AD149">
        <v>2.35829200326058E-2</v>
      </c>
      <c r="AE149">
        <v>2.6772081523938298</v>
      </c>
      <c r="AF149">
        <v>44</v>
      </c>
      <c r="AG149">
        <v>7</v>
      </c>
      <c r="AH149">
        <f t="shared" si="80"/>
        <v>1</v>
      </c>
      <c r="AI149">
        <f t="shared" si="81"/>
        <v>0</v>
      </c>
      <c r="AJ149">
        <f t="shared" si="82"/>
        <v>53623.637736426834</v>
      </c>
      <c r="AK149">
        <f t="shared" si="83"/>
        <v>-4.4195934193548399E-2</v>
      </c>
      <c r="AL149">
        <f t="shared" si="84"/>
        <v>-2.1656007754838714E-2</v>
      </c>
      <c r="AM149">
        <f t="shared" si="85"/>
        <v>0.49</v>
      </c>
      <c r="AN149">
        <f t="shared" si="86"/>
        <v>0.39</v>
      </c>
      <c r="AO149">
        <v>6.75</v>
      </c>
      <c r="AP149">
        <v>0.5</v>
      </c>
      <c r="AQ149" t="s">
        <v>195</v>
      </c>
      <c r="AR149">
        <v>1597417599.87097</v>
      </c>
      <c r="AS149">
        <v>411.63832258064502</v>
      </c>
      <c r="AT149">
        <v>409.99061290322601</v>
      </c>
      <c r="AU149">
        <v>17.233848387096799</v>
      </c>
      <c r="AV149">
        <v>16.943380645161302</v>
      </c>
      <c r="AW149">
        <v>600.00912903225799</v>
      </c>
      <c r="AX149">
        <v>101.610838709677</v>
      </c>
      <c r="AY149">
        <v>9.9834477419354806E-2</v>
      </c>
      <c r="AZ149">
        <v>27.388387096774199</v>
      </c>
      <c r="BA149">
        <v>27.350429032258099</v>
      </c>
      <c r="BB149">
        <v>27.5177774193548</v>
      </c>
      <c r="BC149">
        <v>9993.0387096774193</v>
      </c>
      <c r="BD149">
        <v>-4.4195934193548399E-2</v>
      </c>
      <c r="BE149">
        <v>0.365335258064516</v>
      </c>
      <c r="BF149">
        <v>1597417562.5</v>
      </c>
      <c r="BG149" t="s">
        <v>515</v>
      </c>
      <c r="BH149">
        <v>22</v>
      </c>
      <c r="BI149">
        <v>-1.3160000000000001</v>
      </c>
      <c r="BJ149">
        <v>0.02</v>
      </c>
      <c r="BK149">
        <v>410</v>
      </c>
      <c r="BL149">
        <v>17</v>
      </c>
      <c r="BM149">
        <v>0.31</v>
      </c>
      <c r="BN149">
        <v>0.13</v>
      </c>
      <c r="BO149">
        <v>1.6489085714285701</v>
      </c>
      <c r="BP149">
        <v>-2.7250285714283201E-2</v>
      </c>
      <c r="BQ149">
        <v>3.4005982786946803E-2</v>
      </c>
      <c r="BR149">
        <v>1</v>
      </c>
      <c r="BS149">
        <v>0.28702177551020402</v>
      </c>
      <c r="BT149">
        <v>2.01909795918402E-2</v>
      </c>
      <c r="BU149">
        <v>1.1206112204753401E-2</v>
      </c>
      <c r="BV149">
        <v>1</v>
      </c>
      <c r="BW149">
        <v>2</v>
      </c>
      <c r="BX149">
        <v>2</v>
      </c>
      <c r="BY149" t="s">
        <v>197</v>
      </c>
      <c r="BZ149">
        <v>100</v>
      </c>
      <c r="CA149">
        <v>100</v>
      </c>
      <c r="CB149">
        <v>-1.3160000000000001</v>
      </c>
      <c r="CC149">
        <v>0.02</v>
      </c>
      <c r="CD149">
        <v>2</v>
      </c>
      <c r="CE149">
        <v>567.69600000000003</v>
      </c>
      <c r="CF149">
        <v>370.92899999999997</v>
      </c>
      <c r="CG149">
        <v>26.999199999999998</v>
      </c>
      <c r="CH149">
        <v>31.9679</v>
      </c>
      <c r="CI149">
        <v>30.000399999999999</v>
      </c>
      <c r="CJ149">
        <v>31.872299999999999</v>
      </c>
      <c r="CK149">
        <v>31.9329</v>
      </c>
      <c r="CL149">
        <v>19.683700000000002</v>
      </c>
      <c r="CM149">
        <v>32.825800000000001</v>
      </c>
      <c r="CN149">
        <v>27.523900000000001</v>
      </c>
      <c r="CO149">
        <v>27</v>
      </c>
      <c r="CP149">
        <v>410</v>
      </c>
      <c r="CQ149">
        <v>17</v>
      </c>
      <c r="CR149">
        <v>98.393299999999996</v>
      </c>
      <c r="CS149">
        <v>105.988</v>
      </c>
    </row>
    <row r="150" spans="1:97" x14ac:dyDescent="0.25">
      <c r="A150">
        <v>134</v>
      </c>
      <c r="B150">
        <v>1597417613.5</v>
      </c>
      <c r="C150">
        <v>11923.7999999523</v>
      </c>
      <c r="D150" t="s">
        <v>522</v>
      </c>
      <c r="E150" t="s">
        <v>523</v>
      </c>
      <c r="F150">
        <v>1597417604.87097</v>
      </c>
      <c r="G150">
        <f t="shared" si="58"/>
        <v>2.55762922102389E-4</v>
      </c>
      <c r="H150">
        <f t="shared" si="59"/>
        <v>-1.5644467237623825</v>
      </c>
      <c r="I150">
        <f t="shared" si="60"/>
        <v>411.636161290323</v>
      </c>
      <c r="J150">
        <f t="shared" si="61"/>
        <v>584.08274997772503</v>
      </c>
      <c r="K150">
        <f t="shared" si="62"/>
        <v>59.40741213126374</v>
      </c>
      <c r="L150">
        <f t="shared" si="63"/>
        <v>41.867764598146714</v>
      </c>
      <c r="M150">
        <f t="shared" si="64"/>
        <v>1.3364343486532199E-2</v>
      </c>
      <c r="N150">
        <f t="shared" si="65"/>
        <v>2.7811782844231283</v>
      </c>
      <c r="O150">
        <f t="shared" si="66"/>
        <v>1.332876858076306E-2</v>
      </c>
      <c r="P150">
        <f t="shared" si="67"/>
        <v>8.3336686769618067E-3</v>
      </c>
      <c r="Q150">
        <f t="shared" si="68"/>
        <v>-8.6420050168064498E-3</v>
      </c>
      <c r="R150">
        <f t="shared" si="69"/>
        <v>27.313761017216748</v>
      </c>
      <c r="S150">
        <f t="shared" si="70"/>
        <v>27.345209677419401</v>
      </c>
      <c r="T150">
        <f t="shared" si="71"/>
        <v>3.6523725989799436</v>
      </c>
      <c r="U150">
        <f t="shared" si="72"/>
        <v>47.875434675353972</v>
      </c>
      <c r="V150">
        <f t="shared" si="73"/>
        <v>1.7525259585461657</v>
      </c>
      <c r="W150">
        <f t="shared" si="74"/>
        <v>3.660595398099554</v>
      </c>
      <c r="X150">
        <f t="shared" si="75"/>
        <v>1.8998466404337779</v>
      </c>
      <c r="Y150">
        <f t="shared" si="76"/>
        <v>-11.279144864715356</v>
      </c>
      <c r="Z150">
        <f t="shared" si="77"/>
        <v>5.756685785269843</v>
      </c>
      <c r="AA150">
        <f t="shared" si="78"/>
        <v>0.44833258622836447</v>
      </c>
      <c r="AB150">
        <f t="shared" si="79"/>
        <v>-5.0827684982339552</v>
      </c>
      <c r="AC150">
        <v>-1.22130306847874E-3</v>
      </c>
      <c r="AD150">
        <v>2.3588432491250502E-2</v>
      </c>
      <c r="AE150">
        <v>2.67760198616475</v>
      </c>
      <c r="AF150">
        <v>44</v>
      </c>
      <c r="AG150">
        <v>7</v>
      </c>
      <c r="AH150">
        <f t="shared" si="80"/>
        <v>1</v>
      </c>
      <c r="AI150">
        <f t="shared" si="81"/>
        <v>0</v>
      </c>
      <c r="AJ150">
        <f t="shared" si="82"/>
        <v>53636.510862938165</v>
      </c>
      <c r="AK150">
        <f t="shared" si="83"/>
        <v>-4.5222422903225798E-2</v>
      </c>
      <c r="AL150">
        <f t="shared" si="84"/>
        <v>-2.2158987222580639E-2</v>
      </c>
      <c r="AM150">
        <f t="shared" si="85"/>
        <v>0.49</v>
      </c>
      <c r="AN150">
        <f t="shared" si="86"/>
        <v>0.39</v>
      </c>
      <c r="AO150">
        <v>6.75</v>
      </c>
      <c r="AP150">
        <v>0.5</v>
      </c>
      <c r="AQ150" t="s">
        <v>195</v>
      </c>
      <c r="AR150">
        <v>1597417604.87097</v>
      </c>
      <c r="AS150">
        <v>411.636161290323</v>
      </c>
      <c r="AT150">
        <v>409.99464516129001</v>
      </c>
      <c r="AU150">
        <v>17.230512903225801</v>
      </c>
      <c r="AV150">
        <v>16.9477451612903</v>
      </c>
      <c r="AW150">
        <v>600.01645161290298</v>
      </c>
      <c r="AX150">
        <v>101.610612903226</v>
      </c>
      <c r="AY150">
        <v>9.9995967741935393E-2</v>
      </c>
      <c r="AZ150">
        <v>27.3836032258064</v>
      </c>
      <c r="BA150">
        <v>27.345209677419401</v>
      </c>
      <c r="BB150">
        <v>27.512270967741902</v>
      </c>
      <c r="BC150">
        <v>9995.3967741935503</v>
      </c>
      <c r="BD150">
        <v>-4.5222422903225798E-2</v>
      </c>
      <c r="BE150">
        <v>0.36305622580645203</v>
      </c>
      <c r="BF150">
        <v>1597417562.5</v>
      </c>
      <c r="BG150" t="s">
        <v>515</v>
      </c>
      <c r="BH150">
        <v>22</v>
      </c>
      <c r="BI150">
        <v>-1.3160000000000001</v>
      </c>
      <c r="BJ150">
        <v>0.02</v>
      </c>
      <c r="BK150">
        <v>410</v>
      </c>
      <c r="BL150">
        <v>17</v>
      </c>
      <c r="BM150">
        <v>0.31</v>
      </c>
      <c r="BN150">
        <v>0.13</v>
      </c>
      <c r="BO150">
        <v>1.6509585714285699</v>
      </c>
      <c r="BP150">
        <v>-1.7418244897966301E-2</v>
      </c>
      <c r="BQ150">
        <v>3.4120776362677303E-2</v>
      </c>
      <c r="BR150">
        <v>1</v>
      </c>
      <c r="BS150">
        <v>0.28676430612244902</v>
      </c>
      <c r="BT150">
        <v>-7.19995959183653E-2</v>
      </c>
      <c r="BU150">
        <v>1.2024989319362399E-2</v>
      </c>
      <c r="BV150">
        <v>1</v>
      </c>
      <c r="BW150">
        <v>2</v>
      </c>
      <c r="BX150">
        <v>2</v>
      </c>
      <c r="BY150" t="s">
        <v>197</v>
      </c>
      <c r="BZ150">
        <v>100</v>
      </c>
      <c r="CA150">
        <v>100</v>
      </c>
      <c r="CB150">
        <v>-1.3160000000000001</v>
      </c>
      <c r="CC150">
        <v>0.02</v>
      </c>
      <c r="CD150">
        <v>2</v>
      </c>
      <c r="CE150">
        <v>567.75400000000002</v>
      </c>
      <c r="CF150">
        <v>370.92899999999997</v>
      </c>
      <c r="CG150">
        <v>26.999300000000002</v>
      </c>
      <c r="CH150">
        <v>31.9724</v>
      </c>
      <c r="CI150">
        <v>30.000299999999999</v>
      </c>
      <c r="CJ150">
        <v>31.8767</v>
      </c>
      <c r="CK150">
        <v>31.9375</v>
      </c>
      <c r="CL150">
        <v>19.6858</v>
      </c>
      <c r="CM150">
        <v>32.825800000000001</v>
      </c>
      <c r="CN150">
        <v>27.523900000000001</v>
      </c>
      <c r="CO150">
        <v>27</v>
      </c>
      <c r="CP150">
        <v>410</v>
      </c>
      <c r="CQ150">
        <v>17</v>
      </c>
      <c r="CR150">
        <v>98.394400000000005</v>
      </c>
      <c r="CS150">
        <v>105.98699999999999</v>
      </c>
    </row>
    <row r="151" spans="1:97" x14ac:dyDescent="0.25">
      <c r="A151">
        <v>135</v>
      </c>
      <c r="B151">
        <v>1597417618.5</v>
      </c>
      <c r="C151">
        <v>11928.7999999523</v>
      </c>
      <c r="D151" t="s">
        <v>524</v>
      </c>
      <c r="E151" t="s">
        <v>525</v>
      </c>
      <c r="F151">
        <v>1597417609.87097</v>
      </c>
      <c r="G151">
        <f t="shared" si="58"/>
        <v>2.5301647195631128E-4</v>
      </c>
      <c r="H151">
        <f t="shared" si="59"/>
        <v>-1.5658931290996929</v>
      </c>
      <c r="I151">
        <f t="shared" si="60"/>
        <v>411.62777419354802</v>
      </c>
      <c r="J151">
        <f t="shared" si="61"/>
        <v>586.2100209429417</v>
      </c>
      <c r="K151">
        <f t="shared" si="62"/>
        <v>59.623887301111019</v>
      </c>
      <c r="L151">
        <f t="shared" si="63"/>
        <v>41.866988181207063</v>
      </c>
      <c r="M151">
        <f t="shared" si="64"/>
        <v>1.3223917278158753E-2</v>
      </c>
      <c r="N151">
        <f t="shared" si="65"/>
        <v>2.7819104074781524</v>
      </c>
      <c r="O151">
        <f t="shared" si="66"/>
        <v>1.3189094142171469E-2</v>
      </c>
      <c r="P151">
        <f t="shared" si="67"/>
        <v>8.2463048600309244E-3</v>
      </c>
      <c r="Q151">
        <f t="shared" si="68"/>
        <v>-7.6616437698387024E-3</v>
      </c>
      <c r="R151">
        <f t="shared" si="69"/>
        <v>27.31343653238827</v>
      </c>
      <c r="S151">
        <f t="shared" si="70"/>
        <v>27.3418967741936</v>
      </c>
      <c r="T151">
        <f t="shared" si="71"/>
        <v>3.651663826055167</v>
      </c>
      <c r="U151">
        <f t="shared" si="72"/>
        <v>47.872394779417768</v>
      </c>
      <c r="V151">
        <f t="shared" si="73"/>
        <v>1.7523021219028134</v>
      </c>
      <c r="W151">
        <f t="shared" si="74"/>
        <v>3.6603602764744023</v>
      </c>
      <c r="X151">
        <f t="shared" si="75"/>
        <v>1.8993617041523536</v>
      </c>
      <c r="Y151">
        <f t="shared" si="76"/>
        <v>-11.158026413273328</v>
      </c>
      <c r="Z151">
        <f t="shared" si="77"/>
        <v>6.0905725712679102</v>
      </c>
      <c r="AA151">
        <f t="shared" si="78"/>
        <v>0.47420052430429294</v>
      </c>
      <c r="AB151">
        <f t="shared" si="79"/>
        <v>-4.6009149614709637</v>
      </c>
      <c r="AC151">
        <v>-1.2218030166264999E-3</v>
      </c>
      <c r="AD151">
        <v>2.3598088565518101E-2</v>
      </c>
      <c r="AE151">
        <v>2.6782917096059502</v>
      </c>
      <c r="AF151">
        <v>44</v>
      </c>
      <c r="AG151">
        <v>7</v>
      </c>
      <c r="AH151">
        <f t="shared" si="80"/>
        <v>1</v>
      </c>
      <c r="AI151">
        <f t="shared" si="81"/>
        <v>0</v>
      </c>
      <c r="AJ151">
        <f t="shared" si="82"/>
        <v>53657.770463098481</v>
      </c>
      <c r="AK151">
        <f t="shared" si="83"/>
        <v>-4.0092327419354798E-2</v>
      </c>
      <c r="AL151">
        <f t="shared" si="84"/>
        <v>-1.9645240435483852E-2</v>
      </c>
      <c r="AM151">
        <f t="shared" si="85"/>
        <v>0.49</v>
      </c>
      <c r="AN151">
        <f t="shared" si="86"/>
        <v>0.39</v>
      </c>
      <c r="AO151">
        <v>6.75</v>
      </c>
      <c r="AP151">
        <v>0.5</v>
      </c>
      <c r="AQ151" t="s">
        <v>195</v>
      </c>
      <c r="AR151">
        <v>1597417609.87097</v>
      </c>
      <c r="AS151">
        <v>411.62777419354802</v>
      </c>
      <c r="AT151">
        <v>409.98335483871</v>
      </c>
      <c r="AU151">
        <v>17.228280645161298</v>
      </c>
      <c r="AV151">
        <v>16.9485483870968</v>
      </c>
      <c r="AW151">
        <v>600.01577419354805</v>
      </c>
      <c r="AX151">
        <v>101.610774193548</v>
      </c>
      <c r="AY151">
        <v>0.100020864516129</v>
      </c>
      <c r="AZ151">
        <v>27.382506451612901</v>
      </c>
      <c r="BA151">
        <v>27.3418967741936</v>
      </c>
      <c r="BB151">
        <v>27.510032258064498</v>
      </c>
      <c r="BC151">
        <v>9999.4725806451606</v>
      </c>
      <c r="BD151">
        <v>-4.0092327419354798E-2</v>
      </c>
      <c r="BE151">
        <v>0.34801435483871002</v>
      </c>
      <c r="BF151">
        <v>1597417562.5</v>
      </c>
      <c r="BG151" t="s">
        <v>515</v>
      </c>
      <c r="BH151">
        <v>22</v>
      </c>
      <c r="BI151">
        <v>-1.3160000000000001</v>
      </c>
      <c r="BJ151">
        <v>0.02</v>
      </c>
      <c r="BK151">
        <v>410</v>
      </c>
      <c r="BL151">
        <v>17</v>
      </c>
      <c r="BM151">
        <v>0.31</v>
      </c>
      <c r="BN151">
        <v>0.13</v>
      </c>
      <c r="BO151">
        <v>1.6381748979591799</v>
      </c>
      <c r="BP151">
        <v>-8.0576326530468097E-3</v>
      </c>
      <c r="BQ151">
        <v>3.1460791349496101E-2</v>
      </c>
      <c r="BR151">
        <v>1</v>
      </c>
      <c r="BS151">
        <v>0.28524020408163298</v>
      </c>
      <c r="BT151">
        <v>-5.9828951020406897E-2</v>
      </c>
      <c r="BU151">
        <v>1.1020772294097699E-2</v>
      </c>
      <c r="BV151">
        <v>1</v>
      </c>
      <c r="BW151">
        <v>2</v>
      </c>
      <c r="BX151">
        <v>2</v>
      </c>
      <c r="BY151" t="s">
        <v>197</v>
      </c>
      <c r="BZ151">
        <v>100</v>
      </c>
      <c r="CA151">
        <v>100</v>
      </c>
      <c r="CB151">
        <v>-1.3160000000000001</v>
      </c>
      <c r="CC151">
        <v>0.02</v>
      </c>
      <c r="CD151">
        <v>2</v>
      </c>
      <c r="CE151">
        <v>568.04399999999998</v>
      </c>
      <c r="CF151">
        <v>370.863</v>
      </c>
      <c r="CG151">
        <v>26.999400000000001</v>
      </c>
      <c r="CH151">
        <v>31.976400000000002</v>
      </c>
      <c r="CI151">
        <v>30.000399999999999</v>
      </c>
      <c r="CJ151">
        <v>31.881599999999999</v>
      </c>
      <c r="CK151">
        <v>31.942399999999999</v>
      </c>
      <c r="CL151">
        <v>19.686599999999999</v>
      </c>
      <c r="CM151">
        <v>32.825800000000001</v>
      </c>
      <c r="CN151">
        <v>27.523900000000001</v>
      </c>
      <c r="CO151">
        <v>27</v>
      </c>
      <c r="CP151">
        <v>410</v>
      </c>
      <c r="CQ151">
        <v>17</v>
      </c>
      <c r="CR151">
        <v>98.392700000000005</v>
      </c>
      <c r="CS151">
        <v>105.986</v>
      </c>
    </row>
    <row r="152" spans="1:97" x14ac:dyDescent="0.25">
      <c r="A152">
        <v>136</v>
      </c>
      <c r="B152">
        <v>1597418058.5</v>
      </c>
      <c r="C152">
        <v>12368.7999999523</v>
      </c>
      <c r="D152" t="s">
        <v>528</v>
      </c>
      <c r="E152" t="s">
        <v>529</v>
      </c>
      <c r="F152">
        <v>1597418050.5</v>
      </c>
      <c r="G152">
        <f t="shared" si="58"/>
        <v>1.9159823072454653E-4</v>
      </c>
      <c r="H152">
        <f t="shared" si="59"/>
        <v>-1.1854896294966735</v>
      </c>
      <c r="I152">
        <f t="shared" si="60"/>
        <v>411.24283870967702</v>
      </c>
      <c r="J152">
        <f t="shared" si="61"/>
        <v>586.81966176189474</v>
      </c>
      <c r="K152">
        <f t="shared" si="62"/>
        <v>59.68489750969686</v>
      </c>
      <c r="L152">
        <f t="shared" si="63"/>
        <v>41.827137499600568</v>
      </c>
      <c r="M152">
        <f t="shared" si="64"/>
        <v>9.9487466360189646E-3</v>
      </c>
      <c r="N152">
        <f t="shared" si="65"/>
        <v>2.7806075894790774</v>
      </c>
      <c r="O152">
        <f t="shared" si="66"/>
        <v>9.9290136270967916E-3</v>
      </c>
      <c r="P152">
        <f t="shared" si="67"/>
        <v>6.2074031522435166E-3</v>
      </c>
      <c r="Q152">
        <f t="shared" si="68"/>
        <v>-3.1293677652774235E-3</v>
      </c>
      <c r="R152">
        <f t="shared" si="69"/>
        <v>27.382330874556036</v>
      </c>
      <c r="S152">
        <f t="shared" si="70"/>
        <v>27.393174193548401</v>
      </c>
      <c r="T152">
        <f t="shared" si="71"/>
        <v>3.6626477394948229</v>
      </c>
      <c r="U152">
        <f t="shared" si="72"/>
        <v>47.724579956047464</v>
      </c>
      <c r="V152">
        <f t="shared" si="73"/>
        <v>1.7522321721949359</v>
      </c>
      <c r="W152">
        <f t="shared" si="74"/>
        <v>3.6715507476622644</v>
      </c>
      <c r="X152">
        <f t="shared" si="75"/>
        <v>1.910415567299887</v>
      </c>
      <c r="Y152">
        <f t="shared" si="76"/>
        <v>-8.4494819749525014</v>
      </c>
      <c r="Z152">
        <f t="shared" si="77"/>
        <v>6.2158675088429787</v>
      </c>
      <c r="AA152">
        <f t="shared" si="78"/>
        <v>0.48443259075975059</v>
      </c>
      <c r="AB152">
        <f t="shared" si="79"/>
        <v>-1.7523112431150496</v>
      </c>
      <c r="AC152">
        <v>-1.22101070508413E-3</v>
      </c>
      <c r="AD152">
        <v>2.3582785740353999E-2</v>
      </c>
      <c r="AE152">
        <v>2.6771985572107999</v>
      </c>
      <c r="AF152">
        <v>43</v>
      </c>
      <c r="AG152">
        <v>7</v>
      </c>
      <c r="AH152">
        <f t="shared" si="80"/>
        <v>1</v>
      </c>
      <c r="AI152">
        <f t="shared" si="81"/>
        <v>0</v>
      </c>
      <c r="AJ152">
        <f t="shared" si="82"/>
        <v>53615.053518570552</v>
      </c>
      <c r="AK152">
        <f t="shared" si="83"/>
        <v>-1.6375550838709702E-2</v>
      </c>
      <c r="AL152">
        <f t="shared" si="84"/>
        <v>-8.0240199109677529E-3</v>
      </c>
      <c r="AM152">
        <f t="shared" si="85"/>
        <v>0.49</v>
      </c>
      <c r="AN152">
        <f t="shared" si="86"/>
        <v>0.39</v>
      </c>
      <c r="AO152">
        <v>6.73</v>
      </c>
      <c r="AP152">
        <v>0.5</v>
      </c>
      <c r="AQ152" t="s">
        <v>195</v>
      </c>
      <c r="AR152">
        <v>1597418050.5</v>
      </c>
      <c r="AS152">
        <v>411.24283870967702</v>
      </c>
      <c r="AT152">
        <v>410.00151612903198</v>
      </c>
      <c r="AU152">
        <v>17.227880645161299</v>
      </c>
      <c r="AV152">
        <v>17.016677419354799</v>
      </c>
      <c r="AW152">
        <v>600.01048387096796</v>
      </c>
      <c r="AX152">
        <v>101.609161290323</v>
      </c>
      <c r="AY152">
        <v>9.9935045161290301E-2</v>
      </c>
      <c r="AZ152">
        <v>27.434638709677401</v>
      </c>
      <c r="BA152">
        <v>27.393174193548401</v>
      </c>
      <c r="BB152">
        <v>27.5587290322581</v>
      </c>
      <c r="BC152">
        <v>9993.1467741935503</v>
      </c>
      <c r="BD152">
        <v>-1.6375550838709702E-2</v>
      </c>
      <c r="BE152">
        <v>0.325132419354839</v>
      </c>
      <c r="BF152">
        <v>1597418013</v>
      </c>
      <c r="BG152" t="s">
        <v>530</v>
      </c>
      <c r="BH152">
        <v>23</v>
      </c>
      <c r="BI152">
        <v>-1.2569999999999999</v>
      </c>
      <c r="BJ152">
        <v>2.1999999999999999E-2</v>
      </c>
      <c r="BK152">
        <v>410</v>
      </c>
      <c r="BL152">
        <v>17</v>
      </c>
      <c r="BM152">
        <v>0.2</v>
      </c>
      <c r="BN152">
        <v>0.12</v>
      </c>
      <c r="BO152">
        <v>1.24342244897959</v>
      </c>
      <c r="BP152">
        <v>-2.0371714285621002E-2</v>
      </c>
      <c r="BQ152">
        <v>2.9719229776229001E-2</v>
      </c>
      <c r="BR152">
        <v>1</v>
      </c>
      <c r="BS152">
        <v>0.21188806122449</v>
      </c>
      <c r="BT152">
        <v>-1.03194489796217E-2</v>
      </c>
      <c r="BU152">
        <v>7.5665195013029903E-3</v>
      </c>
      <c r="BV152">
        <v>1</v>
      </c>
      <c r="BW152">
        <v>2</v>
      </c>
      <c r="BX152">
        <v>2</v>
      </c>
      <c r="BY152" t="s">
        <v>197</v>
      </c>
      <c r="BZ152">
        <v>100</v>
      </c>
      <c r="CA152">
        <v>100</v>
      </c>
      <c r="CB152">
        <v>-1.2569999999999999</v>
      </c>
      <c r="CC152">
        <v>2.1999999999999999E-2</v>
      </c>
      <c r="CD152">
        <v>2</v>
      </c>
      <c r="CE152">
        <v>568.55200000000002</v>
      </c>
      <c r="CF152">
        <v>368.05599999999998</v>
      </c>
      <c r="CG152">
        <v>26.999099999999999</v>
      </c>
      <c r="CH152">
        <v>32.2395</v>
      </c>
      <c r="CI152">
        <v>30.000299999999999</v>
      </c>
      <c r="CJ152">
        <v>32.202399999999997</v>
      </c>
      <c r="CK152">
        <v>32.263399999999997</v>
      </c>
      <c r="CL152">
        <v>19.703800000000001</v>
      </c>
      <c r="CM152">
        <v>30.5945</v>
      </c>
      <c r="CN152">
        <v>20.416399999999999</v>
      </c>
      <c r="CO152">
        <v>27</v>
      </c>
      <c r="CP152">
        <v>410</v>
      </c>
      <c r="CQ152">
        <v>17</v>
      </c>
      <c r="CR152">
        <v>98.371899999999997</v>
      </c>
      <c r="CS152">
        <v>105.953</v>
      </c>
    </row>
    <row r="153" spans="1:97" x14ac:dyDescent="0.25">
      <c r="A153">
        <v>137</v>
      </c>
      <c r="B153">
        <v>1597418063.5</v>
      </c>
      <c r="C153">
        <v>12373.7999999523</v>
      </c>
      <c r="D153" t="s">
        <v>531</v>
      </c>
      <c r="E153" t="s">
        <v>532</v>
      </c>
      <c r="F153">
        <v>1597418055.14516</v>
      </c>
      <c r="G153">
        <f t="shared" si="58"/>
        <v>1.9266180387295372E-4</v>
      </c>
      <c r="H153">
        <f t="shared" si="59"/>
        <v>-1.1941620371248671</v>
      </c>
      <c r="I153">
        <f t="shared" si="60"/>
        <v>411.23951612903198</v>
      </c>
      <c r="J153">
        <f t="shared" si="61"/>
        <v>587.16784273260123</v>
      </c>
      <c r="K153">
        <f t="shared" si="62"/>
        <v>59.720382094456916</v>
      </c>
      <c r="L153">
        <f t="shared" si="63"/>
        <v>41.826849578936866</v>
      </c>
      <c r="M153">
        <f t="shared" si="64"/>
        <v>1.0002821704552706E-2</v>
      </c>
      <c r="N153">
        <f t="shared" si="65"/>
        <v>2.781957554753574</v>
      </c>
      <c r="O153">
        <f t="shared" si="66"/>
        <v>9.9828834916730856E-3</v>
      </c>
      <c r="P153">
        <f t="shared" si="67"/>
        <v>6.2410902038525593E-3</v>
      </c>
      <c r="Q153">
        <f t="shared" si="68"/>
        <v>-4.1881223008258016E-3</v>
      </c>
      <c r="R153">
        <f t="shared" si="69"/>
        <v>27.380441557509471</v>
      </c>
      <c r="S153">
        <f t="shared" si="70"/>
        <v>27.393106451612901</v>
      </c>
      <c r="T153">
        <f t="shared" si="71"/>
        <v>3.6626332097891146</v>
      </c>
      <c r="U153">
        <f t="shared" si="72"/>
        <v>47.722065578022914</v>
      </c>
      <c r="V153">
        <f t="shared" si="73"/>
        <v>1.7519740887528199</v>
      </c>
      <c r="W153">
        <f t="shared" si="74"/>
        <v>3.6712033888986637</v>
      </c>
      <c r="X153">
        <f t="shared" si="75"/>
        <v>1.9106591210362946</v>
      </c>
      <c r="Y153">
        <f t="shared" si="76"/>
        <v>-8.4963855507972585</v>
      </c>
      <c r="Z153">
        <f t="shared" si="77"/>
        <v>5.9866567848167005</v>
      </c>
      <c r="AA153">
        <f t="shared" si="78"/>
        <v>0.46633876434957305</v>
      </c>
      <c r="AB153">
        <f t="shared" si="79"/>
        <v>-2.0475781239318103</v>
      </c>
      <c r="AC153">
        <v>-1.22193259672573E-3</v>
      </c>
      <c r="AD153">
        <v>2.3600591295186098E-2</v>
      </c>
      <c r="AE153">
        <v>2.6784704462472102</v>
      </c>
      <c r="AF153">
        <v>44</v>
      </c>
      <c r="AG153">
        <v>7</v>
      </c>
      <c r="AH153">
        <f t="shared" si="80"/>
        <v>1</v>
      </c>
      <c r="AI153">
        <f t="shared" si="81"/>
        <v>0</v>
      </c>
      <c r="AJ153">
        <f t="shared" si="82"/>
        <v>53654.1720062436</v>
      </c>
      <c r="AK153">
        <f t="shared" si="83"/>
        <v>-2.1915867612903199E-2</v>
      </c>
      <c r="AL153">
        <f t="shared" si="84"/>
        <v>-1.0738775130322568E-2</v>
      </c>
      <c r="AM153">
        <f t="shared" si="85"/>
        <v>0.49</v>
      </c>
      <c r="AN153">
        <f t="shared" si="86"/>
        <v>0.39</v>
      </c>
      <c r="AO153">
        <v>6.73</v>
      </c>
      <c r="AP153">
        <v>0.5</v>
      </c>
      <c r="AQ153" t="s">
        <v>195</v>
      </c>
      <c r="AR153">
        <v>1597418055.14516</v>
      </c>
      <c r="AS153">
        <v>411.23951612903198</v>
      </c>
      <c r="AT153">
        <v>409.98896774193503</v>
      </c>
      <c r="AU153">
        <v>17.225322580645201</v>
      </c>
      <c r="AV153">
        <v>17.012948387096799</v>
      </c>
      <c r="AW153">
        <v>600.01609677419401</v>
      </c>
      <c r="AX153">
        <v>101.609225806452</v>
      </c>
      <c r="AY153">
        <v>9.9992151612903202E-2</v>
      </c>
      <c r="AZ153">
        <v>27.433022580645201</v>
      </c>
      <c r="BA153">
        <v>27.393106451612901</v>
      </c>
      <c r="BB153">
        <v>27.5533580645161</v>
      </c>
      <c r="BC153">
        <v>10000.685483871001</v>
      </c>
      <c r="BD153">
        <v>-2.1915867612903199E-2</v>
      </c>
      <c r="BE153">
        <v>0.339034709677419</v>
      </c>
      <c r="BF153">
        <v>1597418013</v>
      </c>
      <c r="BG153" t="s">
        <v>530</v>
      </c>
      <c r="BH153">
        <v>23</v>
      </c>
      <c r="BI153">
        <v>-1.2569999999999999</v>
      </c>
      <c r="BJ153">
        <v>2.1999999999999999E-2</v>
      </c>
      <c r="BK153">
        <v>410</v>
      </c>
      <c r="BL153">
        <v>17</v>
      </c>
      <c r="BM153">
        <v>0.2</v>
      </c>
      <c r="BN153">
        <v>0.12</v>
      </c>
      <c r="BO153">
        <v>1.24203265306122</v>
      </c>
      <c r="BP153">
        <v>0.16045469387754399</v>
      </c>
      <c r="BQ153">
        <v>2.5070025827710701E-2</v>
      </c>
      <c r="BR153">
        <v>0</v>
      </c>
      <c r="BS153">
        <v>0.214829530612245</v>
      </c>
      <c r="BT153">
        <v>-1.33992489795875E-2</v>
      </c>
      <c r="BU153">
        <v>7.5007849904895098E-3</v>
      </c>
      <c r="BV153">
        <v>1</v>
      </c>
      <c r="BW153">
        <v>1</v>
      </c>
      <c r="BX153">
        <v>2</v>
      </c>
      <c r="BY153" t="s">
        <v>211</v>
      </c>
      <c r="BZ153">
        <v>100</v>
      </c>
      <c r="CA153">
        <v>100</v>
      </c>
      <c r="CB153">
        <v>-1.2569999999999999</v>
      </c>
      <c r="CC153">
        <v>2.1999999999999999E-2</v>
      </c>
      <c r="CD153">
        <v>2</v>
      </c>
      <c r="CE153">
        <v>568.22199999999998</v>
      </c>
      <c r="CF153">
        <v>367.911</v>
      </c>
      <c r="CG153">
        <v>26.999199999999998</v>
      </c>
      <c r="CH153">
        <v>32.241399999999999</v>
      </c>
      <c r="CI153">
        <v>30.000299999999999</v>
      </c>
      <c r="CJ153">
        <v>32.204900000000002</v>
      </c>
      <c r="CK153">
        <v>32.266300000000001</v>
      </c>
      <c r="CL153">
        <v>19.706099999999999</v>
      </c>
      <c r="CM153">
        <v>30.5945</v>
      </c>
      <c r="CN153">
        <v>20.416399999999999</v>
      </c>
      <c r="CO153">
        <v>27</v>
      </c>
      <c r="CP153">
        <v>410</v>
      </c>
      <c r="CQ153">
        <v>17</v>
      </c>
      <c r="CR153">
        <v>98.372600000000006</v>
      </c>
      <c r="CS153">
        <v>105.952</v>
      </c>
    </row>
    <row r="154" spans="1:97" x14ac:dyDescent="0.25">
      <c r="A154">
        <v>138</v>
      </c>
      <c r="B154">
        <v>1597418068.5</v>
      </c>
      <c r="C154">
        <v>12378.7999999523</v>
      </c>
      <c r="D154" t="s">
        <v>533</v>
      </c>
      <c r="E154" t="s">
        <v>534</v>
      </c>
      <c r="F154">
        <v>1597418059.9354801</v>
      </c>
      <c r="G154">
        <f t="shared" si="58"/>
        <v>1.9923655428757397E-4</v>
      </c>
      <c r="H154">
        <f t="shared" si="59"/>
        <v>-1.1995562469694931</v>
      </c>
      <c r="I154">
        <f t="shared" si="60"/>
        <v>411.23683870967699</v>
      </c>
      <c r="J154">
        <f t="shared" si="61"/>
        <v>581.80912043541753</v>
      </c>
      <c r="K154">
        <f t="shared" si="62"/>
        <v>59.175438745024728</v>
      </c>
      <c r="L154">
        <f t="shared" si="63"/>
        <v>41.826639535231166</v>
      </c>
      <c r="M154">
        <f t="shared" si="64"/>
        <v>1.034236542971723E-2</v>
      </c>
      <c r="N154">
        <f t="shared" si="65"/>
        <v>2.7838633582443162</v>
      </c>
      <c r="O154">
        <f t="shared" si="66"/>
        <v>1.0321066761444449E-2</v>
      </c>
      <c r="P154">
        <f t="shared" si="67"/>
        <v>6.4525766335502225E-3</v>
      </c>
      <c r="Q154">
        <f t="shared" si="68"/>
        <v>-9.8019582834193509E-4</v>
      </c>
      <c r="R154">
        <f t="shared" si="69"/>
        <v>27.376386214621505</v>
      </c>
      <c r="S154">
        <f t="shared" si="70"/>
        <v>27.393370967741902</v>
      </c>
      <c r="T154">
        <f t="shared" si="71"/>
        <v>3.6626899451157211</v>
      </c>
      <c r="U154">
        <f t="shared" si="72"/>
        <v>47.717345809575349</v>
      </c>
      <c r="V154">
        <f t="shared" si="73"/>
        <v>1.7515632978499447</v>
      </c>
      <c r="W154">
        <f t="shared" si="74"/>
        <v>3.6707056273412042</v>
      </c>
      <c r="X154">
        <f t="shared" si="75"/>
        <v>1.9111266472657764</v>
      </c>
      <c r="Y154">
        <f t="shared" si="76"/>
        <v>-8.7863320440820125</v>
      </c>
      <c r="Z154">
        <f t="shared" si="77"/>
        <v>5.603445371657747</v>
      </c>
      <c r="AA154">
        <f t="shared" si="78"/>
        <v>0.43618470704518714</v>
      </c>
      <c r="AB154">
        <f t="shared" si="79"/>
        <v>-2.74768216120742</v>
      </c>
      <c r="AC154">
        <v>-1.2232348162855701E-3</v>
      </c>
      <c r="AD154">
        <v>2.36257425610501E-2</v>
      </c>
      <c r="AE154">
        <v>2.6802659630189898</v>
      </c>
      <c r="AF154">
        <v>43</v>
      </c>
      <c r="AG154">
        <v>7</v>
      </c>
      <c r="AH154">
        <f t="shared" si="80"/>
        <v>1</v>
      </c>
      <c r="AI154">
        <f t="shared" si="81"/>
        <v>0</v>
      </c>
      <c r="AJ154">
        <f t="shared" si="82"/>
        <v>53709.423236608927</v>
      </c>
      <c r="AK154">
        <f t="shared" si="83"/>
        <v>-5.1292298709677397E-3</v>
      </c>
      <c r="AL154">
        <f t="shared" si="84"/>
        <v>-2.5133226367741925E-3</v>
      </c>
      <c r="AM154">
        <f t="shared" si="85"/>
        <v>0.49</v>
      </c>
      <c r="AN154">
        <f t="shared" si="86"/>
        <v>0.39</v>
      </c>
      <c r="AO154">
        <v>6.73</v>
      </c>
      <c r="AP154">
        <v>0.5</v>
      </c>
      <c r="AQ154" t="s">
        <v>195</v>
      </c>
      <c r="AR154">
        <v>1597418059.9354801</v>
      </c>
      <c r="AS154">
        <v>411.23683870967699</v>
      </c>
      <c r="AT154">
        <v>409.98329032258101</v>
      </c>
      <c r="AU154">
        <v>17.2212580645161</v>
      </c>
      <c r="AV154">
        <v>17.001638709677401</v>
      </c>
      <c r="AW154">
        <v>600.02483870967797</v>
      </c>
      <c r="AX154">
        <v>101.60941935483901</v>
      </c>
      <c r="AY154">
        <v>9.9950035483871005E-2</v>
      </c>
      <c r="AZ154">
        <v>27.430706451612899</v>
      </c>
      <c r="BA154">
        <v>27.393370967741902</v>
      </c>
      <c r="BB154">
        <v>27.551806451612901</v>
      </c>
      <c r="BC154">
        <v>10011.3241935484</v>
      </c>
      <c r="BD154">
        <v>-5.1292298709677397E-3</v>
      </c>
      <c r="BE154">
        <v>0.356082161290323</v>
      </c>
      <c r="BF154">
        <v>1597418013</v>
      </c>
      <c r="BG154" t="s">
        <v>530</v>
      </c>
      <c r="BH154">
        <v>23</v>
      </c>
      <c r="BI154">
        <v>-1.2569999999999999</v>
      </c>
      <c r="BJ154">
        <v>2.1999999999999999E-2</v>
      </c>
      <c r="BK154">
        <v>410</v>
      </c>
      <c r="BL154">
        <v>17</v>
      </c>
      <c r="BM154">
        <v>0.2</v>
      </c>
      <c r="BN154">
        <v>0.12</v>
      </c>
      <c r="BO154">
        <v>1.24640857142857</v>
      </c>
      <c r="BP154">
        <v>2.48124489795849E-2</v>
      </c>
      <c r="BQ154">
        <v>2.3133921996470401E-2</v>
      </c>
      <c r="BR154">
        <v>1</v>
      </c>
      <c r="BS154">
        <v>0.21780767346938801</v>
      </c>
      <c r="BT154">
        <v>6.3742383673469502E-2</v>
      </c>
      <c r="BU154">
        <v>1.1527093214467E-2</v>
      </c>
      <c r="BV154">
        <v>1</v>
      </c>
      <c r="BW154">
        <v>2</v>
      </c>
      <c r="BX154">
        <v>2</v>
      </c>
      <c r="BY154" t="s">
        <v>197</v>
      </c>
      <c r="BZ154">
        <v>100</v>
      </c>
      <c r="CA154">
        <v>100</v>
      </c>
      <c r="CB154">
        <v>-1.2569999999999999</v>
      </c>
      <c r="CC154">
        <v>2.1999999999999999E-2</v>
      </c>
      <c r="CD154">
        <v>2</v>
      </c>
      <c r="CE154">
        <v>568.74599999999998</v>
      </c>
      <c r="CF154">
        <v>367.92500000000001</v>
      </c>
      <c r="CG154">
        <v>26.999300000000002</v>
      </c>
      <c r="CH154">
        <v>32.242800000000003</v>
      </c>
      <c r="CI154">
        <v>30.000299999999999</v>
      </c>
      <c r="CJ154">
        <v>32.206400000000002</v>
      </c>
      <c r="CK154">
        <v>32.268700000000003</v>
      </c>
      <c r="CL154">
        <v>19.706099999999999</v>
      </c>
      <c r="CM154">
        <v>30.5945</v>
      </c>
      <c r="CN154">
        <v>20.416399999999999</v>
      </c>
      <c r="CO154">
        <v>27</v>
      </c>
      <c r="CP154">
        <v>410</v>
      </c>
      <c r="CQ154">
        <v>17</v>
      </c>
      <c r="CR154">
        <v>98.371899999999997</v>
      </c>
      <c r="CS154">
        <v>105.952</v>
      </c>
    </row>
    <row r="155" spans="1:97" x14ac:dyDescent="0.25">
      <c r="A155">
        <v>139</v>
      </c>
      <c r="B155">
        <v>1597418073.5</v>
      </c>
      <c r="C155">
        <v>12383.7999999523</v>
      </c>
      <c r="D155" t="s">
        <v>535</v>
      </c>
      <c r="E155" t="s">
        <v>536</v>
      </c>
      <c r="F155">
        <v>1597418064.87097</v>
      </c>
      <c r="G155">
        <f t="shared" si="58"/>
        <v>2.0529010728779462E-4</v>
      </c>
      <c r="H155">
        <f t="shared" si="59"/>
        <v>-1.1943200750262359</v>
      </c>
      <c r="I155">
        <f t="shared" si="60"/>
        <v>411.22709677419402</v>
      </c>
      <c r="J155">
        <f t="shared" si="61"/>
        <v>575.61363746231336</v>
      </c>
      <c r="K155">
        <f t="shared" si="62"/>
        <v>58.545142598297964</v>
      </c>
      <c r="L155">
        <f t="shared" si="63"/>
        <v>41.825536182689085</v>
      </c>
      <c r="M155">
        <f t="shared" si="64"/>
        <v>1.0657971684336113E-2</v>
      </c>
      <c r="N155">
        <f t="shared" si="65"/>
        <v>2.7826545344390556</v>
      </c>
      <c r="O155">
        <f t="shared" si="66"/>
        <v>1.0635345019793864E-2</v>
      </c>
      <c r="P155">
        <f t="shared" si="67"/>
        <v>6.6491195103148886E-3</v>
      </c>
      <c r="Q155">
        <f t="shared" si="68"/>
        <v>4.1959304495612984E-3</v>
      </c>
      <c r="R155">
        <f t="shared" si="69"/>
        <v>27.372425950531191</v>
      </c>
      <c r="S155">
        <f t="shared" si="70"/>
        <v>27.390080645161301</v>
      </c>
      <c r="T155">
        <f t="shared" si="71"/>
        <v>3.6619842675698346</v>
      </c>
      <c r="U155">
        <f t="shared" si="72"/>
        <v>47.707758295999618</v>
      </c>
      <c r="V155">
        <f t="shared" si="73"/>
        <v>1.7509735949881557</v>
      </c>
      <c r="W155">
        <f t="shared" si="74"/>
        <v>3.6702072315457714</v>
      </c>
      <c r="X155">
        <f t="shared" si="75"/>
        <v>1.9110106725816789</v>
      </c>
      <c r="Y155">
        <f t="shared" si="76"/>
        <v>-9.0532937313917436</v>
      </c>
      <c r="Z155">
        <f t="shared" si="77"/>
        <v>5.7466753103879267</v>
      </c>
      <c r="AA155">
        <f t="shared" si="78"/>
        <v>0.44751583858590493</v>
      </c>
      <c r="AB155">
        <f t="shared" si="79"/>
        <v>-2.854906651968351</v>
      </c>
      <c r="AC155">
        <v>-1.2224087357573801E-3</v>
      </c>
      <c r="AD155">
        <v>2.36097875165781E-2</v>
      </c>
      <c r="AE155">
        <v>2.6791271010802702</v>
      </c>
      <c r="AF155">
        <v>43</v>
      </c>
      <c r="AG155">
        <v>7</v>
      </c>
      <c r="AH155">
        <f t="shared" si="80"/>
        <v>1</v>
      </c>
      <c r="AI155">
        <f t="shared" si="81"/>
        <v>0</v>
      </c>
      <c r="AJ155">
        <f t="shared" si="82"/>
        <v>53675.049690884858</v>
      </c>
      <c r="AK155">
        <f t="shared" si="83"/>
        <v>2.1956726580645201E-2</v>
      </c>
      <c r="AL155">
        <f t="shared" si="84"/>
        <v>1.0758796024516149E-2</v>
      </c>
      <c r="AM155">
        <f t="shared" si="85"/>
        <v>0.49</v>
      </c>
      <c r="AN155">
        <f t="shared" si="86"/>
        <v>0.39</v>
      </c>
      <c r="AO155">
        <v>6.73</v>
      </c>
      <c r="AP155">
        <v>0.5</v>
      </c>
      <c r="AQ155" t="s">
        <v>195</v>
      </c>
      <c r="AR155">
        <v>1597418064.87097</v>
      </c>
      <c r="AS155">
        <v>411.22709677419402</v>
      </c>
      <c r="AT155">
        <v>409.98219354838699</v>
      </c>
      <c r="AU155">
        <v>17.215506451612899</v>
      </c>
      <c r="AV155">
        <v>16.989209677419399</v>
      </c>
      <c r="AW155">
        <v>600.01625806451602</v>
      </c>
      <c r="AX155">
        <v>101.609161290323</v>
      </c>
      <c r="AY155">
        <v>9.9934512903225803E-2</v>
      </c>
      <c r="AZ155">
        <v>27.428387096774198</v>
      </c>
      <c r="BA155">
        <v>27.390080645161301</v>
      </c>
      <c r="BB155">
        <v>27.550016129032301</v>
      </c>
      <c r="BC155">
        <v>10004.5887096774</v>
      </c>
      <c r="BD155">
        <v>2.1956726580645201E-2</v>
      </c>
      <c r="BE155">
        <v>0.37928316129032302</v>
      </c>
      <c r="BF155">
        <v>1597418013</v>
      </c>
      <c r="BG155" t="s">
        <v>530</v>
      </c>
      <c r="BH155">
        <v>23</v>
      </c>
      <c r="BI155">
        <v>-1.2569999999999999</v>
      </c>
      <c r="BJ155">
        <v>2.1999999999999999E-2</v>
      </c>
      <c r="BK155">
        <v>410</v>
      </c>
      <c r="BL155">
        <v>17</v>
      </c>
      <c r="BM155">
        <v>0.2</v>
      </c>
      <c r="BN155">
        <v>0.12</v>
      </c>
      <c r="BO155">
        <v>1.24594326530612</v>
      </c>
      <c r="BP155">
        <v>-2.6443714285692602E-2</v>
      </c>
      <c r="BQ155">
        <v>2.28076655022891E-2</v>
      </c>
      <c r="BR155">
        <v>1</v>
      </c>
      <c r="BS155">
        <v>0.220756632653061</v>
      </c>
      <c r="BT155">
        <v>8.4986130612241098E-2</v>
      </c>
      <c r="BU155">
        <v>1.2399740521797801E-2</v>
      </c>
      <c r="BV155">
        <v>1</v>
      </c>
      <c r="BW155">
        <v>2</v>
      </c>
      <c r="BX155">
        <v>2</v>
      </c>
      <c r="BY155" t="s">
        <v>197</v>
      </c>
      <c r="BZ155">
        <v>100</v>
      </c>
      <c r="CA155">
        <v>100</v>
      </c>
      <c r="CB155">
        <v>-1.2569999999999999</v>
      </c>
      <c r="CC155">
        <v>2.1999999999999999E-2</v>
      </c>
      <c r="CD155">
        <v>2</v>
      </c>
      <c r="CE155">
        <v>568.57799999999997</v>
      </c>
      <c r="CF155">
        <v>367.86900000000003</v>
      </c>
      <c r="CG155">
        <v>26.999400000000001</v>
      </c>
      <c r="CH155">
        <v>32.245199999999997</v>
      </c>
      <c r="CI155">
        <v>30.0001</v>
      </c>
      <c r="CJ155">
        <v>32.209200000000003</v>
      </c>
      <c r="CK155">
        <v>32.270800000000001</v>
      </c>
      <c r="CL155">
        <v>19.705400000000001</v>
      </c>
      <c r="CM155">
        <v>30.5945</v>
      </c>
      <c r="CN155">
        <v>20.416399999999999</v>
      </c>
      <c r="CO155">
        <v>27</v>
      </c>
      <c r="CP155">
        <v>410</v>
      </c>
      <c r="CQ155">
        <v>17</v>
      </c>
      <c r="CR155">
        <v>98.372399999999999</v>
      </c>
      <c r="CS155">
        <v>105.952</v>
      </c>
    </row>
    <row r="156" spans="1:97" x14ac:dyDescent="0.25">
      <c r="A156">
        <v>140</v>
      </c>
      <c r="B156">
        <v>1597418078.5</v>
      </c>
      <c r="C156">
        <v>12388.7999999523</v>
      </c>
      <c r="D156" t="s">
        <v>537</v>
      </c>
      <c r="E156" t="s">
        <v>538</v>
      </c>
      <c r="F156">
        <v>1597418069.87097</v>
      </c>
      <c r="G156">
        <f t="shared" si="58"/>
        <v>2.0850762411026548E-4</v>
      </c>
      <c r="H156">
        <f t="shared" si="59"/>
        <v>-1.1772357036918961</v>
      </c>
      <c r="I156">
        <f t="shared" si="60"/>
        <v>411.221</v>
      </c>
      <c r="J156">
        <f t="shared" si="61"/>
        <v>570.40341878973516</v>
      </c>
      <c r="K156">
        <f t="shared" si="62"/>
        <v>58.014986932800028</v>
      </c>
      <c r="L156">
        <f t="shared" si="63"/>
        <v>41.824750966801687</v>
      </c>
      <c r="M156">
        <f t="shared" si="64"/>
        <v>1.0824171467456116E-2</v>
      </c>
      <c r="N156">
        <f t="shared" si="65"/>
        <v>2.7829070243205369</v>
      </c>
      <c r="O156">
        <f t="shared" si="66"/>
        <v>1.0800836569628883E-2</v>
      </c>
      <c r="P156">
        <f t="shared" si="67"/>
        <v>6.7526151706898008E-3</v>
      </c>
      <c r="Q156">
        <f t="shared" si="68"/>
        <v>4.7688009430645233E-3</v>
      </c>
      <c r="R156">
        <f t="shared" si="69"/>
        <v>27.369269599611645</v>
      </c>
      <c r="S156">
        <f t="shared" si="70"/>
        <v>27.387719354838701</v>
      </c>
      <c r="T156">
        <f t="shared" si="71"/>
        <v>3.6614779132899744</v>
      </c>
      <c r="U156">
        <f t="shared" si="72"/>
        <v>47.694468016286223</v>
      </c>
      <c r="V156">
        <f t="shared" si="73"/>
        <v>1.7502514406214551</v>
      </c>
      <c r="W156">
        <f t="shared" si="74"/>
        <v>3.6697158253737037</v>
      </c>
      <c r="X156">
        <f t="shared" si="75"/>
        <v>1.9112264726685193</v>
      </c>
      <c r="Y156">
        <f t="shared" si="76"/>
        <v>-9.1951862232627075</v>
      </c>
      <c r="Z156">
        <f t="shared" si="77"/>
        <v>5.758328159438677</v>
      </c>
      <c r="AA156">
        <f t="shared" si="78"/>
        <v>0.44837219910978704</v>
      </c>
      <c r="AB156">
        <f t="shared" si="79"/>
        <v>-2.9837170637711781</v>
      </c>
      <c r="AC156">
        <v>-1.22258125209131E-3</v>
      </c>
      <c r="AD156">
        <v>2.36131195231877E-2</v>
      </c>
      <c r="AE156">
        <v>2.6793649803223301</v>
      </c>
      <c r="AF156">
        <v>43</v>
      </c>
      <c r="AG156">
        <v>7</v>
      </c>
      <c r="AH156">
        <f t="shared" si="80"/>
        <v>1</v>
      </c>
      <c r="AI156">
        <f t="shared" si="81"/>
        <v>0</v>
      </c>
      <c r="AJ156">
        <f t="shared" si="82"/>
        <v>53682.713741075233</v>
      </c>
      <c r="AK156">
        <f t="shared" si="83"/>
        <v>2.4954479032258101E-2</v>
      </c>
      <c r="AL156">
        <f t="shared" si="84"/>
        <v>1.222769472580647E-2</v>
      </c>
      <c r="AM156">
        <f t="shared" si="85"/>
        <v>0.49</v>
      </c>
      <c r="AN156">
        <f t="shared" si="86"/>
        <v>0.39</v>
      </c>
      <c r="AO156">
        <v>6.73</v>
      </c>
      <c r="AP156">
        <v>0.5</v>
      </c>
      <c r="AQ156" t="s">
        <v>195</v>
      </c>
      <c r="AR156">
        <v>1597418069.87097</v>
      </c>
      <c r="AS156">
        <v>411.221</v>
      </c>
      <c r="AT156">
        <v>409.99674193548401</v>
      </c>
      <c r="AU156">
        <v>17.208474193548401</v>
      </c>
      <c r="AV156">
        <v>16.978629032258102</v>
      </c>
      <c r="AW156">
        <v>600.01629032258097</v>
      </c>
      <c r="AX156">
        <v>101.60874193548401</v>
      </c>
      <c r="AY156">
        <v>9.9952335483871002E-2</v>
      </c>
      <c r="AZ156">
        <v>27.426100000000002</v>
      </c>
      <c r="BA156">
        <v>27.387719354838701</v>
      </c>
      <c r="BB156">
        <v>27.547290322580601</v>
      </c>
      <c r="BC156">
        <v>10006.0419354839</v>
      </c>
      <c r="BD156">
        <v>2.4954479032258101E-2</v>
      </c>
      <c r="BE156">
        <v>0.38776141935483899</v>
      </c>
      <c r="BF156">
        <v>1597418013</v>
      </c>
      <c r="BG156" t="s">
        <v>530</v>
      </c>
      <c r="BH156">
        <v>23</v>
      </c>
      <c r="BI156">
        <v>-1.2569999999999999</v>
      </c>
      <c r="BJ156">
        <v>2.1999999999999999E-2</v>
      </c>
      <c r="BK156">
        <v>410</v>
      </c>
      <c r="BL156">
        <v>17</v>
      </c>
      <c r="BM156">
        <v>0.2</v>
      </c>
      <c r="BN156">
        <v>0.12</v>
      </c>
      <c r="BO156">
        <v>1.23824</v>
      </c>
      <c r="BP156">
        <v>-0.22846897959183399</v>
      </c>
      <c r="BQ156">
        <v>3.4526134496426102E-2</v>
      </c>
      <c r="BR156">
        <v>0</v>
      </c>
      <c r="BS156">
        <v>0.223581469387755</v>
      </c>
      <c r="BT156">
        <v>5.0467322448977003E-2</v>
      </c>
      <c r="BU156">
        <v>1.10127060940701E-2</v>
      </c>
      <c r="BV156">
        <v>1</v>
      </c>
      <c r="BW156">
        <v>1</v>
      </c>
      <c r="BX156">
        <v>2</v>
      </c>
      <c r="BY156" t="s">
        <v>211</v>
      </c>
      <c r="BZ156">
        <v>100</v>
      </c>
      <c r="CA156">
        <v>100</v>
      </c>
      <c r="CB156">
        <v>-1.2569999999999999</v>
      </c>
      <c r="CC156">
        <v>2.1999999999999999E-2</v>
      </c>
      <c r="CD156">
        <v>2</v>
      </c>
      <c r="CE156">
        <v>568.48800000000006</v>
      </c>
      <c r="CF156">
        <v>367.74299999999999</v>
      </c>
      <c r="CG156">
        <v>26.999400000000001</v>
      </c>
      <c r="CH156">
        <v>32.247100000000003</v>
      </c>
      <c r="CI156">
        <v>30.0001</v>
      </c>
      <c r="CJ156">
        <v>32.210900000000002</v>
      </c>
      <c r="CK156">
        <v>32.272199999999998</v>
      </c>
      <c r="CL156">
        <v>19.7028</v>
      </c>
      <c r="CM156">
        <v>30.5945</v>
      </c>
      <c r="CN156">
        <v>20.416399999999999</v>
      </c>
      <c r="CO156">
        <v>27</v>
      </c>
      <c r="CP156">
        <v>410</v>
      </c>
      <c r="CQ156">
        <v>17</v>
      </c>
      <c r="CR156">
        <v>98.373099999999994</v>
      </c>
      <c r="CS156">
        <v>105.952</v>
      </c>
    </row>
    <row r="157" spans="1:97" x14ac:dyDescent="0.25">
      <c r="A157">
        <v>141</v>
      </c>
      <c r="B157">
        <v>1597418083.5</v>
      </c>
      <c r="C157">
        <v>12393.7999999523</v>
      </c>
      <c r="D157" t="s">
        <v>539</v>
      </c>
      <c r="E157" t="s">
        <v>540</v>
      </c>
      <c r="F157">
        <v>1597418074.87097</v>
      </c>
      <c r="G157">
        <f t="shared" si="58"/>
        <v>2.0411159205357634E-4</v>
      </c>
      <c r="H157">
        <f t="shared" si="59"/>
        <v>-1.1689061838127237</v>
      </c>
      <c r="I157">
        <f t="shared" si="60"/>
        <v>411.23325806451601</v>
      </c>
      <c r="J157">
        <f t="shared" si="61"/>
        <v>572.89695295903039</v>
      </c>
      <c r="K157">
        <f t="shared" si="62"/>
        <v>58.268539360302022</v>
      </c>
      <c r="L157">
        <f t="shared" si="63"/>
        <v>41.825953445961304</v>
      </c>
      <c r="M157">
        <f t="shared" si="64"/>
        <v>1.0593903066561135E-2</v>
      </c>
      <c r="N157">
        <f t="shared" si="65"/>
        <v>2.780920070601903</v>
      </c>
      <c r="O157">
        <f t="shared" si="66"/>
        <v>1.0571533397627971E-2</v>
      </c>
      <c r="P157">
        <f t="shared" si="67"/>
        <v>6.6092142235761849E-3</v>
      </c>
      <c r="Q157">
        <f t="shared" si="68"/>
        <v>3.4589225756129004E-3</v>
      </c>
      <c r="R157">
        <f t="shared" si="69"/>
        <v>27.369336274257599</v>
      </c>
      <c r="S157">
        <f t="shared" si="70"/>
        <v>27.3857580645161</v>
      </c>
      <c r="T157">
        <f t="shared" si="71"/>
        <v>3.6610573813279088</v>
      </c>
      <c r="U157">
        <f t="shared" si="72"/>
        <v>47.67798838450765</v>
      </c>
      <c r="V157">
        <f t="shared" si="73"/>
        <v>1.749535331238633</v>
      </c>
      <c r="W157">
        <f t="shared" si="74"/>
        <v>3.6694822716285618</v>
      </c>
      <c r="X157">
        <f t="shared" si="75"/>
        <v>1.9115220500892758</v>
      </c>
      <c r="Y157">
        <f t="shared" si="76"/>
        <v>-9.0013212095627164</v>
      </c>
      <c r="Z157">
        <f t="shared" si="77"/>
        <v>5.8852802350886764</v>
      </c>
      <c r="AA157">
        <f t="shared" si="78"/>
        <v>0.45857776444623605</v>
      </c>
      <c r="AB157">
        <f t="shared" si="79"/>
        <v>-2.6540042874521914</v>
      </c>
      <c r="AC157">
        <v>-1.2212240595958501E-3</v>
      </c>
      <c r="AD157">
        <v>2.3586906501716499E-2</v>
      </c>
      <c r="AE157">
        <v>2.67749296905422</v>
      </c>
      <c r="AF157">
        <v>43</v>
      </c>
      <c r="AG157">
        <v>7</v>
      </c>
      <c r="AH157">
        <f t="shared" si="80"/>
        <v>1</v>
      </c>
      <c r="AI157">
        <f t="shared" si="81"/>
        <v>0</v>
      </c>
      <c r="AJ157">
        <f t="shared" si="82"/>
        <v>53625.745366634234</v>
      </c>
      <c r="AK157">
        <f t="shared" si="83"/>
        <v>1.8100065806451598E-2</v>
      </c>
      <c r="AL157">
        <f t="shared" si="84"/>
        <v>8.8690322451612826E-3</v>
      </c>
      <c r="AM157">
        <f t="shared" si="85"/>
        <v>0.49</v>
      </c>
      <c r="AN157">
        <f t="shared" si="86"/>
        <v>0.39</v>
      </c>
      <c r="AO157">
        <v>6.73</v>
      </c>
      <c r="AP157">
        <v>0.5</v>
      </c>
      <c r="AQ157" t="s">
        <v>195</v>
      </c>
      <c r="AR157">
        <v>1597418074.87097</v>
      </c>
      <c r="AS157">
        <v>411.23325806451601</v>
      </c>
      <c r="AT157">
        <v>410.01632258064501</v>
      </c>
      <c r="AU157">
        <v>17.201451612903199</v>
      </c>
      <c r="AV157">
        <v>16.976451612903201</v>
      </c>
      <c r="AW157">
        <v>600.01861290322597</v>
      </c>
      <c r="AX157">
        <v>101.608548387097</v>
      </c>
      <c r="AY157">
        <v>0.100038225806452</v>
      </c>
      <c r="AZ157">
        <v>27.425012903225799</v>
      </c>
      <c r="BA157">
        <v>27.3857580645161</v>
      </c>
      <c r="BB157">
        <v>27.547335483870999</v>
      </c>
      <c r="BC157">
        <v>9994.9532258064501</v>
      </c>
      <c r="BD157">
        <v>1.8100065806451598E-2</v>
      </c>
      <c r="BE157">
        <v>0.38548238709677402</v>
      </c>
      <c r="BF157">
        <v>1597418013</v>
      </c>
      <c r="BG157" t="s">
        <v>530</v>
      </c>
      <c r="BH157">
        <v>23</v>
      </c>
      <c r="BI157">
        <v>-1.2569999999999999</v>
      </c>
      <c r="BJ157">
        <v>2.1999999999999999E-2</v>
      </c>
      <c r="BK157">
        <v>410</v>
      </c>
      <c r="BL157">
        <v>17</v>
      </c>
      <c r="BM157">
        <v>0.2</v>
      </c>
      <c r="BN157">
        <v>0.12</v>
      </c>
      <c r="BO157">
        <v>1.2301526530612199</v>
      </c>
      <c r="BP157">
        <v>-0.15550212244895201</v>
      </c>
      <c r="BQ157">
        <v>3.6482997816735897E-2</v>
      </c>
      <c r="BR157">
        <v>0</v>
      </c>
      <c r="BS157">
        <v>0.22592999999999999</v>
      </c>
      <c r="BT157">
        <v>-2.57103428571125E-2</v>
      </c>
      <c r="BU157">
        <v>7.8794715118542403E-3</v>
      </c>
      <c r="BV157">
        <v>1</v>
      </c>
      <c r="BW157">
        <v>1</v>
      </c>
      <c r="BX157">
        <v>2</v>
      </c>
      <c r="BY157" t="s">
        <v>211</v>
      </c>
      <c r="BZ157">
        <v>100</v>
      </c>
      <c r="CA157">
        <v>100</v>
      </c>
      <c r="CB157">
        <v>-1.2569999999999999</v>
      </c>
      <c r="CC157">
        <v>2.1999999999999999E-2</v>
      </c>
      <c r="CD157">
        <v>2</v>
      </c>
      <c r="CE157">
        <v>568.67200000000003</v>
      </c>
      <c r="CF157">
        <v>367.73099999999999</v>
      </c>
      <c r="CG157">
        <v>26.999500000000001</v>
      </c>
      <c r="CH157">
        <v>32.248100000000001</v>
      </c>
      <c r="CI157">
        <v>30.0001</v>
      </c>
      <c r="CJ157">
        <v>32.213799999999999</v>
      </c>
      <c r="CK157">
        <v>32.274700000000003</v>
      </c>
      <c r="CL157">
        <v>19.703099999999999</v>
      </c>
      <c r="CM157">
        <v>30.5945</v>
      </c>
      <c r="CN157">
        <v>20.0413</v>
      </c>
      <c r="CO157">
        <v>27</v>
      </c>
      <c r="CP157">
        <v>410</v>
      </c>
      <c r="CQ157">
        <v>17</v>
      </c>
      <c r="CR157">
        <v>98.374499999999998</v>
      </c>
      <c r="CS157">
        <v>105.953</v>
      </c>
    </row>
    <row r="158" spans="1:97" x14ac:dyDescent="0.25">
      <c r="A158">
        <v>142</v>
      </c>
      <c r="B158">
        <v>1597418546</v>
      </c>
      <c r="C158">
        <v>12856.2999999523</v>
      </c>
      <c r="D158" t="s">
        <v>543</v>
      </c>
      <c r="E158" t="s">
        <v>544</v>
      </c>
      <c r="F158">
        <v>1597418538.0129001</v>
      </c>
      <c r="G158">
        <f t="shared" si="58"/>
        <v>2.6144509999840118E-4</v>
      </c>
      <c r="H158">
        <f t="shared" si="59"/>
        <v>-1.172239648034838</v>
      </c>
      <c r="I158">
        <f t="shared" si="60"/>
        <v>410.38583870967801</v>
      </c>
      <c r="J158">
        <f t="shared" si="61"/>
        <v>536.79455350999763</v>
      </c>
      <c r="K158">
        <f t="shared" si="62"/>
        <v>54.599114462240181</v>
      </c>
      <c r="L158">
        <f t="shared" si="63"/>
        <v>41.741674230632498</v>
      </c>
      <c r="M158">
        <f t="shared" si="64"/>
        <v>1.3301053431113112E-2</v>
      </c>
      <c r="N158">
        <f t="shared" si="65"/>
        <v>2.7250509657145834</v>
      </c>
      <c r="O158">
        <f t="shared" si="66"/>
        <v>1.3265090498333028E-2</v>
      </c>
      <c r="P158">
        <f t="shared" si="67"/>
        <v>8.2939045263672618E-3</v>
      </c>
      <c r="Q158">
        <f t="shared" si="68"/>
        <v>-7.7399241861290267E-3</v>
      </c>
      <c r="R158">
        <f t="shared" si="69"/>
        <v>27.475733862988925</v>
      </c>
      <c r="S158">
        <f t="shared" si="70"/>
        <v>27.494677419354801</v>
      </c>
      <c r="T158">
        <f t="shared" si="71"/>
        <v>3.6844753639070071</v>
      </c>
      <c r="U158">
        <f t="shared" si="72"/>
        <v>46.892031157391429</v>
      </c>
      <c r="V158">
        <f t="shared" si="73"/>
        <v>1.7331716648378248</v>
      </c>
      <c r="W158">
        <f t="shared" si="74"/>
        <v>3.6960899795969513</v>
      </c>
      <c r="X158">
        <f t="shared" si="75"/>
        <v>1.9513036990691823</v>
      </c>
      <c r="Y158">
        <f t="shared" si="76"/>
        <v>-11.529728909929492</v>
      </c>
      <c r="Z158">
        <f t="shared" si="77"/>
        <v>7.9034426715751236</v>
      </c>
      <c r="AA158">
        <f t="shared" si="78"/>
        <v>0.62918717534180146</v>
      </c>
      <c r="AB158">
        <f t="shared" si="79"/>
        <v>-3.0048389871986965</v>
      </c>
      <c r="AC158">
        <v>-1.22118755213772E-3</v>
      </c>
      <c r="AD158">
        <v>2.3586201391139299E-2</v>
      </c>
      <c r="AE158">
        <v>2.67744259417104</v>
      </c>
      <c r="AF158">
        <v>43</v>
      </c>
      <c r="AG158">
        <v>7</v>
      </c>
      <c r="AH158">
        <f t="shared" si="80"/>
        <v>1</v>
      </c>
      <c r="AI158">
        <f t="shared" si="81"/>
        <v>0</v>
      </c>
      <c r="AJ158">
        <f t="shared" si="82"/>
        <v>53602.290402027087</v>
      </c>
      <c r="AK158">
        <f t="shared" si="83"/>
        <v>-4.0501958064516098E-2</v>
      </c>
      <c r="AL158">
        <f t="shared" si="84"/>
        <v>-1.9845959451612889E-2</v>
      </c>
      <c r="AM158">
        <f t="shared" si="85"/>
        <v>0.49</v>
      </c>
      <c r="AN158">
        <f t="shared" si="86"/>
        <v>0.39</v>
      </c>
      <c r="AO158">
        <v>2.29</v>
      </c>
      <c r="AP158">
        <v>0.5</v>
      </c>
      <c r="AQ158" t="s">
        <v>195</v>
      </c>
      <c r="AR158">
        <v>1597418538.0129001</v>
      </c>
      <c r="AS158">
        <v>410.38583870967801</v>
      </c>
      <c r="AT158">
        <v>409.97938709677402</v>
      </c>
      <c r="AU158">
        <v>17.0397838709677</v>
      </c>
      <c r="AV158">
        <v>16.941700000000001</v>
      </c>
      <c r="AW158">
        <v>600.00425806451597</v>
      </c>
      <c r="AX158">
        <v>101.613709677419</v>
      </c>
      <c r="AY158">
        <v>9.9532577419354798E-2</v>
      </c>
      <c r="AZ158">
        <v>27.548474193548401</v>
      </c>
      <c r="BA158">
        <v>27.494677419354801</v>
      </c>
      <c r="BB158">
        <v>27.672877419354801</v>
      </c>
      <c r="BC158">
        <v>9994.1467741935503</v>
      </c>
      <c r="BD158">
        <v>-4.0501958064516098E-2</v>
      </c>
      <c r="BE158">
        <v>0.331832838709677</v>
      </c>
      <c r="BF158">
        <v>1597418497.5</v>
      </c>
      <c r="BG158" t="s">
        <v>545</v>
      </c>
      <c r="BH158">
        <v>24</v>
      </c>
      <c r="BI158">
        <v>-1.264</v>
      </c>
      <c r="BJ158">
        <v>2.1999999999999999E-2</v>
      </c>
      <c r="BK158">
        <v>410</v>
      </c>
      <c r="BL158">
        <v>17</v>
      </c>
      <c r="BM158">
        <v>0.34</v>
      </c>
      <c r="BN158">
        <v>0.14000000000000001</v>
      </c>
      <c r="BO158">
        <v>0.40325800000000001</v>
      </c>
      <c r="BP158">
        <v>-3.1074272806032401E-2</v>
      </c>
      <c r="BQ158">
        <v>3.2898466571174602E-2</v>
      </c>
      <c r="BR158">
        <v>1</v>
      </c>
      <c r="BS158">
        <v>9.6976004081632594E-2</v>
      </c>
      <c r="BT158">
        <v>3.8659578518531003E-2</v>
      </c>
      <c r="BU158">
        <v>8.5565436503765701E-3</v>
      </c>
      <c r="BV158">
        <v>1</v>
      </c>
      <c r="BW158">
        <v>2</v>
      </c>
      <c r="BX158">
        <v>2</v>
      </c>
      <c r="BY158" t="s">
        <v>197</v>
      </c>
      <c r="BZ158">
        <v>100</v>
      </c>
      <c r="CA158">
        <v>100</v>
      </c>
      <c r="CB158">
        <v>-1.264</v>
      </c>
      <c r="CC158">
        <v>2.1999999999999999E-2</v>
      </c>
      <c r="CD158">
        <v>2</v>
      </c>
      <c r="CE158">
        <v>568.66999999999996</v>
      </c>
      <c r="CF158">
        <v>364.77600000000001</v>
      </c>
      <c r="CG158">
        <v>26.999300000000002</v>
      </c>
      <c r="CH158">
        <v>32.454900000000002</v>
      </c>
      <c r="CI158">
        <v>30.0001</v>
      </c>
      <c r="CJ158">
        <v>32.428899999999999</v>
      </c>
      <c r="CK158">
        <v>32.491199999999999</v>
      </c>
      <c r="CL158">
        <v>19.729399999999998</v>
      </c>
      <c r="CM158">
        <v>28.659600000000001</v>
      </c>
      <c r="CN158">
        <v>14.0519</v>
      </c>
      <c r="CO158">
        <v>27</v>
      </c>
      <c r="CP158">
        <v>410</v>
      </c>
      <c r="CQ158">
        <v>17</v>
      </c>
      <c r="CR158">
        <v>98.358000000000004</v>
      </c>
      <c r="CS158">
        <v>105.919</v>
      </c>
    </row>
    <row r="159" spans="1:97" x14ac:dyDescent="0.25">
      <c r="A159">
        <v>143</v>
      </c>
      <c r="B159">
        <v>1597418551.5</v>
      </c>
      <c r="C159">
        <v>12861.7999999523</v>
      </c>
      <c r="D159" t="s">
        <v>546</v>
      </c>
      <c r="E159" t="s">
        <v>547</v>
      </c>
      <c r="F159">
        <v>1597418543.17419</v>
      </c>
      <c r="G159">
        <f t="shared" si="58"/>
        <v>2.7378233640634465E-4</v>
      </c>
      <c r="H159">
        <f t="shared" si="59"/>
        <v>-1.1731578140295318</v>
      </c>
      <c r="I159">
        <f t="shared" si="60"/>
        <v>410.37903225806502</v>
      </c>
      <c r="J159">
        <f t="shared" si="61"/>
        <v>530.67433997463718</v>
      </c>
      <c r="K159">
        <f t="shared" si="62"/>
        <v>53.976775711762997</v>
      </c>
      <c r="L159">
        <f t="shared" si="63"/>
        <v>41.741111850372491</v>
      </c>
      <c r="M159">
        <f t="shared" si="64"/>
        <v>1.3924052967451469E-2</v>
      </c>
      <c r="N159">
        <f t="shared" si="65"/>
        <v>2.7249692851988052</v>
      </c>
      <c r="O159">
        <f t="shared" si="66"/>
        <v>1.3884646458776358E-2</v>
      </c>
      <c r="P159">
        <f t="shared" si="67"/>
        <v>8.6814351979848034E-3</v>
      </c>
      <c r="Q159">
        <f t="shared" si="68"/>
        <v>-7.7318671635483779E-3</v>
      </c>
      <c r="R159">
        <f t="shared" si="69"/>
        <v>27.471704777407378</v>
      </c>
      <c r="S159">
        <f t="shared" si="70"/>
        <v>27.496919354838699</v>
      </c>
      <c r="T159">
        <f t="shared" si="71"/>
        <v>3.6849587564878745</v>
      </c>
      <c r="U159">
        <f t="shared" si="72"/>
        <v>46.882237777687116</v>
      </c>
      <c r="V159">
        <f t="shared" si="73"/>
        <v>1.7327492064697076</v>
      </c>
      <c r="W159">
        <f t="shared" si="74"/>
        <v>3.695960962201303</v>
      </c>
      <c r="X159">
        <f t="shared" si="75"/>
        <v>1.9522095500181669</v>
      </c>
      <c r="Y159">
        <f t="shared" si="76"/>
        <v>-12.073801035519798</v>
      </c>
      <c r="Z159">
        <f t="shared" si="77"/>
        <v>7.4861750683998443</v>
      </c>
      <c r="AA159">
        <f t="shared" si="78"/>
        <v>0.59599157027665328</v>
      </c>
      <c r="AB159">
        <f t="shared" si="79"/>
        <v>-3.9993662640068495</v>
      </c>
      <c r="AC159">
        <v>-1.22112998494343E-3</v>
      </c>
      <c r="AD159">
        <v>2.3585089529627502E-2</v>
      </c>
      <c r="AE159">
        <v>2.6773631579299999</v>
      </c>
      <c r="AF159">
        <v>43</v>
      </c>
      <c r="AG159">
        <v>7</v>
      </c>
      <c r="AH159">
        <f t="shared" si="80"/>
        <v>1</v>
      </c>
      <c r="AI159">
        <f t="shared" si="81"/>
        <v>0</v>
      </c>
      <c r="AJ159">
        <f t="shared" si="82"/>
        <v>53599.9749851089</v>
      </c>
      <c r="AK159">
        <f t="shared" si="83"/>
        <v>-4.04597967741935E-2</v>
      </c>
      <c r="AL159">
        <f t="shared" si="84"/>
        <v>-1.9825300419354815E-2</v>
      </c>
      <c r="AM159">
        <f t="shared" si="85"/>
        <v>0.49</v>
      </c>
      <c r="AN159">
        <f t="shared" si="86"/>
        <v>0.39</v>
      </c>
      <c r="AO159">
        <v>2.29</v>
      </c>
      <c r="AP159">
        <v>0.5</v>
      </c>
      <c r="AQ159" t="s">
        <v>195</v>
      </c>
      <c r="AR159">
        <v>1597418543.17419</v>
      </c>
      <c r="AS159">
        <v>410.37903225806502</v>
      </c>
      <c r="AT159">
        <v>409.97416129032302</v>
      </c>
      <c r="AU159">
        <v>17.035577419354802</v>
      </c>
      <c r="AV159">
        <v>16.932864516129001</v>
      </c>
      <c r="AW159">
        <v>600.00338709677396</v>
      </c>
      <c r="AX159">
        <v>101.613806451613</v>
      </c>
      <c r="AY159">
        <v>9.9752403225806405E-2</v>
      </c>
      <c r="AZ159">
        <v>27.547877419354801</v>
      </c>
      <c r="BA159">
        <v>27.496919354838699</v>
      </c>
      <c r="BB159">
        <v>27.672948387096799</v>
      </c>
      <c r="BC159">
        <v>9993.6661290322609</v>
      </c>
      <c r="BD159">
        <v>-4.04597967741935E-2</v>
      </c>
      <c r="BE159">
        <v>0.32850545161290301</v>
      </c>
      <c r="BF159">
        <v>1597418497.5</v>
      </c>
      <c r="BG159" t="s">
        <v>545</v>
      </c>
      <c r="BH159">
        <v>24</v>
      </c>
      <c r="BI159">
        <v>-1.264</v>
      </c>
      <c r="BJ159">
        <v>2.1999999999999999E-2</v>
      </c>
      <c r="BK159">
        <v>410</v>
      </c>
      <c r="BL159">
        <v>17</v>
      </c>
      <c r="BM159">
        <v>0.34</v>
      </c>
      <c r="BN159">
        <v>0.14000000000000001</v>
      </c>
      <c r="BO159">
        <v>0.39517338775510202</v>
      </c>
      <c r="BP159">
        <v>4.5815013937444603E-2</v>
      </c>
      <c r="BQ159">
        <v>3.1747601982278197E-2</v>
      </c>
      <c r="BR159">
        <v>1</v>
      </c>
      <c r="BS159">
        <v>9.8808395918367306E-2</v>
      </c>
      <c r="BT159">
        <v>5.5170562818282101E-2</v>
      </c>
      <c r="BU159">
        <v>1.02795657461675E-2</v>
      </c>
      <c r="BV159">
        <v>1</v>
      </c>
      <c r="BW159">
        <v>2</v>
      </c>
      <c r="BX159">
        <v>2</v>
      </c>
      <c r="BY159" t="s">
        <v>197</v>
      </c>
      <c r="BZ159">
        <v>100</v>
      </c>
      <c r="CA159">
        <v>100</v>
      </c>
      <c r="CB159">
        <v>-1.264</v>
      </c>
      <c r="CC159">
        <v>2.1999999999999999E-2</v>
      </c>
      <c r="CD159">
        <v>2</v>
      </c>
      <c r="CE159">
        <v>569.16499999999996</v>
      </c>
      <c r="CF159">
        <v>364.83499999999998</v>
      </c>
      <c r="CG159">
        <v>26.999600000000001</v>
      </c>
      <c r="CH159">
        <v>32.457000000000001</v>
      </c>
      <c r="CI159">
        <v>30.0002</v>
      </c>
      <c r="CJ159">
        <v>32.430999999999997</v>
      </c>
      <c r="CK159">
        <v>32.491999999999997</v>
      </c>
      <c r="CL159">
        <v>19.731999999999999</v>
      </c>
      <c r="CM159">
        <v>28.3887</v>
      </c>
      <c r="CN159">
        <v>14.0519</v>
      </c>
      <c r="CO159">
        <v>27</v>
      </c>
      <c r="CP159">
        <v>410</v>
      </c>
      <c r="CQ159">
        <v>17</v>
      </c>
      <c r="CR159">
        <v>98.355999999999995</v>
      </c>
      <c r="CS159">
        <v>105.919</v>
      </c>
    </row>
    <row r="160" spans="1:97" x14ac:dyDescent="0.25">
      <c r="A160">
        <v>144</v>
      </c>
      <c r="B160">
        <v>1597418557</v>
      </c>
      <c r="C160">
        <v>12867.2999999523</v>
      </c>
      <c r="D160" t="s">
        <v>548</v>
      </c>
      <c r="E160" t="s">
        <v>549</v>
      </c>
      <c r="F160">
        <v>1597418548.4967699</v>
      </c>
      <c r="G160">
        <f t="shared" si="58"/>
        <v>2.3604544605650748E-4</v>
      </c>
      <c r="H160">
        <f t="shared" si="59"/>
        <v>-1.127592723251813</v>
      </c>
      <c r="I160">
        <f t="shared" si="60"/>
        <v>410.37809677419398</v>
      </c>
      <c r="J160">
        <f t="shared" si="61"/>
        <v>545.97334732442278</v>
      </c>
      <c r="K160">
        <f t="shared" si="62"/>
        <v>55.532405644181885</v>
      </c>
      <c r="L160">
        <f t="shared" si="63"/>
        <v>41.740650984580476</v>
      </c>
      <c r="M160">
        <f t="shared" si="64"/>
        <v>1.199859914923922E-2</v>
      </c>
      <c r="N160">
        <f t="shared" si="65"/>
        <v>2.7261504957793345</v>
      </c>
      <c r="O160">
        <f t="shared" si="66"/>
        <v>1.1969337854274958E-2</v>
      </c>
      <c r="P160">
        <f t="shared" si="67"/>
        <v>7.4834591737518667E-3</v>
      </c>
      <c r="Q160">
        <f t="shared" si="68"/>
        <v>-9.9511367380645237E-3</v>
      </c>
      <c r="R160">
        <f t="shared" si="69"/>
        <v>27.482083903695759</v>
      </c>
      <c r="S160">
        <f t="shared" si="70"/>
        <v>27.4963290322581</v>
      </c>
      <c r="T160">
        <f t="shared" si="71"/>
        <v>3.6848314693328112</v>
      </c>
      <c r="U160">
        <f t="shared" si="72"/>
        <v>46.872806284017337</v>
      </c>
      <c r="V160">
        <f t="shared" si="73"/>
        <v>1.7323878737920699</v>
      </c>
      <c r="W160">
        <f t="shared" si="74"/>
        <v>3.6959337644411074</v>
      </c>
      <c r="X160">
        <f t="shared" si="75"/>
        <v>1.9524435955407413</v>
      </c>
      <c r="Y160">
        <f t="shared" si="76"/>
        <v>-10.40960417109198</v>
      </c>
      <c r="Z160">
        <f t="shared" si="77"/>
        <v>7.5576911198266448</v>
      </c>
      <c r="AA160">
        <f t="shared" si="78"/>
        <v>0.60142227407559712</v>
      </c>
      <c r="AB160">
        <f t="shared" si="79"/>
        <v>-2.2604419139278029</v>
      </c>
      <c r="AC160">
        <v>-1.2219626558585201E-3</v>
      </c>
      <c r="AD160">
        <v>2.3601171861830601E-2</v>
      </c>
      <c r="AE160">
        <v>2.6785119065793301</v>
      </c>
      <c r="AF160">
        <v>43</v>
      </c>
      <c r="AG160">
        <v>7</v>
      </c>
      <c r="AH160">
        <f t="shared" si="80"/>
        <v>1</v>
      </c>
      <c r="AI160">
        <f t="shared" si="81"/>
        <v>0</v>
      </c>
      <c r="AJ160">
        <f t="shared" si="82"/>
        <v>53635.032438623879</v>
      </c>
      <c r="AK160">
        <f t="shared" si="83"/>
        <v>-5.2072929032258103E-2</v>
      </c>
      <c r="AL160">
        <f t="shared" si="84"/>
        <v>-2.5515735225806468E-2</v>
      </c>
      <c r="AM160">
        <f t="shared" si="85"/>
        <v>0.49</v>
      </c>
      <c r="AN160">
        <f t="shared" si="86"/>
        <v>0.39</v>
      </c>
      <c r="AO160">
        <v>2.29</v>
      </c>
      <c r="AP160">
        <v>0.5</v>
      </c>
      <c r="AQ160" t="s">
        <v>195</v>
      </c>
      <c r="AR160">
        <v>1597418548.4967699</v>
      </c>
      <c r="AS160">
        <v>410.37809677419398</v>
      </c>
      <c r="AT160">
        <v>409.984709677419</v>
      </c>
      <c r="AU160">
        <v>17.0321741935484</v>
      </c>
      <c r="AV160">
        <v>16.943619354838699</v>
      </c>
      <c r="AW160">
        <v>600.00948387096798</v>
      </c>
      <c r="AX160">
        <v>101.61277419354801</v>
      </c>
      <c r="AY160">
        <v>9.9893496774193499E-2</v>
      </c>
      <c r="AZ160">
        <v>27.547751612903198</v>
      </c>
      <c r="BA160">
        <v>27.4963290322581</v>
      </c>
      <c r="BB160">
        <v>27.673516129032301</v>
      </c>
      <c r="BC160">
        <v>10000.5822580645</v>
      </c>
      <c r="BD160">
        <v>-5.2072929032258103E-2</v>
      </c>
      <c r="BE160">
        <v>0.33616309677419398</v>
      </c>
      <c r="BF160">
        <v>1597418497.5</v>
      </c>
      <c r="BG160" t="s">
        <v>545</v>
      </c>
      <c r="BH160">
        <v>24</v>
      </c>
      <c r="BI160">
        <v>-1.264</v>
      </c>
      <c r="BJ160">
        <v>2.1999999999999999E-2</v>
      </c>
      <c r="BK160">
        <v>410</v>
      </c>
      <c r="BL160">
        <v>17</v>
      </c>
      <c r="BM160">
        <v>0.34</v>
      </c>
      <c r="BN160">
        <v>0.14000000000000001</v>
      </c>
      <c r="BO160">
        <v>0.40344740816326502</v>
      </c>
      <c r="BP160">
        <v>-6.3213709333077794E-2</v>
      </c>
      <c r="BQ160">
        <v>2.9249373364240602E-2</v>
      </c>
      <c r="BR160">
        <v>1</v>
      </c>
      <c r="BS160">
        <v>8.9496599999999996E-2</v>
      </c>
      <c r="BT160">
        <v>-0.101451801746957</v>
      </c>
      <c r="BU160">
        <v>2.37910820473572E-2</v>
      </c>
      <c r="BV160">
        <v>0</v>
      </c>
      <c r="BW160">
        <v>1</v>
      </c>
      <c r="BX160">
        <v>2</v>
      </c>
      <c r="BY160" t="s">
        <v>211</v>
      </c>
      <c r="BZ160">
        <v>100</v>
      </c>
      <c r="CA160">
        <v>100</v>
      </c>
      <c r="CB160">
        <v>-1.264</v>
      </c>
      <c r="CC160">
        <v>2.1999999999999999E-2</v>
      </c>
      <c r="CD160">
        <v>2</v>
      </c>
      <c r="CE160">
        <v>568.75</v>
      </c>
      <c r="CF160">
        <v>364.75700000000001</v>
      </c>
      <c r="CG160">
        <v>26.999700000000001</v>
      </c>
      <c r="CH160">
        <v>32.457799999999999</v>
      </c>
      <c r="CI160">
        <v>30</v>
      </c>
      <c r="CJ160">
        <v>32.433900000000001</v>
      </c>
      <c r="CK160">
        <v>32.494900000000001</v>
      </c>
      <c r="CL160">
        <v>19.7317</v>
      </c>
      <c r="CM160">
        <v>28.3887</v>
      </c>
      <c r="CN160">
        <v>14.0519</v>
      </c>
      <c r="CO160">
        <v>27</v>
      </c>
      <c r="CP160">
        <v>410</v>
      </c>
      <c r="CQ160">
        <v>17</v>
      </c>
      <c r="CR160">
        <v>98.357600000000005</v>
      </c>
      <c r="CS160">
        <v>105.919</v>
      </c>
    </row>
    <row r="161" spans="1:97" x14ac:dyDescent="0.25">
      <c r="A161">
        <v>145</v>
      </c>
      <c r="B161">
        <v>1597418562.5</v>
      </c>
      <c r="C161">
        <v>12872.7999999523</v>
      </c>
      <c r="D161" t="s">
        <v>550</v>
      </c>
      <c r="E161" t="s">
        <v>551</v>
      </c>
      <c r="F161">
        <v>1597418553.9774201</v>
      </c>
      <c r="G161">
        <f t="shared" si="58"/>
        <v>1.8206850483506928E-4</v>
      </c>
      <c r="H161">
        <f t="shared" si="59"/>
        <v>-1.1098598540637836</v>
      </c>
      <c r="I161">
        <f t="shared" si="60"/>
        <v>410.38416129032299</v>
      </c>
      <c r="J161">
        <f t="shared" si="61"/>
        <v>586.87168313257155</v>
      </c>
      <c r="K161">
        <f t="shared" si="62"/>
        <v>59.692365865387536</v>
      </c>
      <c r="L161">
        <f t="shared" si="63"/>
        <v>41.741324731062988</v>
      </c>
      <c r="M161">
        <f t="shared" si="64"/>
        <v>9.2536407984800308E-3</v>
      </c>
      <c r="N161">
        <f t="shared" si="65"/>
        <v>2.7271718954313982</v>
      </c>
      <c r="O161">
        <f t="shared" si="66"/>
        <v>9.2362324699341875E-3</v>
      </c>
      <c r="P161">
        <f t="shared" si="67"/>
        <v>5.774206602031714E-3</v>
      </c>
      <c r="Q161">
        <f t="shared" si="68"/>
        <v>-9.0258252365806486E-3</v>
      </c>
      <c r="R161">
        <f t="shared" si="69"/>
        <v>27.497622245892526</v>
      </c>
      <c r="S161">
        <f t="shared" si="70"/>
        <v>27.493654838709698</v>
      </c>
      <c r="T161">
        <f t="shared" si="71"/>
        <v>3.6842548996251381</v>
      </c>
      <c r="U161">
        <f t="shared" si="72"/>
        <v>46.878201771351527</v>
      </c>
      <c r="V161">
        <f t="shared" si="73"/>
        <v>1.7326392679828215</v>
      </c>
      <c r="W161">
        <f t="shared" si="74"/>
        <v>3.696044648712788</v>
      </c>
      <c r="X161">
        <f t="shared" si="75"/>
        <v>1.9516156316423166</v>
      </c>
      <c r="Y161">
        <f t="shared" si="76"/>
        <v>-8.0292210632265544</v>
      </c>
      <c r="Z161">
        <f t="shared" si="77"/>
        <v>8.0291129457125567</v>
      </c>
      <c r="AA161">
        <f t="shared" si="78"/>
        <v>0.63869066264507179</v>
      </c>
      <c r="AB161">
        <f t="shared" si="79"/>
        <v>0.62955671989449336</v>
      </c>
      <c r="AC161">
        <v>-1.2226829686017701E-3</v>
      </c>
      <c r="AD161">
        <v>2.3615084091280599E-2</v>
      </c>
      <c r="AE161">
        <v>2.6795052246180102</v>
      </c>
      <c r="AF161">
        <v>43</v>
      </c>
      <c r="AG161">
        <v>7</v>
      </c>
      <c r="AH161">
        <f t="shared" si="80"/>
        <v>1</v>
      </c>
      <c r="AI161">
        <f t="shared" si="81"/>
        <v>0</v>
      </c>
      <c r="AJ161">
        <f t="shared" si="82"/>
        <v>53665.263303951142</v>
      </c>
      <c r="AK161">
        <f t="shared" si="83"/>
        <v>-4.7230901290322598E-2</v>
      </c>
      <c r="AL161">
        <f t="shared" si="84"/>
        <v>-2.3143141632258071E-2</v>
      </c>
      <c r="AM161">
        <f t="shared" si="85"/>
        <v>0.49</v>
      </c>
      <c r="AN161">
        <f t="shared" si="86"/>
        <v>0.39</v>
      </c>
      <c r="AO161">
        <v>2.29</v>
      </c>
      <c r="AP161">
        <v>0.5</v>
      </c>
      <c r="AQ161" t="s">
        <v>195</v>
      </c>
      <c r="AR161">
        <v>1597418553.9774201</v>
      </c>
      <c r="AS161">
        <v>410.38416129032299</v>
      </c>
      <c r="AT161">
        <v>409.98909677419402</v>
      </c>
      <c r="AU161">
        <v>17.034622580645198</v>
      </c>
      <c r="AV161">
        <v>16.966319354838699</v>
      </c>
      <c r="AW161">
        <v>600.02219354838701</v>
      </c>
      <c r="AX161">
        <v>101.61283870967701</v>
      </c>
      <c r="AY161">
        <v>9.9967651612903205E-2</v>
      </c>
      <c r="AZ161">
        <v>27.548264516128999</v>
      </c>
      <c r="BA161">
        <v>27.493654838709698</v>
      </c>
      <c r="BB161">
        <v>27.673912903225801</v>
      </c>
      <c r="BC161">
        <v>10006.4709677419</v>
      </c>
      <c r="BD161">
        <v>-4.7230901290322598E-2</v>
      </c>
      <c r="BE161">
        <v>0.342590129032258</v>
      </c>
      <c r="BF161">
        <v>1597418497.5</v>
      </c>
      <c r="BG161" t="s">
        <v>545</v>
      </c>
      <c r="BH161">
        <v>24</v>
      </c>
      <c r="BI161">
        <v>-1.264</v>
      </c>
      <c r="BJ161">
        <v>2.1999999999999999E-2</v>
      </c>
      <c r="BK161">
        <v>410</v>
      </c>
      <c r="BL161">
        <v>17</v>
      </c>
      <c r="BM161">
        <v>0.34</v>
      </c>
      <c r="BN161">
        <v>0.14000000000000001</v>
      </c>
      <c r="BO161">
        <v>0.39830114285714302</v>
      </c>
      <c r="BP161">
        <v>-3.3209648707416502E-2</v>
      </c>
      <c r="BQ161">
        <v>2.6528966588333199E-2</v>
      </c>
      <c r="BR161">
        <v>1</v>
      </c>
      <c r="BS161">
        <v>8.0336536734693903E-2</v>
      </c>
      <c r="BT161">
        <v>-0.20968335428658499</v>
      </c>
      <c r="BU161">
        <v>2.9533503164964701E-2</v>
      </c>
      <c r="BV161">
        <v>0</v>
      </c>
      <c r="BW161">
        <v>1</v>
      </c>
      <c r="BX161">
        <v>2</v>
      </c>
      <c r="BY161" t="s">
        <v>211</v>
      </c>
      <c r="BZ161">
        <v>100</v>
      </c>
      <c r="CA161">
        <v>100</v>
      </c>
      <c r="CB161">
        <v>-1.264</v>
      </c>
      <c r="CC161">
        <v>2.1999999999999999E-2</v>
      </c>
      <c r="CD161">
        <v>2</v>
      </c>
      <c r="CE161">
        <v>568.92999999999995</v>
      </c>
      <c r="CF161">
        <v>364.834</v>
      </c>
      <c r="CG161">
        <v>26.9998</v>
      </c>
      <c r="CH161">
        <v>32.459800000000001</v>
      </c>
      <c r="CI161">
        <v>30.0001</v>
      </c>
      <c r="CJ161">
        <v>32.4343</v>
      </c>
      <c r="CK161">
        <v>32.496699999999997</v>
      </c>
      <c r="CL161">
        <v>19.731200000000001</v>
      </c>
      <c r="CM161">
        <v>28.3887</v>
      </c>
      <c r="CN161">
        <v>14.0519</v>
      </c>
      <c r="CO161">
        <v>27</v>
      </c>
      <c r="CP161">
        <v>410</v>
      </c>
      <c r="CQ161">
        <v>17</v>
      </c>
      <c r="CR161">
        <v>98.356999999999999</v>
      </c>
      <c r="CS161">
        <v>105.91800000000001</v>
      </c>
    </row>
    <row r="162" spans="1:97" x14ac:dyDescent="0.25">
      <c r="A162">
        <v>146</v>
      </c>
      <c r="B162">
        <v>1597418567.5</v>
      </c>
      <c r="C162">
        <v>12877.7999999523</v>
      </c>
      <c r="D162" t="s">
        <v>552</v>
      </c>
      <c r="E162" t="s">
        <v>553</v>
      </c>
      <c r="F162">
        <v>1597418558.93226</v>
      </c>
      <c r="G162">
        <f t="shared" si="58"/>
        <v>1.3996027166895882E-4</v>
      </c>
      <c r="H162">
        <f t="shared" si="59"/>
        <v>-1.1070223587326276</v>
      </c>
      <c r="I162">
        <f t="shared" si="60"/>
        <v>410.391387096774</v>
      </c>
      <c r="J162">
        <f t="shared" si="61"/>
        <v>643.05534418863465</v>
      </c>
      <c r="K162">
        <f t="shared" si="62"/>
        <v>65.406658697753215</v>
      </c>
      <c r="L162">
        <f t="shared" si="63"/>
        <v>41.741865036833062</v>
      </c>
      <c r="M162">
        <f t="shared" si="64"/>
        <v>7.1147031575530565E-3</v>
      </c>
      <c r="N162">
        <f t="shared" si="65"/>
        <v>2.7268461078976491</v>
      </c>
      <c r="O162">
        <f t="shared" si="66"/>
        <v>7.1044063844948662E-3</v>
      </c>
      <c r="P162">
        <f t="shared" si="67"/>
        <v>4.4411778528073266E-3</v>
      </c>
      <c r="Q162">
        <f t="shared" si="68"/>
        <v>-1.1308101714000001E-2</v>
      </c>
      <c r="R162">
        <f t="shared" si="69"/>
        <v>27.51019958993335</v>
      </c>
      <c r="S162">
        <f t="shared" si="70"/>
        <v>27.4914387096774</v>
      </c>
      <c r="T162">
        <f t="shared" si="71"/>
        <v>3.6837771506117716</v>
      </c>
      <c r="U162">
        <f t="shared" si="72"/>
        <v>46.895097402733789</v>
      </c>
      <c r="V162">
        <f t="shared" si="73"/>
        <v>1.7333546583262203</v>
      </c>
      <c r="W162">
        <f t="shared" si="74"/>
        <v>3.6962385288172426</v>
      </c>
      <c r="X162">
        <f t="shared" si="75"/>
        <v>1.9504224922855513</v>
      </c>
      <c r="Y162">
        <f t="shared" si="76"/>
        <v>-6.1722479806010844</v>
      </c>
      <c r="Z162">
        <f t="shared" si="77"/>
        <v>8.4857808436848927</v>
      </c>
      <c r="AA162">
        <f t="shared" si="78"/>
        <v>0.67509335852989405</v>
      </c>
      <c r="AB162">
        <f t="shared" si="79"/>
        <v>2.9773181198997021</v>
      </c>
      <c r="AC162">
        <v>-1.2224531863334301E-3</v>
      </c>
      <c r="AD162">
        <v>2.3610646041738199E-2</v>
      </c>
      <c r="AE162">
        <v>2.6791883952165199</v>
      </c>
      <c r="AF162">
        <v>43</v>
      </c>
      <c r="AG162">
        <v>7</v>
      </c>
      <c r="AH162">
        <f t="shared" si="80"/>
        <v>1</v>
      </c>
      <c r="AI162">
        <f t="shared" si="81"/>
        <v>0</v>
      </c>
      <c r="AJ162">
        <f t="shared" si="82"/>
        <v>53655.420796681792</v>
      </c>
      <c r="AK162">
        <f t="shared" si="83"/>
        <v>-5.9173740000000002E-2</v>
      </c>
      <c r="AL162">
        <f t="shared" si="84"/>
        <v>-2.8995132600000001E-2</v>
      </c>
      <c r="AM162">
        <f t="shared" si="85"/>
        <v>0.49</v>
      </c>
      <c r="AN162">
        <f t="shared" si="86"/>
        <v>0.39</v>
      </c>
      <c r="AO162">
        <v>2.29</v>
      </c>
      <c r="AP162">
        <v>0.5</v>
      </c>
      <c r="AQ162" t="s">
        <v>195</v>
      </c>
      <c r="AR162">
        <v>1597418558.93226</v>
      </c>
      <c r="AS162">
        <v>410.391387096774</v>
      </c>
      <c r="AT162">
        <v>409.99080645161303</v>
      </c>
      <c r="AU162">
        <v>17.041735483871001</v>
      </c>
      <c r="AV162">
        <v>16.989229032258098</v>
      </c>
      <c r="AW162">
        <v>600.01577419354896</v>
      </c>
      <c r="AX162">
        <v>101.61235483871</v>
      </c>
      <c r="AY162">
        <v>9.9977216129032306E-2</v>
      </c>
      <c r="AZ162">
        <v>27.549161290322601</v>
      </c>
      <c r="BA162">
        <v>27.4914387096774</v>
      </c>
      <c r="BB162">
        <v>27.674864516128999</v>
      </c>
      <c r="BC162">
        <v>10004.638064516101</v>
      </c>
      <c r="BD162">
        <v>-5.9173740000000002E-2</v>
      </c>
      <c r="BE162">
        <v>0.342590129032258</v>
      </c>
      <c r="BF162">
        <v>1597418497.5</v>
      </c>
      <c r="BG162" t="s">
        <v>545</v>
      </c>
      <c r="BH162">
        <v>24</v>
      </c>
      <c r="BI162">
        <v>-1.264</v>
      </c>
      <c r="BJ162">
        <v>2.1999999999999999E-2</v>
      </c>
      <c r="BK162">
        <v>410</v>
      </c>
      <c r="BL162">
        <v>17</v>
      </c>
      <c r="BM162">
        <v>0.34</v>
      </c>
      <c r="BN162">
        <v>0.14000000000000001</v>
      </c>
      <c r="BO162">
        <v>0.39170936734693901</v>
      </c>
      <c r="BP162">
        <v>3.9057449813530397E-2</v>
      </c>
      <c r="BQ162">
        <v>2.40688841051915E-2</v>
      </c>
      <c r="BR162">
        <v>1</v>
      </c>
      <c r="BS162">
        <v>7.1710287755102006E-2</v>
      </c>
      <c r="BT162">
        <v>-0.20335732498099199</v>
      </c>
      <c r="BU162">
        <v>2.8954587397386801E-2</v>
      </c>
      <c r="BV162">
        <v>0</v>
      </c>
      <c r="BW162">
        <v>1</v>
      </c>
      <c r="BX162">
        <v>2</v>
      </c>
      <c r="BY162" t="s">
        <v>211</v>
      </c>
      <c r="BZ162">
        <v>100</v>
      </c>
      <c r="CA162">
        <v>100</v>
      </c>
      <c r="CB162">
        <v>-1.264</v>
      </c>
      <c r="CC162">
        <v>2.1999999999999999E-2</v>
      </c>
      <c r="CD162">
        <v>2</v>
      </c>
      <c r="CE162">
        <v>568.58100000000002</v>
      </c>
      <c r="CF162">
        <v>364.81400000000002</v>
      </c>
      <c r="CG162">
        <v>26.9998</v>
      </c>
      <c r="CH162">
        <v>32.459800000000001</v>
      </c>
      <c r="CI162">
        <v>30.0001</v>
      </c>
      <c r="CJ162">
        <v>32.436700000000002</v>
      </c>
      <c r="CK162">
        <v>32.497799999999998</v>
      </c>
      <c r="CL162">
        <v>19.7331</v>
      </c>
      <c r="CM162">
        <v>28.3887</v>
      </c>
      <c r="CN162">
        <v>13.6813</v>
      </c>
      <c r="CO162">
        <v>27</v>
      </c>
      <c r="CP162">
        <v>410</v>
      </c>
      <c r="CQ162">
        <v>17</v>
      </c>
      <c r="CR162">
        <v>98.355900000000005</v>
      </c>
      <c r="CS162">
        <v>105.91800000000001</v>
      </c>
    </row>
    <row r="163" spans="1:97" x14ac:dyDescent="0.25">
      <c r="A163">
        <v>147</v>
      </c>
      <c r="B163">
        <v>1597419103.5999999</v>
      </c>
      <c r="C163">
        <v>13413.8999998569</v>
      </c>
      <c r="D163" t="s">
        <v>556</v>
      </c>
      <c r="E163" t="s">
        <v>557</v>
      </c>
      <c r="F163">
        <v>1597419095.5999999</v>
      </c>
      <c r="G163">
        <f t="shared" si="58"/>
        <v>1.1925203262993692E-4</v>
      </c>
      <c r="H163">
        <f t="shared" si="59"/>
        <v>-1.6710732589661847</v>
      </c>
      <c r="I163">
        <f t="shared" si="60"/>
        <v>412.95548387096801</v>
      </c>
      <c r="J163">
        <f t="shared" si="61"/>
        <v>837.75292423457074</v>
      </c>
      <c r="K163">
        <f t="shared" si="62"/>
        <v>85.202381902454576</v>
      </c>
      <c r="L163">
        <f t="shared" si="63"/>
        <v>41.999006900076665</v>
      </c>
      <c r="M163">
        <f t="shared" si="64"/>
        <v>6.0193827762183493E-3</v>
      </c>
      <c r="N163">
        <f t="shared" si="65"/>
        <v>2.7906119797873408</v>
      </c>
      <c r="O163">
        <f t="shared" si="66"/>
        <v>6.0121788327618473E-3</v>
      </c>
      <c r="P163">
        <f t="shared" si="67"/>
        <v>3.7582582834131545E-3</v>
      </c>
      <c r="Q163">
        <f t="shared" si="68"/>
        <v>-1.5103883780322578E-2</v>
      </c>
      <c r="R163">
        <f t="shared" si="69"/>
        <v>27.646605170093906</v>
      </c>
      <c r="S163">
        <f t="shared" si="70"/>
        <v>27.611587096774201</v>
      </c>
      <c r="T163">
        <f t="shared" si="71"/>
        <v>3.7097566472720751</v>
      </c>
      <c r="U163">
        <f t="shared" si="72"/>
        <v>46.895046551288928</v>
      </c>
      <c r="V163">
        <f t="shared" si="73"/>
        <v>1.7465737542816866</v>
      </c>
      <c r="W163">
        <f t="shared" si="74"/>
        <v>3.7244312197695888</v>
      </c>
      <c r="X163">
        <f t="shared" si="75"/>
        <v>1.9631828929903885</v>
      </c>
      <c r="Y163">
        <f t="shared" si="76"/>
        <v>-5.2590146389802186</v>
      </c>
      <c r="Z163">
        <f t="shared" si="77"/>
        <v>10.16151351874878</v>
      </c>
      <c r="AA163">
        <f t="shared" si="78"/>
        <v>0.7909220194961103</v>
      </c>
      <c r="AB163">
        <f t="shared" si="79"/>
        <v>5.6783170154843496</v>
      </c>
      <c r="AC163">
        <v>-1.2221090665343901E-3</v>
      </c>
      <c r="AD163">
        <v>2.3603999659805499E-2</v>
      </c>
      <c r="AE163">
        <v>2.6787138399624899</v>
      </c>
      <c r="AF163">
        <v>43</v>
      </c>
      <c r="AG163">
        <v>7</v>
      </c>
      <c r="AH163">
        <f t="shared" si="80"/>
        <v>1</v>
      </c>
      <c r="AI163">
        <f t="shared" si="81"/>
        <v>0</v>
      </c>
      <c r="AJ163">
        <f t="shared" si="82"/>
        <v>53617.581915900606</v>
      </c>
      <c r="AK163">
        <f t="shared" si="83"/>
        <v>-7.90365451612903E-2</v>
      </c>
      <c r="AL163">
        <f t="shared" si="84"/>
        <v>-3.8727907129032249E-2</v>
      </c>
      <c r="AM163">
        <f t="shared" si="85"/>
        <v>0.49</v>
      </c>
      <c r="AN163">
        <f t="shared" si="86"/>
        <v>0.39</v>
      </c>
      <c r="AO163">
        <v>10.96</v>
      </c>
      <c r="AP163">
        <v>0.5</v>
      </c>
      <c r="AQ163" t="s">
        <v>195</v>
      </c>
      <c r="AR163">
        <v>1597419095.5999999</v>
      </c>
      <c r="AS163">
        <v>412.95548387096801</v>
      </c>
      <c r="AT163">
        <v>409.99293548387101</v>
      </c>
      <c r="AU163">
        <v>17.173196774193499</v>
      </c>
      <c r="AV163">
        <v>16.959103225806501</v>
      </c>
      <c r="AW163">
        <v>599.99793548387095</v>
      </c>
      <c r="AX163">
        <v>101.604612903226</v>
      </c>
      <c r="AY163">
        <v>9.8860087096774199E-2</v>
      </c>
      <c r="AZ163">
        <v>27.6791290322581</v>
      </c>
      <c r="BA163">
        <v>27.611587096774201</v>
      </c>
      <c r="BB163">
        <v>27.7922774193548</v>
      </c>
      <c r="BC163">
        <v>10002.583870967699</v>
      </c>
      <c r="BD163">
        <v>-7.90365451612903E-2</v>
      </c>
      <c r="BE163">
        <v>0.35243554838709701</v>
      </c>
      <c r="BF163">
        <v>1597419071.0999999</v>
      </c>
      <c r="BG163" t="s">
        <v>558</v>
      </c>
      <c r="BH163">
        <v>25</v>
      </c>
      <c r="BI163">
        <v>-1.2849999999999999</v>
      </c>
      <c r="BJ163">
        <v>0.02</v>
      </c>
      <c r="BK163">
        <v>410</v>
      </c>
      <c r="BL163">
        <v>17</v>
      </c>
      <c r="BM163">
        <v>0.38</v>
      </c>
      <c r="BN163">
        <v>0.13</v>
      </c>
      <c r="BO163">
        <v>2.9579683673469401</v>
      </c>
      <c r="BP163">
        <v>4.9625265306110597E-2</v>
      </c>
      <c r="BQ163">
        <v>3.3474845648815102E-2</v>
      </c>
      <c r="BR163">
        <v>1</v>
      </c>
      <c r="BS163">
        <v>0.215068653061224</v>
      </c>
      <c r="BT163">
        <v>-1.0452465306123E-2</v>
      </c>
      <c r="BU163">
        <v>1.4089452061450799E-3</v>
      </c>
      <c r="BV163">
        <v>1</v>
      </c>
      <c r="BW163">
        <v>2</v>
      </c>
      <c r="BX163">
        <v>2</v>
      </c>
      <c r="BY163" t="s">
        <v>197</v>
      </c>
      <c r="BZ163">
        <v>100</v>
      </c>
      <c r="CA163">
        <v>100</v>
      </c>
      <c r="CB163">
        <v>-1.2849999999999999</v>
      </c>
      <c r="CC163">
        <v>0.02</v>
      </c>
      <c r="CD163">
        <v>2</v>
      </c>
      <c r="CE163">
        <v>568.41099999999994</v>
      </c>
      <c r="CF163">
        <v>362.18799999999999</v>
      </c>
      <c r="CG163">
        <v>26.999600000000001</v>
      </c>
      <c r="CH163">
        <v>32.627200000000002</v>
      </c>
      <c r="CI163">
        <v>30.0001</v>
      </c>
      <c r="CJ163">
        <v>32.618299999999998</v>
      </c>
      <c r="CK163">
        <v>32.679499999999997</v>
      </c>
      <c r="CL163">
        <v>19.768699999999999</v>
      </c>
      <c r="CM163">
        <v>27.293600000000001</v>
      </c>
      <c r="CN163">
        <v>7.6975499999999997</v>
      </c>
      <c r="CO163">
        <v>27</v>
      </c>
      <c r="CP163">
        <v>410</v>
      </c>
      <c r="CQ163">
        <v>17</v>
      </c>
      <c r="CR163">
        <v>98.337199999999996</v>
      </c>
      <c r="CS163">
        <v>105.889</v>
      </c>
    </row>
    <row r="164" spans="1:97" x14ac:dyDescent="0.25">
      <c r="A164">
        <v>148</v>
      </c>
      <c r="B164">
        <v>1597419108.5999999</v>
      </c>
      <c r="C164">
        <v>13418.8999998569</v>
      </c>
      <c r="D164" t="s">
        <v>559</v>
      </c>
      <c r="E164" t="s">
        <v>560</v>
      </c>
      <c r="F164">
        <v>1597419100.2451601</v>
      </c>
      <c r="G164">
        <f t="shared" si="58"/>
        <v>1.1911286573843073E-4</v>
      </c>
      <c r="H164">
        <f t="shared" si="59"/>
        <v>-1.6794361660924355</v>
      </c>
      <c r="I164">
        <f t="shared" si="60"/>
        <v>412.96219354838701</v>
      </c>
      <c r="J164">
        <f t="shared" si="61"/>
        <v>840.42437907852138</v>
      </c>
      <c r="K164">
        <f t="shared" si="62"/>
        <v>85.474318765075665</v>
      </c>
      <c r="L164">
        <f t="shared" si="63"/>
        <v>41.999807535309273</v>
      </c>
      <c r="M164">
        <f t="shared" si="64"/>
        <v>6.0129147276426443E-3</v>
      </c>
      <c r="N164">
        <f t="shared" si="65"/>
        <v>2.7908220523519871</v>
      </c>
      <c r="O164">
        <f t="shared" si="66"/>
        <v>6.0057267880883934E-3</v>
      </c>
      <c r="P164">
        <f t="shared" si="67"/>
        <v>3.7542243200538576E-3</v>
      </c>
      <c r="Q164">
        <f t="shared" si="68"/>
        <v>-1.6288074383225819E-2</v>
      </c>
      <c r="R164">
        <f t="shared" si="69"/>
        <v>27.644873425887411</v>
      </c>
      <c r="S164">
        <f t="shared" si="70"/>
        <v>27.610735483871</v>
      </c>
      <c r="T164">
        <f t="shared" si="71"/>
        <v>3.7095719432274903</v>
      </c>
      <c r="U164">
        <f t="shared" si="72"/>
        <v>46.899670687403869</v>
      </c>
      <c r="V164">
        <f t="shared" si="73"/>
        <v>1.7465658762558276</v>
      </c>
      <c r="W164">
        <f t="shared" si="74"/>
        <v>3.7240472068493933</v>
      </c>
      <c r="X164">
        <f t="shared" si="75"/>
        <v>1.9630060669716627</v>
      </c>
      <c r="Y164">
        <f t="shared" si="76"/>
        <v>-5.2528773790647953</v>
      </c>
      <c r="Z164">
        <f t="shared" si="77"/>
        <v>10.024924137850238</v>
      </c>
      <c r="AA164">
        <f t="shared" si="78"/>
        <v>0.78022165798466603</v>
      </c>
      <c r="AB164">
        <f t="shared" si="79"/>
        <v>5.5359803423868836</v>
      </c>
      <c r="AC164">
        <v>-1.2222519071365501E-3</v>
      </c>
      <c r="AD164">
        <v>2.3606758504835901E-2</v>
      </c>
      <c r="AE164">
        <v>2.6789108338272798</v>
      </c>
      <c r="AF164">
        <v>43</v>
      </c>
      <c r="AG164">
        <v>7</v>
      </c>
      <c r="AH164">
        <f t="shared" si="80"/>
        <v>1</v>
      </c>
      <c r="AI164">
        <f t="shared" si="81"/>
        <v>0</v>
      </c>
      <c r="AJ164">
        <f t="shared" si="82"/>
        <v>53623.910300590935</v>
      </c>
      <c r="AK164">
        <f t="shared" si="83"/>
        <v>-8.5233251612903294E-2</v>
      </c>
      <c r="AL164">
        <f t="shared" si="84"/>
        <v>-4.1764293290322614E-2</v>
      </c>
      <c r="AM164">
        <f t="shared" si="85"/>
        <v>0.49</v>
      </c>
      <c r="AN164">
        <f t="shared" si="86"/>
        <v>0.39</v>
      </c>
      <c r="AO164">
        <v>10.96</v>
      </c>
      <c r="AP164">
        <v>0.5</v>
      </c>
      <c r="AQ164" t="s">
        <v>195</v>
      </c>
      <c r="AR164">
        <v>1597419100.2451601</v>
      </c>
      <c r="AS164">
        <v>412.96219354838701</v>
      </c>
      <c r="AT164">
        <v>409.98429032258099</v>
      </c>
      <c r="AU164">
        <v>17.1730709677419</v>
      </c>
      <c r="AV164">
        <v>16.959229032258101</v>
      </c>
      <c r="AW164">
        <v>600.002967741936</v>
      </c>
      <c r="AX164">
        <v>101.604774193548</v>
      </c>
      <c r="AY164">
        <v>9.89851129032258E-2</v>
      </c>
      <c r="AZ164">
        <v>27.677364516129</v>
      </c>
      <c r="BA164">
        <v>27.610735483871</v>
      </c>
      <c r="BB164">
        <v>27.789412903225799</v>
      </c>
      <c r="BC164">
        <v>10003.737096774201</v>
      </c>
      <c r="BD164">
        <v>-8.5233251612903294E-2</v>
      </c>
      <c r="BE164">
        <v>0.36697606451612902</v>
      </c>
      <c r="BF164">
        <v>1597419071.0999999</v>
      </c>
      <c r="BG164" t="s">
        <v>558</v>
      </c>
      <c r="BH164">
        <v>25</v>
      </c>
      <c r="BI164">
        <v>-1.2849999999999999</v>
      </c>
      <c r="BJ164">
        <v>0.02</v>
      </c>
      <c r="BK164">
        <v>410</v>
      </c>
      <c r="BL164">
        <v>17</v>
      </c>
      <c r="BM164">
        <v>0.38</v>
      </c>
      <c r="BN164">
        <v>0.13</v>
      </c>
      <c r="BO164">
        <v>2.9647785714285702</v>
      </c>
      <c r="BP164">
        <v>5.9102448979563599E-2</v>
      </c>
      <c r="BQ164">
        <v>3.7848702077872998E-2</v>
      </c>
      <c r="BR164">
        <v>1</v>
      </c>
      <c r="BS164">
        <v>0.214328734693878</v>
      </c>
      <c r="BT164">
        <v>-8.5256938775509598E-3</v>
      </c>
      <c r="BU164">
        <v>1.3265711482032599E-3</v>
      </c>
      <c r="BV164">
        <v>1</v>
      </c>
      <c r="BW164">
        <v>2</v>
      </c>
      <c r="BX164">
        <v>2</v>
      </c>
      <c r="BY164" t="s">
        <v>197</v>
      </c>
      <c r="BZ164">
        <v>100</v>
      </c>
      <c r="CA164">
        <v>100</v>
      </c>
      <c r="CB164">
        <v>-1.2849999999999999</v>
      </c>
      <c r="CC164">
        <v>0.02</v>
      </c>
      <c r="CD164">
        <v>2</v>
      </c>
      <c r="CE164">
        <v>568.702</v>
      </c>
      <c r="CF164">
        <v>362.16399999999999</v>
      </c>
      <c r="CG164">
        <v>26.9998</v>
      </c>
      <c r="CH164">
        <v>32.627200000000002</v>
      </c>
      <c r="CI164">
        <v>30.0002</v>
      </c>
      <c r="CJ164">
        <v>32.621200000000002</v>
      </c>
      <c r="CK164">
        <v>32.682299999999998</v>
      </c>
      <c r="CL164">
        <v>19.770700000000001</v>
      </c>
      <c r="CM164">
        <v>27.293600000000001</v>
      </c>
      <c r="CN164">
        <v>7.6975499999999997</v>
      </c>
      <c r="CO164">
        <v>27</v>
      </c>
      <c r="CP164">
        <v>410</v>
      </c>
      <c r="CQ164">
        <v>17</v>
      </c>
      <c r="CR164">
        <v>98.3369</v>
      </c>
      <c r="CS164">
        <v>105.889</v>
      </c>
    </row>
    <row r="165" spans="1:97" x14ac:dyDescent="0.25">
      <c r="A165">
        <v>149</v>
      </c>
      <c r="B165">
        <v>1597419113.5999999</v>
      </c>
      <c r="C165">
        <v>13423.8999998569</v>
      </c>
      <c r="D165" t="s">
        <v>561</v>
      </c>
      <c r="E165" t="s">
        <v>562</v>
      </c>
      <c r="F165">
        <v>1597419105.03548</v>
      </c>
      <c r="G165">
        <f t="shared" si="58"/>
        <v>1.2105321028255962E-4</v>
      </c>
      <c r="H165">
        <f t="shared" si="59"/>
        <v>-1.681454350064274</v>
      </c>
      <c r="I165">
        <f t="shared" si="60"/>
        <v>412.96041935483902</v>
      </c>
      <c r="J165">
        <f t="shared" si="61"/>
        <v>833.85897855569704</v>
      </c>
      <c r="K165">
        <f t="shared" si="62"/>
        <v>84.806815108938338</v>
      </c>
      <c r="L165">
        <f t="shared" si="63"/>
        <v>41.999737164425348</v>
      </c>
      <c r="M165">
        <f t="shared" si="64"/>
        <v>6.1113486761579881E-3</v>
      </c>
      <c r="N165">
        <f t="shared" si="65"/>
        <v>2.7912035600981477</v>
      </c>
      <c r="O165">
        <f t="shared" si="66"/>
        <v>6.1039246415512177E-3</v>
      </c>
      <c r="P165">
        <f t="shared" si="67"/>
        <v>3.815619154728579E-3</v>
      </c>
      <c r="Q165">
        <f t="shared" si="68"/>
        <v>-1.4743207804838721E-2</v>
      </c>
      <c r="R165">
        <f t="shared" si="69"/>
        <v>27.642246541747635</v>
      </c>
      <c r="S165">
        <f t="shared" si="70"/>
        <v>27.6098161290323</v>
      </c>
      <c r="T165">
        <f t="shared" si="71"/>
        <v>3.7093725558235686</v>
      </c>
      <c r="U165">
        <f t="shared" si="72"/>
        <v>46.903038451166431</v>
      </c>
      <c r="V165">
        <f t="shared" si="73"/>
        <v>1.7464756392011203</v>
      </c>
      <c r="W165">
        <f t="shared" si="74"/>
        <v>3.7235874196497547</v>
      </c>
      <c r="X165">
        <f t="shared" si="75"/>
        <v>1.9628969166224484</v>
      </c>
      <c r="Y165">
        <f t="shared" si="76"/>
        <v>-5.338446573460879</v>
      </c>
      <c r="Z165">
        <f t="shared" si="77"/>
        <v>9.846690148521537</v>
      </c>
      <c r="AA165">
        <f t="shared" si="78"/>
        <v>0.76623369091818827</v>
      </c>
      <c r="AB165">
        <f t="shared" si="79"/>
        <v>5.2597340581740077</v>
      </c>
      <c r="AC165">
        <v>-1.2225113432886301E-3</v>
      </c>
      <c r="AD165">
        <v>2.36117692939815E-2</v>
      </c>
      <c r="AE165">
        <v>2.6792685872100899</v>
      </c>
      <c r="AF165">
        <v>43</v>
      </c>
      <c r="AG165">
        <v>7</v>
      </c>
      <c r="AH165">
        <f t="shared" si="80"/>
        <v>1</v>
      </c>
      <c r="AI165">
        <f t="shared" si="81"/>
        <v>0</v>
      </c>
      <c r="AJ165">
        <f t="shared" si="82"/>
        <v>53635.204965627949</v>
      </c>
      <c r="AK165">
        <f t="shared" si="83"/>
        <v>-7.7149177419354897E-2</v>
      </c>
      <c r="AL165">
        <f t="shared" si="84"/>
        <v>-3.78030969354839E-2</v>
      </c>
      <c r="AM165">
        <f t="shared" si="85"/>
        <v>0.49</v>
      </c>
      <c r="AN165">
        <f t="shared" si="86"/>
        <v>0.39</v>
      </c>
      <c r="AO165">
        <v>10.96</v>
      </c>
      <c r="AP165">
        <v>0.5</v>
      </c>
      <c r="AQ165" t="s">
        <v>195</v>
      </c>
      <c r="AR165">
        <v>1597419105.03548</v>
      </c>
      <c r="AS165">
        <v>412.96041935483902</v>
      </c>
      <c r="AT165">
        <v>409.98029032258103</v>
      </c>
      <c r="AU165">
        <v>17.172138709677402</v>
      </c>
      <c r="AV165">
        <v>16.9548129032258</v>
      </c>
      <c r="AW165">
        <v>600.00245161290297</v>
      </c>
      <c r="AX165">
        <v>101.604870967742</v>
      </c>
      <c r="AY165">
        <v>9.91548806451613E-2</v>
      </c>
      <c r="AZ165">
        <v>27.6752516129032</v>
      </c>
      <c r="BA165">
        <v>27.6098161290323</v>
      </c>
      <c r="BB165">
        <v>27.786432258064501</v>
      </c>
      <c r="BC165">
        <v>10005.850967741901</v>
      </c>
      <c r="BD165">
        <v>-7.7149177419354897E-2</v>
      </c>
      <c r="BE165">
        <v>0.38324864516128998</v>
      </c>
      <c r="BF165">
        <v>1597419071.0999999</v>
      </c>
      <c r="BG165" t="s">
        <v>558</v>
      </c>
      <c r="BH165">
        <v>25</v>
      </c>
      <c r="BI165">
        <v>-1.2849999999999999</v>
      </c>
      <c r="BJ165">
        <v>0.02</v>
      </c>
      <c r="BK165">
        <v>410</v>
      </c>
      <c r="BL165">
        <v>17</v>
      </c>
      <c r="BM165">
        <v>0.38</v>
      </c>
      <c r="BN165">
        <v>0.13</v>
      </c>
      <c r="BO165">
        <v>2.9778885714285699</v>
      </c>
      <c r="BP165">
        <v>0.12261563265308</v>
      </c>
      <c r="BQ165">
        <v>4.4710432102312597E-2</v>
      </c>
      <c r="BR165">
        <v>0</v>
      </c>
      <c r="BS165">
        <v>0.216014816326531</v>
      </c>
      <c r="BT165">
        <v>2.3511697959193799E-2</v>
      </c>
      <c r="BU165">
        <v>4.6716275172729201E-3</v>
      </c>
      <c r="BV165">
        <v>1</v>
      </c>
      <c r="BW165">
        <v>1</v>
      </c>
      <c r="BX165">
        <v>2</v>
      </c>
      <c r="BY165" t="s">
        <v>211</v>
      </c>
      <c r="BZ165">
        <v>100</v>
      </c>
      <c r="CA165">
        <v>100</v>
      </c>
      <c r="CB165">
        <v>-1.2849999999999999</v>
      </c>
      <c r="CC165">
        <v>0.02</v>
      </c>
      <c r="CD165">
        <v>2</v>
      </c>
      <c r="CE165">
        <v>568.80799999999999</v>
      </c>
      <c r="CF165">
        <v>362.09800000000001</v>
      </c>
      <c r="CG165">
        <v>26.9998</v>
      </c>
      <c r="CH165">
        <v>32.628999999999998</v>
      </c>
      <c r="CI165">
        <v>30</v>
      </c>
      <c r="CJ165">
        <v>32.621200000000002</v>
      </c>
      <c r="CK165">
        <v>32.682299999999998</v>
      </c>
      <c r="CL165">
        <v>19.771899999999999</v>
      </c>
      <c r="CM165">
        <v>27.293600000000001</v>
      </c>
      <c r="CN165">
        <v>7.6975499999999997</v>
      </c>
      <c r="CO165">
        <v>27</v>
      </c>
      <c r="CP165">
        <v>410</v>
      </c>
      <c r="CQ165">
        <v>17</v>
      </c>
      <c r="CR165">
        <v>98.336200000000005</v>
      </c>
      <c r="CS165">
        <v>105.889</v>
      </c>
    </row>
    <row r="166" spans="1:97" x14ac:dyDescent="0.25">
      <c r="A166">
        <v>150</v>
      </c>
      <c r="B166">
        <v>1597419118.5999999</v>
      </c>
      <c r="C166">
        <v>13428.8999998569</v>
      </c>
      <c r="D166" t="s">
        <v>563</v>
      </c>
      <c r="E166" t="s">
        <v>564</v>
      </c>
      <c r="F166">
        <v>1597419109.9709699</v>
      </c>
      <c r="G166">
        <f t="shared" si="58"/>
        <v>1.2328869616743275E-4</v>
      </c>
      <c r="H166">
        <f t="shared" si="59"/>
        <v>-1.6801760367085379</v>
      </c>
      <c r="I166">
        <f t="shared" si="60"/>
        <v>412.955548387097</v>
      </c>
      <c r="J166">
        <f t="shared" si="61"/>
        <v>825.64130740182259</v>
      </c>
      <c r="K166">
        <f t="shared" si="62"/>
        <v>83.971398643474913</v>
      </c>
      <c r="L166">
        <f t="shared" si="63"/>
        <v>41.999418712188294</v>
      </c>
      <c r="M166">
        <f t="shared" si="64"/>
        <v>6.2246898510985868E-3</v>
      </c>
      <c r="N166">
        <f t="shared" si="65"/>
        <v>2.7900214207474066</v>
      </c>
      <c r="O166">
        <f t="shared" si="66"/>
        <v>6.2169848188948322E-3</v>
      </c>
      <c r="P166">
        <f t="shared" si="67"/>
        <v>3.8863069683430992E-3</v>
      </c>
      <c r="Q166">
        <f t="shared" si="68"/>
        <v>-1.5637274702903225E-2</v>
      </c>
      <c r="R166">
        <f t="shared" si="69"/>
        <v>27.639887689240922</v>
      </c>
      <c r="S166">
        <f t="shared" si="70"/>
        <v>27.608487096774201</v>
      </c>
      <c r="T166">
        <f t="shared" si="71"/>
        <v>3.7090843351256173</v>
      </c>
      <c r="U166">
        <f t="shared" si="72"/>
        <v>46.902565086319697</v>
      </c>
      <c r="V166">
        <f t="shared" si="73"/>
        <v>1.7462812286713587</v>
      </c>
      <c r="W166">
        <f t="shared" si="74"/>
        <v>3.7232105012966663</v>
      </c>
      <c r="X166">
        <f t="shared" si="75"/>
        <v>1.9628031064542586</v>
      </c>
      <c r="Y166">
        <f t="shared" si="76"/>
        <v>-5.4370315009837844</v>
      </c>
      <c r="Z166">
        <f t="shared" si="77"/>
        <v>9.7818683815467757</v>
      </c>
      <c r="AA166">
        <f t="shared" si="78"/>
        <v>0.76150038305569501</v>
      </c>
      <c r="AB166">
        <f t="shared" si="79"/>
        <v>5.0906999889157829</v>
      </c>
      <c r="AC166">
        <v>-1.2217075670017199E-3</v>
      </c>
      <c r="AD166">
        <v>2.3596245037004599E-2</v>
      </c>
      <c r="AE166">
        <v>2.6781600428221899</v>
      </c>
      <c r="AF166">
        <v>43</v>
      </c>
      <c r="AG166">
        <v>7</v>
      </c>
      <c r="AH166">
        <f t="shared" si="80"/>
        <v>1</v>
      </c>
      <c r="AI166">
        <f t="shared" si="81"/>
        <v>0</v>
      </c>
      <c r="AJ166">
        <f t="shared" si="82"/>
        <v>53601.696256251693</v>
      </c>
      <c r="AK166">
        <f t="shared" si="83"/>
        <v>-8.18277064516129E-2</v>
      </c>
      <c r="AL166">
        <f t="shared" si="84"/>
        <v>-4.0095576161290322E-2</v>
      </c>
      <c r="AM166">
        <f t="shared" si="85"/>
        <v>0.49</v>
      </c>
      <c r="AN166">
        <f t="shared" si="86"/>
        <v>0.39</v>
      </c>
      <c r="AO166">
        <v>10.96</v>
      </c>
      <c r="AP166">
        <v>0.5</v>
      </c>
      <c r="AQ166" t="s">
        <v>195</v>
      </c>
      <c r="AR166">
        <v>1597419109.9709699</v>
      </c>
      <c r="AS166">
        <v>412.955548387097</v>
      </c>
      <c r="AT166">
        <v>409.97945161290301</v>
      </c>
      <c r="AU166">
        <v>17.170154838709699</v>
      </c>
      <c r="AV166">
        <v>16.948816129032299</v>
      </c>
      <c r="AW166">
        <v>600.00487096774202</v>
      </c>
      <c r="AX166">
        <v>101.60503225806499</v>
      </c>
      <c r="AY166">
        <v>9.9422074193548399E-2</v>
      </c>
      <c r="AZ166">
        <v>27.6735193548387</v>
      </c>
      <c r="BA166">
        <v>27.608487096774201</v>
      </c>
      <c r="BB166">
        <v>27.7819</v>
      </c>
      <c r="BC166">
        <v>9999.2564516129005</v>
      </c>
      <c r="BD166">
        <v>-8.18277064516129E-2</v>
      </c>
      <c r="BE166">
        <v>0.39241064516128998</v>
      </c>
      <c r="BF166">
        <v>1597419071.0999999</v>
      </c>
      <c r="BG166" t="s">
        <v>558</v>
      </c>
      <c r="BH166">
        <v>25</v>
      </c>
      <c r="BI166">
        <v>-1.2849999999999999</v>
      </c>
      <c r="BJ166">
        <v>0.02</v>
      </c>
      <c r="BK166">
        <v>410</v>
      </c>
      <c r="BL166">
        <v>17</v>
      </c>
      <c r="BM166">
        <v>0.38</v>
      </c>
      <c r="BN166">
        <v>0.13</v>
      </c>
      <c r="BO166">
        <v>2.98096795918367</v>
      </c>
      <c r="BP166">
        <v>-2.0665102040836499E-2</v>
      </c>
      <c r="BQ166">
        <v>4.4894909760079503E-2</v>
      </c>
      <c r="BR166">
        <v>1</v>
      </c>
      <c r="BS166">
        <v>0.218837326530612</v>
      </c>
      <c r="BT166">
        <v>4.7365395918368899E-2</v>
      </c>
      <c r="BU166">
        <v>6.6555900346779396E-3</v>
      </c>
      <c r="BV166">
        <v>1</v>
      </c>
      <c r="BW166">
        <v>2</v>
      </c>
      <c r="BX166">
        <v>2</v>
      </c>
      <c r="BY166" t="s">
        <v>197</v>
      </c>
      <c r="BZ166">
        <v>100</v>
      </c>
      <c r="CA166">
        <v>100</v>
      </c>
      <c r="CB166">
        <v>-1.2849999999999999</v>
      </c>
      <c r="CC166">
        <v>0.02</v>
      </c>
      <c r="CD166">
        <v>2</v>
      </c>
      <c r="CE166">
        <v>568.58699999999999</v>
      </c>
      <c r="CF166">
        <v>362.173</v>
      </c>
      <c r="CG166">
        <v>26.999500000000001</v>
      </c>
      <c r="CH166">
        <v>32.630099999999999</v>
      </c>
      <c r="CI166">
        <v>30.0002</v>
      </c>
      <c r="CJ166">
        <v>32.622300000000003</v>
      </c>
      <c r="CK166">
        <v>32.683999999999997</v>
      </c>
      <c r="CL166">
        <v>19.770499999999998</v>
      </c>
      <c r="CM166">
        <v>27.293600000000001</v>
      </c>
      <c r="CN166">
        <v>7.6975499999999997</v>
      </c>
      <c r="CO166">
        <v>27</v>
      </c>
      <c r="CP166">
        <v>410</v>
      </c>
      <c r="CQ166">
        <v>17</v>
      </c>
      <c r="CR166">
        <v>98.335400000000007</v>
      </c>
      <c r="CS166">
        <v>105.889</v>
      </c>
    </row>
    <row r="167" spans="1:97" x14ac:dyDescent="0.25">
      <c r="A167">
        <v>151</v>
      </c>
      <c r="B167">
        <v>1597419123.5999999</v>
      </c>
      <c r="C167">
        <v>13433.8999998569</v>
      </c>
      <c r="D167" t="s">
        <v>565</v>
      </c>
      <c r="E167" t="s">
        <v>566</v>
      </c>
      <c r="F167">
        <v>1597419114.9709699</v>
      </c>
      <c r="G167">
        <f t="shared" si="58"/>
        <v>1.2522048624678483E-4</v>
      </c>
      <c r="H167">
        <f t="shared" si="59"/>
        <v>-1.6833966781520626</v>
      </c>
      <c r="I167">
        <f t="shared" si="60"/>
        <v>412.97016129032301</v>
      </c>
      <c r="J167">
        <f t="shared" si="61"/>
        <v>819.72186107859466</v>
      </c>
      <c r="K167">
        <f t="shared" si="62"/>
        <v>83.369558772041884</v>
      </c>
      <c r="L167">
        <f t="shared" si="63"/>
        <v>42.001002739503789</v>
      </c>
      <c r="M167">
        <f t="shared" si="64"/>
        <v>6.3250382791175883E-3</v>
      </c>
      <c r="N167">
        <f t="shared" si="65"/>
        <v>2.789211831632151</v>
      </c>
      <c r="O167">
        <f t="shared" si="66"/>
        <v>6.3170806838002587E-3</v>
      </c>
      <c r="P167">
        <f t="shared" si="67"/>
        <v>3.9488895357324139E-3</v>
      </c>
      <c r="Q167">
        <f t="shared" si="68"/>
        <v>-1.4712033230322576E-2</v>
      </c>
      <c r="R167">
        <f t="shared" si="69"/>
        <v>27.636968360542451</v>
      </c>
      <c r="S167">
        <f t="shared" si="70"/>
        <v>27.603416129032301</v>
      </c>
      <c r="T167">
        <f t="shared" si="71"/>
        <v>3.7079847987871326</v>
      </c>
      <c r="U167">
        <f t="shared" si="72"/>
        <v>46.90147991775703</v>
      </c>
      <c r="V167">
        <f t="shared" si="73"/>
        <v>1.7459969141586809</v>
      </c>
      <c r="W167">
        <f t="shared" si="74"/>
        <v>3.7226904507498104</v>
      </c>
      <c r="X167">
        <f t="shared" si="75"/>
        <v>1.9619878846284518</v>
      </c>
      <c r="Y167">
        <f t="shared" si="76"/>
        <v>-5.5222234434832114</v>
      </c>
      <c r="Z167">
        <f t="shared" si="77"/>
        <v>10.182123889391313</v>
      </c>
      <c r="AA167">
        <f t="shared" si="78"/>
        <v>0.79286009447161143</v>
      </c>
      <c r="AB167">
        <f t="shared" si="79"/>
        <v>5.4380485071493911</v>
      </c>
      <c r="AC167">
        <v>-1.22115729119075E-3</v>
      </c>
      <c r="AD167">
        <v>2.3585616926624999E-2</v>
      </c>
      <c r="AE167">
        <v>2.6774008377858398</v>
      </c>
      <c r="AF167">
        <v>43</v>
      </c>
      <c r="AG167">
        <v>7</v>
      </c>
      <c r="AH167">
        <f t="shared" si="80"/>
        <v>1</v>
      </c>
      <c r="AI167">
        <f t="shared" si="81"/>
        <v>0</v>
      </c>
      <c r="AJ167">
        <f t="shared" si="82"/>
        <v>53578.963321257259</v>
      </c>
      <c r="AK167">
        <f t="shared" si="83"/>
        <v>-7.6986045161290304E-2</v>
      </c>
      <c r="AL167">
        <f t="shared" si="84"/>
        <v>-3.7723162129032248E-2</v>
      </c>
      <c r="AM167">
        <f t="shared" si="85"/>
        <v>0.49</v>
      </c>
      <c r="AN167">
        <f t="shared" si="86"/>
        <v>0.39</v>
      </c>
      <c r="AO167">
        <v>10.96</v>
      </c>
      <c r="AP167">
        <v>0.5</v>
      </c>
      <c r="AQ167" t="s">
        <v>195</v>
      </c>
      <c r="AR167">
        <v>1597419114.9709699</v>
      </c>
      <c r="AS167">
        <v>412.97016129032301</v>
      </c>
      <c r="AT167">
        <v>409.98961290322598</v>
      </c>
      <c r="AU167">
        <v>17.1673193548387</v>
      </c>
      <c r="AV167">
        <v>16.942509677419402</v>
      </c>
      <c r="AW167">
        <v>599.99900000000002</v>
      </c>
      <c r="AX167">
        <v>101.605</v>
      </c>
      <c r="AY167">
        <v>9.9691225806451594E-2</v>
      </c>
      <c r="AZ167">
        <v>27.671129032258101</v>
      </c>
      <c r="BA167">
        <v>27.603416129032301</v>
      </c>
      <c r="BB167">
        <v>27.779548387096799</v>
      </c>
      <c r="BC167">
        <v>9994.7558064516106</v>
      </c>
      <c r="BD167">
        <v>-7.6986045161290304E-2</v>
      </c>
      <c r="BE167">
        <v>0.39564700000000003</v>
      </c>
      <c r="BF167">
        <v>1597419071.0999999</v>
      </c>
      <c r="BG167" t="s">
        <v>558</v>
      </c>
      <c r="BH167">
        <v>25</v>
      </c>
      <c r="BI167">
        <v>-1.2849999999999999</v>
      </c>
      <c r="BJ167">
        <v>0.02</v>
      </c>
      <c r="BK167">
        <v>410</v>
      </c>
      <c r="BL167">
        <v>17</v>
      </c>
      <c r="BM167">
        <v>0.38</v>
      </c>
      <c r="BN167">
        <v>0.13</v>
      </c>
      <c r="BO167">
        <v>2.9683446938775502</v>
      </c>
      <c r="BP167">
        <v>8.9740408163339197E-3</v>
      </c>
      <c r="BQ167">
        <v>4.34841904699243E-2</v>
      </c>
      <c r="BR167">
        <v>1</v>
      </c>
      <c r="BS167">
        <v>0.22097559183673501</v>
      </c>
      <c r="BT167">
        <v>4.5327208163266498E-2</v>
      </c>
      <c r="BU167">
        <v>6.59032330791066E-3</v>
      </c>
      <c r="BV167">
        <v>1</v>
      </c>
      <c r="BW167">
        <v>2</v>
      </c>
      <c r="BX167">
        <v>2</v>
      </c>
      <c r="BY167" t="s">
        <v>197</v>
      </c>
      <c r="BZ167">
        <v>100</v>
      </c>
      <c r="CA167">
        <v>100</v>
      </c>
      <c r="CB167">
        <v>-1.2849999999999999</v>
      </c>
      <c r="CC167">
        <v>0.02</v>
      </c>
      <c r="CD167">
        <v>2</v>
      </c>
      <c r="CE167">
        <v>568.90499999999997</v>
      </c>
      <c r="CF167">
        <v>362.08699999999999</v>
      </c>
      <c r="CG167">
        <v>26.999400000000001</v>
      </c>
      <c r="CH167">
        <v>32.630099999999999</v>
      </c>
      <c r="CI167">
        <v>30</v>
      </c>
      <c r="CJ167">
        <v>32.624099999999999</v>
      </c>
      <c r="CK167">
        <v>32.685200000000002</v>
      </c>
      <c r="CL167">
        <v>19.7699</v>
      </c>
      <c r="CM167">
        <v>27.293600000000001</v>
      </c>
      <c r="CN167">
        <v>7.6975499999999997</v>
      </c>
      <c r="CO167">
        <v>27</v>
      </c>
      <c r="CP167">
        <v>410</v>
      </c>
      <c r="CQ167">
        <v>17</v>
      </c>
      <c r="CR167">
        <v>98.336699999999993</v>
      </c>
      <c r="CS167">
        <v>105.88800000000001</v>
      </c>
    </row>
    <row r="168" spans="1:97" x14ac:dyDescent="0.25">
      <c r="A168">
        <v>152</v>
      </c>
      <c r="B168">
        <v>1597419128.5999999</v>
      </c>
      <c r="C168">
        <v>13438.8999998569</v>
      </c>
      <c r="D168" t="s">
        <v>567</v>
      </c>
      <c r="E168" t="s">
        <v>568</v>
      </c>
      <c r="F168">
        <v>1597419119.9709699</v>
      </c>
      <c r="G168">
        <f t="shared" si="58"/>
        <v>1.2567794342529379E-4</v>
      </c>
      <c r="H168">
        <f t="shared" si="59"/>
        <v>-1.6804976940388552</v>
      </c>
      <c r="I168">
        <f t="shared" si="60"/>
        <v>412.973903225806</v>
      </c>
      <c r="J168">
        <f t="shared" si="61"/>
        <v>817.39855836776951</v>
      </c>
      <c r="K168">
        <f t="shared" si="62"/>
        <v>83.133316044975032</v>
      </c>
      <c r="L168">
        <f t="shared" si="63"/>
        <v>42.001407592097841</v>
      </c>
      <c r="M168">
        <f t="shared" si="64"/>
        <v>6.349438173970416E-3</v>
      </c>
      <c r="N168">
        <f t="shared" si="65"/>
        <v>2.789089461642253</v>
      </c>
      <c r="O168">
        <f t="shared" si="66"/>
        <v>6.3414187553915181E-3</v>
      </c>
      <c r="P168">
        <f t="shared" si="67"/>
        <v>3.9641063751813012E-3</v>
      </c>
      <c r="Q168">
        <f t="shared" si="68"/>
        <v>-1.3472860075161297E-2</v>
      </c>
      <c r="R168">
        <f t="shared" si="69"/>
        <v>27.634963002464943</v>
      </c>
      <c r="S168">
        <f t="shared" si="70"/>
        <v>27.600029032258099</v>
      </c>
      <c r="T168">
        <f t="shared" si="71"/>
        <v>3.7072505341131099</v>
      </c>
      <c r="U168">
        <f t="shared" si="72"/>
        <v>46.897081296851681</v>
      </c>
      <c r="V168">
        <f t="shared" si="73"/>
        <v>1.7456406445418799</v>
      </c>
      <c r="W168">
        <f t="shared" si="74"/>
        <v>3.7222799293035513</v>
      </c>
      <c r="X168">
        <f t="shared" si="75"/>
        <v>1.9616098895712299</v>
      </c>
      <c r="Y168">
        <f t="shared" si="76"/>
        <v>-5.5423973050554558</v>
      </c>
      <c r="Z168">
        <f t="shared" si="77"/>
        <v>10.407225259672487</v>
      </c>
      <c r="AA168">
        <f t="shared" si="78"/>
        <v>0.81040248387522518</v>
      </c>
      <c r="AB168">
        <f t="shared" si="79"/>
        <v>5.6617575784170944</v>
      </c>
      <c r="AC168">
        <v>-1.2210741300993199E-3</v>
      </c>
      <c r="AD168">
        <v>2.3584010740706301E-2</v>
      </c>
      <c r="AE168">
        <v>2.6772860821502502</v>
      </c>
      <c r="AF168">
        <v>43</v>
      </c>
      <c r="AG168">
        <v>7</v>
      </c>
      <c r="AH168">
        <f t="shared" si="80"/>
        <v>1</v>
      </c>
      <c r="AI168">
        <f t="shared" si="81"/>
        <v>0</v>
      </c>
      <c r="AJ168">
        <f t="shared" si="82"/>
        <v>53575.799476662527</v>
      </c>
      <c r="AK168">
        <f t="shared" si="83"/>
        <v>-7.0501622580645198E-2</v>
      </c>
      <c r="AL168">
        <f t="shared" si="84"/>
        <v>-3.4545795064516147E-2</v>
      </c>
      <c r="AM168">
        <f t="shared" si="85"/>
        <v>0.49</v>
      </c>
      <c r="AN168">
        <f t="shared" si="86"/>
        <v>0.39</v>
      </c>
      <c r="AO168">
        <v>10.96</v>
      </c>
      <c r="AP168">
        <v>0.5</v>
      </c>
      <c r="AQ168" t="s">
        <v>195</v>
      </c>
      <c r="AR168">
        <v>1597419119.9709699</v>
      </c>
      <c r="AS168">
        <v>412.973903225806</v>
      </c>
      <c r="AT168">
        <v>409.99903225806401</v>
      </c>
      <c r="AU168">
        <v>17.163806451612899</v>
      </c>
      <c r="AV168">
        <v>16.938177419354801</v>
      </c>
      <c r="AW168">
        <v>600.00625806451603</v>
      </c>
      <c r="AX168">
        <v>101.605</v>
      </c>
      <c r="AY168">
        <v>9.9750019354838695E-2</v>
      </c>
      <c r="AZ168">
        <v>27.6692419354839</v>
      </c>
      <c r="BA168">
        <v>27.600029032258099</v>
      </c>
      <c r="BB168">
        <v>27.778951612903199</v>
      </c>
      <c r="BC168">
        <v>9994.0751612903205</v>
      </c>
      <c r="BD168">
        <v>-7.0501622580645198E-2</v>
      </c>
      <c r="BE168">
        <v>0.39564700000000003</v>
      </c>
      <c r="BF168">
        <v>1597419071.0999999</v>
      </c>
      <c r="BG168" t="s">
        <v>558</v>
      </c>
      <c r="BH168">
        <v>25</v>
      </c>
      <c r="BI168">
        <v>-1.2849999999999999</v>
      </c>
      <c r="BJ168">
        <v>0.02</v>
      </c>
      <c r="BK168">
        <v>410</v>
      </c>
      <c r="BL168">
        <v>17</v>
      </c>
      <c r="BM168">
        <v>0.38</v>
      </c>
      <c r="BN168">
        <v>0.13</v>
      </c>
      <c r="BO168">
        <v>2.9838079591836699</v>
      </c>
      <c r="BP168">
        <v>-2.32086122449154E-2</v>
      </c>
      <c r="BQ168">
        <v>3.9450448174148701E-2</v>
      </c>
      <c r="BR168">
        <v>1</v>
      </c>
      <c r="BS168">
        <v>0.22303869387755099</v>
      </c>
      <c r="BT168">
        <v>2.3435265306120601E-2</v>
      </c>
      <c r="BU168">
        <v>5.2945666034656599E-3</v>
      </c>
      <c r="BV168">
        <v>1</v>
      </c>
      <c r="BW168">
        <v>2</v>
      </c>
      <c r="BX168">
        <v>2</v>
      </c>
      <c r="BY168" t="s">
        <v>197</v>
      </c>
      <c r="BZ168">
        <v>100</v>
      </c>
      <c r="CA168">
        <v>100</v>
      </c>
      <c r="CB168">
        <v>-1.2849999999999999</v>
      </c>
      <c r="CC168">
        <v>0.02</v>
      </c>
      <c r="CD168">
        <v>2</v>
      </c>
      <c r="CE168">
        <v>568.53399999999999</v>
      </c>
      <c r="CF168">
        <v>362.16699999999997</v>
      </c>
      <c r="CG168">
        <v>26.999500000000001</v>
      </c>
      <c r="CH168">
        <v>32.630099999999999</v>
      </c>
      <c r="CI168">
        <v>30</v>
      </c>
      <c r="CJ168">
        <v>32.624099999999999</v>
      </c>
      <c r="CK168">
        <v>32.685200000000002</v>
      </c>
      <c r="CL168">
        <v>19.7713</v>
      </c>
      <c r="CM168">
        <v>27.293600000000001</v>
      </c>
      <c r="CN168">
        <v>7.6975499999999997</v>
      </c>
      <c r="CO168">
        <v>27</v>
      </c>
      <c r="CP168">
        <v>410</v>
      </c>
      <c r="CQ168">
        <v>17</v>
      </c>
      <c r="CR168">
        <v>98.335800000000006</v>
      </c>
      <c r="CS168">
        <v>105.889</v>
      </c>
    </row>
    <row r="169" spans="1:97" x14ac:dyDescent="0.25">
      <c r="A169">
        <v>153</v>
      </c>
      <c r="B169">
        <v>1597419611.5999999</v>
      </c>
      <c r="C169">
        <v>13921.8999998569</v>
      </c>
      <c r="D169" t="s">
        <v>570</v>
      </c>
      <c r="E169" t="s">
        <v>571</v>
      </c>
      <c r="F169">
        <v>1597419603.5999999</v>
      </c>
      <c r="G169">
        <f t="shared" si="58"/>
        <v>1.1094710455728912E-4</v>
      </c>
      <c r="H169">
        <f t="shared" si="59"/>
        <v>-1.4886256928078021</v>
      </c>
      <c r="I169">
        <f t="shared" si="60"/>
        <v>412.20538709677402</v>
      </c>
      <c r="J169">
        <f t="shared" si="61"/>
        <v>817.62557449400788</v>
      </c>
      <c r="K169">
        <f t="shared" si="62"/>
        <v>83.155420716903365</v>
      </c>
      <c r="L169">
        <f t="shared" si="63"/>
        <v>41.922749795367928</v>
      </c>
      <c r="M169">
        <f t="shared" si="64"/>
        <v>5.6110087788950203E-3</v>
      </c>
      <c r="N169">
        <f t="shared" si="65"/>
        <v>2.7925023998633582</v>
      </c>
      <c r="O169">
        <f t="shared" si="66"/>
        <v>5.604752838491071E-3</v>
      </c>
      <c r="P169">
        <f t="shared" si="67"/>
        <v>3.5035320016622131E-3</v>
      </c>
      <c r="Q169">
        <f t="shared" si="68"/>
        <v>-1.8052749729677423E-2</v>
      </c>
      <c r="R169">
        <f t="shared" si="69"/>
        <v>27.617321917467553</v>
      </c>
      <c r="S169">
        <f t="shared" si="70"/>
        <v>27.5770290322581</v>
      </c>
      <c r="T169">
        <f t="shared" si="71"/>
        <v>3.7022678825767752</v>
      </c>
      <c r="U169">
        <f t="shared" si="72"/>
        <v>46.883340072234844</v>
      </c>
      <c r="V169">
        <f t="shared" si="73"/>
        <v>1.742921892616484</v>
      </c>
      <c r="W169">
        <f t="shared" si="74"/>
        <v>3.717571934787713</v>
      </c>
      <c r="X169">
        <f t="shared" si="75"/>
        <v>1.9593459899602912</v>
      </c>
      <c r="Y169">
        <f t="shared" si="76"/>
        <v>-4.89276731097645</v>
      </c>
      <c r="Z169">
        <f t="shared" si="77"/>
        <v>10.622473528834524</v>
      </c>
      <c r="AA169">
        <f t="shared" si="78"/>
        <v>0.82596870076308682</v>
      </c>
      <c r="AB169">
        <f t="shared" si="79"/>
        <v>6.5376221688914837</v>
      </c>
      <c r="AC169">
        <v>-1.2221353248911E-3</v>
      </c>
      <c r="AD169">
        <v>2.3604506817685101E-2</v>
      </c>
      <c r="AE169">
        <v>2.6787500544560401</v>
      </c>
      <c r="AF169">
        <v>43</v>
      </c>
      <c r="AG169">
        <v>7</v>
      </c>
      <c r="AH169">
        <f t="shared" si="80"/>
        <v>1</v>
      </c>
      <c r="AI169">
        <f t="shared" si="81"/>
        <v>0</v>
      </c>
      <c r="AJ169">
        <f t="shared" si="82"/>
        <v>53624.306524931424</v>
      </c>
      <c r="AK169">
        <f t="shared" si="83"/>
        <v>-9.4467554838709694E-2</v>
      </c>
      <c r="AL169">
        <f t="shared" si="84"/>
        <v>-4.6289101870967748E-2</v>
      </c>
      <c r="AM169">
        <f t="shared" si="85"/>
        <v>0.49</v>
      </c>
      <c r="AN169">
        <f t="shared" si="86"/>
        <v>0.39</v>
      </c>
      <c r="AO169">
        <v>9.23</v>
      </c>
      <c r="AP169">
        <v>0.5</v>
      </c>
      <c r="AQ169" t="s">
        <v>195</v>
      </c>
      <c r="AR169">
        <v>1597419603.5999999</v>
      </c>
      <c r="AS169">
        <v>412.20538709677402</v>
      </c>
      <c r="AT169">
        <v>409.98574193548399</v>
      </c>
      <c r="AU169">
        <v>17.137277419354799</v>
      </c>
      <c r="AV169">
        <v>16.969529032258102</v>
      </c>
      <c r="AW169">
        <v>600.00129032258099</v>
      </c>
      <c r="AX169">
        <v>101.60435483870999</v>
      </c>
      <c r="AY169">
        <v>9.9191761290322603E-2</v>
      </c>
      <c r="AZ169">
        <v>27.647587096774199</v>
      </c>
      <c r="BA169">
        <v>27.5770290322581</v>
      </c>
      <c r="BB169">
        <v>27.769122580645199</v>
      </c>
      <c r="BC169">
        <v>10002.8241935484</v>
      </c>
      <c r="BD169">
        <v>-9.4467554838709694E-2</v>
      </c>
      <c r="BE169">
        <v>0.32257964516129001</v>
      </c>
      <c r="BF169">
        <v>1597419573.0999999</v>
      </c>
      <c r="BG169" t="s">
        <v>572</v>
      </c>
      <c r="BH169">
        <v>26</v>
      </c>
      <c r="BI169">
        <v>-1.286</v>
      </c>
      <c r="BJ169">
        <v>2.1000000000000001E-2</v>
      </c>
      <c r="BK169">
        <v>410</v>
      </c>
      <c r="BL169">
        <v>17</v>
      </c>
      <c r="BM169">
        <v>0.17</v>
      </c>
      <c r="BN169">
        <v>0.18</v>
      </c>
      <c r="BO169">
        <v>2.2182161224489798</v>
      </c>
      <c r="BP169">
        <v>5.8064081632647402E-3</v>
      </c>
      <c r="BQ169">
        <v>1.71557224125133E-2</v>
      </c>
      <c r="BR169">
        <v>1</v>
      </c>
      <c r="BS169">
        <v>0.167674428571429</v>
      </c>
      <c r="BT169">
        <v>1.02760408163262E-3</v>
      </c>
      <c r="BU169">
        <v>8.0069543752507404E-4</v>
      </c>
      <c r="BV169">
        <v>1</v>
      </c>
      <c r="BW169">
        <v>2</v>
      </c>
      <c r="BX169">
        <v>2</v>
      </c>
      <c r="BY169" t="s">
        <v>197</v>
      </c>
      <c r="BZ169">
        <v>100</v>
      </c>
      <c r="CA169">
        <v>100</v>
      </c>
      <c r="CB169">
        <v>-1.286</v>
      </c>
      <c r="CC169">
        <v>2.1000000000000001E-2</v>
      </c>
      <c r="CD169">
        <v>2</v>
      </c>
      <c r="CE169">
        <v>568.48599999999999</v>
      </c>
      <c r="CF169">
        <v>360.63200000000001</v>
      </c>
      <c r="CG169">
        <v>26.999700000000001</v>
      </c>
      <c r="CH169">
        <v>32.6678</v>
      </c>
      <c r="CI169">
        <v>30.0001</v>
      </c>
      <c r="CJ169">
        <v>32.687899999999999</v>
      </c>
      <c r="CK169">
        <v>32.749099999999999</v>
      </c>
      <c r="CL169">
        <v>19.800899999999999</v>
      </c>
      <c r="CM169">
        <v>26.469899999999999</v>
      </c>
      <c r="CN169">
        <v>2.8352200000000001</v>
      </c>
      <c r="CO169">
        <v>27</v>
      </c>
      <c r="CP169">
        <v>410</v>
      </c>
      <c r="CQ169">
        <v>17</v>
      </c>
      <c r="CR169">
        <v>98.337900000000005</v>
      </c>
      <c r="CS169">
        <v>105.883</v>
      </c>
    </row>
    <row r="170" spans="1:97" x14ac:dyDescent="0.25">
      <c r="A170">
        <v>154</v>
      </c>
      <c r="B170">
        <v>1597419616.5999999</v>
      </c>
      <c r="C170">
        <v>13926.8999998569</v>
      </c>
      <c r="D170" t="s">
        <v>573</v>
      </c>
      <c r="E170" t="s">
        <v>574</v>
      </c>
      <c r="F170">
        <v>1597419608.2451601</v>
      </c>
      <c r="G170">
        <f t="shared" si="58"/>
        <v>1.1152399360463529E-4</v>
      </c>
      <c r="H170">
        <f t="shared" si="59"/>
        <v>-1.4866303125665581</v>
      </c>
      <c r="I170">
        <f t="shared" si="60"/>
        <v>412.20148387096799</v>
      </c>
      <c r="J170">
        <f t="shared" si="61"/>
        <v>814.76428660310887</v>
      </c>
      <c r="K170">
        <f t="shared" si="62"/>
        <v>82.864766706538916</v>
      </c>
      <c r="L170">
        <f t="shared" si="63"/>
        <v>41.922529446477334</v>
      </c>
      <c r="M170">
        <f t="shared" si="64"/>
        <v>5.6421508657578832E-3</v>
      </c>
      <c r="N170">
        <f t="shared" si="65"/>
        <v>2.7928762710746948</v>
      </c>
      <c r="O170">
        <f t="shared" si="66"/>
        <v>5.6358261775197194E-3</v>
      </c>
      <c r="P170">
        <f t="shared" si="67"/>
        <v>3.5229590055802693E-3</v>
      </c>
      <c r="Q170">
        <f t="shared" si="68"/>
        <v>-1.3096922607096776E-2</v>
      </c>
      <c r="R170">
        <f t="shared" si="69"/>
        <v>27.616860727101137</v>
      </c>
      <c r="S170">
        <f t="shared" si="70"/>
        <v>27.573983870967702</v>
      </c>
      <c r="T170">
        <f t="shared" si="71"/>
        <v>3.7016086261871473</v>
      </c>
      <c r="U170">
        <f t="shared" si="72"/>
        <v>46.884183374506719</v>
      </c>
      <c r="V170">
        <f t="shared" si="73"/>
        <v>1.7429187372438875</v>
      </c>
      <c r="W170">
        <f t="shared" si="74"/>
        <v>3.717498336958557</v>
      </c>
      <c r="X170">
        <f t="shared" si="75"/>
        <v>1.9586898889432598</v>
      </c>
      <c r="Y170">
        <f t="shared" si="76"/>
        <v>-4.9182081179644159</v>
      </c>
      <c r="Z170">
        <f t="shared" si="77"/>
        <v>11.031404896753511</v>
      </c>
      <c r="AA170">
        <f t="shared" si="78"/>
        <v>0.85763655663465099</v>
      </c>
      <c r="AB170">
        <f t="shared" si="79"/>
        <v>6.957736412816649</v>
      </c>
      <c r="AC170">
        <v>-1.22238929075591E-3</v>
      </c>
      <c r="AD170">
        <v>2.36094119528737E-2</v>
      </c>
      <c r="AE170">
        <v>2.6791002873581098</v>
      </c>
      <c r="AF170">
        <v>43</v>
      </c>
      <c r="AG170">
        <v>7</v>
      </c>
      <c r="AH170">
        <f t="shared" si="80"/>
        <v>1</v>
      </c>
      <c r="AI170">
        <f t="shared" si="81"/>
        <v>0</v>
      </c>
      <c r="AJ170">
        <f t="shared" si="82"/>
        <v>53635.059391794624</v>
      </c>
      <c r="AK170">
        <f t="shared" si="83"/>
        <v>-6.8534393548387099E-2</v>
      </c>
      <c r="AL170">
        <f t="shared" si="84"/>
        <v>-3.358185283870968E-2</v>
      </c>
      <c r="AM170">
        <f t="shared" si="85"/>
        <v>0.49</v>
      </c>
      <c r="AN170">
        <f t="shared" si="86"/>
        <v>0.39</v>
      </c>
      <c r="AO170">
        <v>9.23</v>
      </c>
      <c r="AP170">
        <v>0.5</v>
      </c>
      <c r="AQ170" t="s">
        <v>195</v>
      </c>
      <c r="AR170">
        <v>1597419608.2451601</v>
      </c>
      <c r="AS170">
        <v>412.20148387096799</v>
      </c>
      <c r="AT170">
        <v>409.98529032258102</v>
      </c>
      <c r="AU170">
        <v>17.1371741935484</v>
      </c>
      <c r="AV170">
        <v>16.9685548387097</v>
      </c>
      <c r="AW170">
        <v>600.005870967742</v>
      </c>
      <c r="AX170">
        <v>101.604612903226</v>
      </c>
      <c r="AY170">
        <v>9.9362183870967694E-2</v>
      </c>
      <c r="AZ170">
        <v>27.647248387096798</v>
      </c>
      <c r="BA170">
        <v>27.573983870967702</v>
      </c>
      <c r="BB170">
        <v>27.769222580645199</v>
      </c>
      <c r="BC170">
        <v>10004.8774193548</v>
      </c>
      <c r="BD170">
        <v>-6.8534393548387099E-2</v>
      </c>
      <c r="BE170">
        <v>0.34701138709677398</v>
      </c>
      <c r="BF170">
        <v>1597419573.0999999</v>
      </c>
      <c r="BG170" t="s">
        <v>572</v>
      </c>
      <c r="BH170">
        <v>26</v>
      </c>
      <c r="BI170">
        <v>-1.286</v>
      </c>
      <c r="BJ170">
        <v>2.1000000000000001E-2</v>
      </c>
      <c r="BK170">
        <v>410</v>
      </c>
      <c r="BL170">
        <v>17</v>
      </c>
      <c r="BM170">
        <v>0.17</v>
      </c>
      <c r="BN170">
        <v>0.18</v>
      </c>
      <c r="BO170">
        <v>2.21414142857143</v>
      </c>
      <c r="BP170">
        <v>1.1171510204077899E-2</v>
      </c>
      <c r="BQ170">
        <v>1.6655865302637199E-2</v>
      </c>
      <c r="BR170">
        <v>1</v>
      </c>
      <c r="BS170">
        <v>0.16809030612244899</v>
      </c>
      <c r="BT170">
        <v>8.7338204081636797E-3</v>
      </c>
      <c r="BU170">
        <v>1.4486754006654201E-3</v>
      </c>
      <c r="BV170">
        <v>1</v>
      </c>
      <c r="BW170">
        <v>2</v>
      </c>
      <c r="BX170">
        <v>2</v>
      </c>
      <c r="BY170" t="s">
        <v>197</v>
      </c>
      <c r="BZ170">
        <v>100</v>
      </c>
      <c r="CA170">
        <v>100</v>
      </c>
      <c r="CB170">
        <v>-1.286</v>
      </c>
      <c r="CC170">
        <v>2.1000000000000001E-2</v>
      </c>
      <c r="CD170">
        <v>2</v>
      </c>
      <c r="CE170">
        <v>568.57500000000005</v>
      </c>
      <c r="CF170">
        <v>360.45800000000003</v>
      </c>
      <c r="CG170">
        <v>27.0001</v>
      </c>
      <c r="CH170">
        <v>32.6678</v>
      </c>
      <c r="CI170">
        <v>30.0001</v>
      </c>
      <c r="CJ170">
        <v>32.687899999999999</v>
      </c>
      <c r="CK170">
        <v>32.749099999999999</v>
      </c>
      <c r="CL170">
        <v>19.801500000000001</v>
      </c>
      <c r="CM170">
        <v>26.469899999999999</v>
      </c>
      <c r="CN170">
        <v>2.8352200000000001</v>
      </c>
      <c r="CO170">
        <v>27</v>
      </c>
      <c r="CP170">
        <v>410</v>
      </c>
      <c r="CQ170">
        <v>17</v>
      </c>
      <c r="CR170">
        <v>98.339200000000005</v>
      </c>
      <c r="CS170">
        <v>105.884</v>
      </c>
    </row>
    <row r="171" spans="1:97" x14ac:dyDescent="0.25">
      <c r="A171">
        <v>155</v>
      </c>
      <c r="B171">
        <v>1597419621.5999999</v>
      </c>
      <c r="C171">
        <v>13931.8999998569</v>
      </c>
      <c r="D171" t="s">
        <v>575</v>
      </c>
      <c r="E171" t="s">
        <v>576</v>
      </c>
      <c r="F171">
        <v>1597419613.03548</v>
      </c>
      <c r="G171">
        <f t="shared" si="58"/>
        <v>1.1229157075401226E-4</v>
      </c>
      <c r="H171">
        <f t="shared" si="59"/>
        <v>-1.4863331869591567</v>
      </c>
      <c r="I171">
        <f t="shared" si="60"/>
        <v>412.20509677419398</v>
      </c>
      <c r="J171">
        <f t="shared" si="61"/>
        <v>811.74610502884468</v>
      </c>
      <c r="K171">
        <f t="shared" si="62"/>
        <v>82.55795131204907</v>
      </c>
      <c r="L171">
        <f t="shared" si="63"/>
        <v>41.922970863966299</v>
      </c>
      <c r="M171">
        <f t="shared" si="64"/>
        <v>5.6824646975733341E-3</v>
      </c>
      <c r="N171">
        <f t="shared" si="65"/>
        <v>2.7916266334043658</v>
      </c>
      <c r="O171">
        <f t="shared" si="66"/>
        <v>5.6760464924020589E-3</v>
      </c>
      <c r="P171">
        <f t="shared" si="67"/>
        <v>3.5481050910480434E-3</v>
      </c>
      <c r="Q171">
        <f t="shared" si="68"/>
        <v>-1.2218386590967748E-2</v>
      </c>
      <c r="R171">
        <f t="shared" si="69"/>
        <v>27.615638370735727</v>
      </c>
      <c r="S171">
        <f t="shared" si="70"/>
        <v>27.571587096774198</v>
      </c>
      <c r="T171">
        <f t="shared" si="71"/>
        <v>3.7010898131748338</v>
      </c>
      <c r="U171">
        <f t="shared" si="72"/>
        <v>46.886026935476515</v>
      </c>
      <c r="V171">
        <f t="shared" si="73"/>
        <v>1.7428847397327141</v>
      </c>
      <c r="W171">
        <f t="shared" si="74"/>
        <v>3.7172796537681312</v>
      </c>
      <c r="X171">
        <f t="shared" si="75"/>
        <v>1.9582050734421197</v>
      </c>
      <c r="Y171">
        <f t="shared" si="76"/>
        <v>-4.9520582702519409</v>
      </c>
      <c r="Z171">
        <f t="shared" si="77"/>
        <v>11.235715604570734</v>
      </c>
      <c r="AA171">
        <f t="shared" si="78"/>
        <v>0.87389687339259836</v>
      </c>
      <c r="AB171">
        <f t="shared" si="79"/>
        <v>7.1453358211204234</v>
      </c>
      <c r="AC171">
        <v>-1.22154055740272E-3</v>
      </c>
      <c r="AD171">
        <v>2.3593019388307698E-2</v>
      </c>
      <c r="AE171">
        <v>2.6779296470030398</v>
      </c>
      <c r="AF171">
        <v>43</v>
      </c>
      <c r="AG171">
        <v>7</v>
      </c>
      <c r="AH171">
        <f t="shared" si="80"/>
        <v>1</v>
      </c>
      <c r="AI171">
        <f t="shared" si="81"/>
        <v>0</v>
      </c>
      <c r="AJ171">
        <f t="shared" si="82"/>
        <v>53599.519521413735</v>
      </c>
      <c r="AK171">
        <f t="shared" si="83"/>
        <v>-6.3937135483871005E-2</v>
      </c>
      <c r="AL171">
        <f t="shared" si="84"/>
        <v>-3.1329196387096789E-2</v>
      </c>
      <c r="AM171">
        <f t="shared" si="85"/>
        <v>0.49</v>
      </c>
      <c r="AN171">
        <f t="shared" si="86"/>
        <v>0.39</v>
      </c>
      <c r="AO171">
        <v>9.23</v>
      </c>
      <c r="AP171">
        <v>0.5</v>
      </c>
      <c r="AQ171" t="s">
        <v>195</v>
      </c>
      <c r="AR171">
        <v>1597419613.03548</v>
      </c>
      <c r="AS171">
        <v>412.20509677419398</v>
      </c>
      <c r="AT171">
        <v>409.98983870967697</v>
      </c>
      <c r="AU171">
        <v>17.1368096774194</v>
      </c>
      <c r="AV171">
        <v>16.9670290322581</v>
      </c>
      <c r="AW171">
        <v>600.00345161290295</v>
      </c>
      <c r="AX171">
        <v>101.60451612903201</v>
      </c>
      <c r="AY171">
        <v>9.9638409677419298E-2</v>
      </c>
      <c r="AZ171">
        <v>27.6462419354839</v>
      </c>
      <c r="BA171">
        <v>27.571587096774198</v>
      </c>
      <c r="BB171">
        <v>27.769306451612898</v>
      </c>
      <c r="BC171">
        <v>9997.94032258064</v>
      </c>
      <c r="BD171">
        <v>-6.3937135483871005E-2</v>
      </c>
      <c r="BE171">
        <v>0.373357580645161</v>
      </c>
      <c r="BF171">
        <v>1597419573.0999999</v>
      </c>
      <c r="BG171" t="s">
        <v>572</v>
      </c>
      <c r="BH171">
        <v>26</v>
      </c>
      <c r="BI171">
        <v>-1.286</v>
      </c>
      <c r="BJ171">
        <v>2.1000000000000001E-2</v>
      </c>
      <c r="BK171">
        <v>410</v>
      </c>
      <c r="BL171">
        <v>17</v>
      </c>
      <c r="BM171">
        <v>0.17</v>
      </c>
      <c r="BN171">
        <v>0.18</v>
      </c>
      <c r="BO171">
        <v>2.2151277551020399</v>
      </c>
      <c r="BP171">
        <v>-1.5518693877529599E-2</v>
      </c>
      <c r="BQ171">
        <v>1.4553534708497899E-2</v>
      </c>
      <c r="BR171">
        <v>1</v>
      </c>
      <c r="BS171">
        <v>0.16899897959183699</v>
      </c>
      <c r="BT171">
        <v>1.3006040816324799E-2</v>
      </c>
      <c r="BU171">
        <v>1.8793322901302901E-3</v>
      </c>
      <c r="BV171">
        <v>1</v>
      </c>
      <c r="BW171">
        <v>2</v>
      </c>
      <c r="BX171">
        <v>2</v>
      </c>
      <c r="BY171" t="s">
        <v>197</v>
      </c>
      <c r="BZ171">
        <v>100</v>
      </c>
      <c r="CA171">
        <v>100</v>
      </c>
      <c r="CB171">
        <v>-1.286</v>
      </c>
      <c r="CC171">
        <v>2.1000000000000001E-2</v>
      </c>
      <c r="CD171">
        <v>2</v>
      </c>
      <c r="CE171">
        <v>568.73400000000004</v>
      </c>
      <c r="CF171">
        <v>360.57799999999997</v>
      </c>
      <c r="CG171">
        <v>27</v>
      </c>
      <c r="CH171">
        <v>32.6678</v>
      </c>
      <c r="CI171">
        <v>30.0001</v>
      </c>
      <c r="CJ171">
        <v>32.687899999999999</v>
      </c>
      <c r="CK171">
        <v>32.749099999999999</v>
      </c>
      <c r="CL171">
        <v>19.800899999999999</v>
      </c>
      <c r="CM171">
        <v>26.469899999999999</v>
      </c>
      <c r="CN171">
        <v>2.8352200000000001</v>
      </c>
      <c r="CO171">
        <v>27</v>
      </c>
      <c r="CP171">
        <v>410</v>
      </c>
      <c r="CQ171">
        <v>17</v>
      </c>
      <c r="CR171">
        <v>98.339600000000004</v>
      </c>
      <c r="CS171">
        <v>105.884</v>
      </c>
    </row>
    <row r="172" spans="1:97" x14ac:dyDescent="0.25">
      <c r="A172">
        <v>156</v>
      </c>
      <c r="B172">
        <v>1597419626.5999999</v>
      </c>
      <c r="C172">
        <v>13936.8999998569</v>
      </c>
      <c r="D172" t="s">
        <v>577</v>
      </c>
      <c r="E172" t="s">
        <v>578</v>
      </c>
      <c r="F172">
        <v>1597419617.9709699</v>
      </c>
      <c r="G172">
        <f t="shared" si="58"/>
        <v>1.1283007913144837E-4</v>
      </c>
      <c r="H172">
        <f t="shared" si="59"/>
        <v>-1.4893993052508212</v>
      </c>
      <c r="I172">
        <f t="shared" si="60"/>
        <v>412.21041935483902</v>
      </c>
      <c r="J172">
        <f t="shared" si="61"/>
        <v>810.50867488761594</v>
      </c>
      <c r="K172">
        <f t="shared" si="62"/>
        <v>82.432537446186487</v>
      </c>
      <c r="L172">
        <f t="shared" si="63"/>
        <v>41.923734911150163</v>
      </c>
      <c r="M172">
        <f t="shared" si="64"/>
        <v>5.7115054173828448E-3</v>
      </c>
      <c r="N172">
        <f t="shared" si="65"/>
        <v>2.7920559754162029</v>
      </c>
      <c r="O172">
        <f t="shared" si="66"/>
        <v>5.7050224792583974E-3</v>
      </c>
      <c r="P172">
        <f t="shared" si="67"/>
        <v>3.5662208895978383E-3</v>
      </c>
      <c r="Q172">
        <f t="shared" si="68"/>
        <v>-1.247696893258065E-2</v>
      </c>
      <c r="R172">
        <f t="shared" si="69"/>
        <v>27.61447215874767</v>
      </c>
      <c r="S172">
        <f t="shared" si="70"/>
        <v>27.568406451612901</v>
      </c>
      <c r="T172">
        <f t="shared" si="71"/>
        <v>3.7004014190555328</v>
      </c>
      <c r="U172">
        <f t="shared" si="72"/>
        <v>46.886024598113281</v>
      </c>
      <c r="V172">
        <f t="shared" si="73"/>
        <v>1.7427804832436327</v>
      </c>
      <c r="W172">
        <f t="shared" si="74"/>
        <v>3.7170574775362022</v>
      </c>
      <c r="X172">
        <f t="shared" si="75"/>
        <v>1.9576209358119001</v>
      </c>
      <c r="Y172">
        <f t="shared" si="76"/>
        <v>-4.9758064896968728</v>
      </c>
      <c r="Z172">
        <f t="shared" si="77"/>
        <v>11.562286972356979</v>
      </c>
      <c r="AA172">
        <f t="shared" si="78"/>
        <v>0.89913995279064152</v>
      </c>
      <c r="AB172">
        <f t="shared" si="79"/>
        <v>7.4731434665181675</v>
      </c>
      <c r="AC172">
        <v>-1.22183211782934E-3</v>
      </c>
      <c r="AD172">
        <v>2.3598650630558601E-2</v>
      </c>
      <c r="AE172">
        <v>2.6783318515271701</v>
      </c>
      <c r="AF172">
        <v>43</v>
      </c>
      <c r="AG172">
        <v>7</v>
      </c>
      <c r="AH172">
        <f t="shared" si="80"/>
        <v>1</v>
      </c>
      <c r="AI172">
        <f t="shared" si="81"/>
        <v>0</v>
      </c>
      <c r="AJ172">
        <f t="shared" si="82"/>
        <v>53611.982889687992</v>
      </c>
      <c r="AK172">
        <f t="shared" si="83"/>
        <v>-6.5290261290322602E-2</v>
      </c>
      <c r="AL172">
        <f t="shared" si="84"/>
        <v>-3.1992228032258076E-2</v>
      </c>
      <c r="AM172">
        <f t="shared" si="85"/>
        <v>0.49</v>
      </c>
      <c r="AN172">
        <f t="shared" si="86"/>
        <v>0.39</v>
      </c>
      <c r="AO172">
        <v>9.23</v>
      </c>
      <c r="AP172">
        <v>0.5</v>
      </c>
      <c r="AQ172" t="s">
        <v>195</v>
      </c>
      <c r="AR172">
        <v>1597419617.9709699</v>
      </c>
      <c r="AS172">
        <v>412.21041935483902</v>
      </c>
      <c r="AT172">
        <v>409.99080645161303</v>
      </c>
      <c r="AU172">
        <v>17.135693548387099</v>
      </c>
      <c r="AV172">
        <v>16.9651</v>
      </c>
      <c r="AW172">
        <v>600.00870967741901</v>
      </c>
      <c r="AX172">
        <v>101.605</v>
      </c>
      <c r="AY172">
        <v>9.9694841935483905E-2</v>
      </c>
      <c r="AZ172">
        <v>27.645219354838702</v>
      </c>
      <c r="BA172">
        <v>27.568406451612901</v>
      </c>
      <c r="BB172">
        <v>27.7684</v>
      </c>
      <c r="BC172">
        <v>10000.2790322581</v>
      </c>
      <c r="BD172">
        <v>-6.5290261290322602E-2</v>
      </c>
      <c r="BE172">
        <v>0.38101522580645197</v>
      </c>
      <c r="BF172">
        <v>1597419573.0999999</v>
      </c>
      <c r="BG172" t="s">
        <v>572</v>
      </c>
      <c r="BH172">
        <v>26</v>
      </c>
      <c r="BI172">
        <v>-1.286</v>
      </c>
      <c r="BJ172">
        <v>2.1000000000000001E-2</v>
      </c>
      <c r="BK172">
        <v>410</v>
      </c>
      <c r="BL172">
        <v>17</v>
      </c>
      <c r="BM172">
        <v>0.17</v>
      </c>
      <c r="BN172">
        <v>0.18</v>
      </c>
      <c r="BO172">
        <v>2.2179871428571398</v>
      </c>
      <c r="BP172">
        <v>3.2324693877547599E-2</v>
      </c>
      <c r="BQ172">
        <v>1.6409864753388102E-2</v>
      </c>
      <c r="BR172">
        <v>1</v>
      </c>
      <c r="BS172">
        <v>0.169884714285714</v>
      </c>
      <c r="BT172">
        <v>1.1964648979592899E-2</v>
      </c>
      <c r="BU172">
        <v>1.76998299311558E-3</v>
      </c>
      <c r="BV172">
        <v>1</v>
      </c>
      <c r="BW172">
        <v>2</v>
      </c>
      <c r="BX172">
        <v>2</v>
      </c>
      <c r="BY172" t="s">
        <v>197</v>
      </c>
      <c r="BZ172">
        <v>100</v>
      </c>
      <c r="CA172">
        <v>100</v>
      </c>
      <c r="CB172">
        <v>-1.286</v>
      </c>
      <c r="CC172">
        <v>2.1000000000000001E-2</v>
      </c>
      <c r="CD172">
        <v>2</v>
      </c>
      <c r="CE172">
        <v>568.55700000000002</v>
      </c>
      <c r="CF172">
        <v>360.57799999999997</v>
      </c>
      <c r="CG172">
        <v>27.0001</v>
      </c>
      <c r="CH172">
        <v>32.6678</v>
      </c>
      <c r="CI172">
        <v>30.0001</v>
      </c>
      <c r="CJ172">
        <v>32.687899999999999</v>
      </c>
      <c r="CK172">
        <v>32.749099999999999</v>
      </c>
      <c r="CL172">
        <v>19.802900000000001</v>
      </c>
      <c r="CM172">
        <v>26.469899999999999</v>
      </c>
      <c r="CN172">
        <v>2.8352200000000001</v>
      </c>
      <c r="CO172">
        <v>27</v>
      </c>
      <c r="CP172">
        <v>410</v>
      </c>
      <c r="CQ172">
        <v>17</v>
      </c>
      <c r="CR172">
        <v>98.341099999999997</v>
      </c>
      <c r="CS172">
        <v>105.88500000000001</v>
      </c>
    </row>
    <row r="173" spans="1:97" x14ac:dyDescent="0.25">
      <c r="A173">
        <v>157</v>
      </c>
      <c r="B173">
        <v>1597419631.5999999</v>
      </c>
      <c r="C173">
        <v>13941.8999998569</v>
      </c>
      <c r="D173" t="s">
        <v>579</v>
      </c>
      <c r="E173" t="s">
        <v>580</v>
      </c>
      <c r="F173">
        <v>1597419622.9709699</v>
      </c>
      <c r="G173">
        <f t="shared" si="58"/>
        <v>1.1337419337405481E-4</v>
      </c>
      <c r="H173">
        <f t="shared" si="59"/>
        <v>-1.4852640181334504</v>
      </c>
      <c r="I173">
        <f t="shared" si="60"/>
        <v>412.20951612903201</v>
      </c>
      <c r="J173">
        <f t="shared" si="61"/>
        <v>807.38083633329177</v>
      </c>
      <c r="K173">
        <f t="shared" si="62"/>
        <v>82.114420338179002</v>
      </c>
      <c r="L173">
        <f t="shared" si="63"/>
        <v>41.923642414574111</v>
      </c>
      <c r="M173">
        <f t="shared" si="64"/>
        <v>5.7393389292474742E-3</v>
      </c>
      <c r="N173">
        <f t="shared" si="65"/>
        <v>2.7916050276562623</v>
      </c>
      <c r="O173">
        <f t="shared" si="66"/>
        <v>5.7327916343375019E-3</v>
      </c>
      <c r="P173">
        <f t="shared" si="67"/>
        <v>3.5835823844019626E-3</v>
      </c>
      <c r="Q173">
        <f t="shared" si="68"/>
        <v>-1.3707802113870972E-2</v>
      </c>
      <c r="R173">
        <f t="shared" si="69"/>
        <v>27.613750732580026</v>
      </c>
      <c r="S173">
        <f t="shared" si="70"/>
        <v>27.567545161290301</v>
      </c>
      <c r="T173">
        <f t="shared" si="71"/>
        <v>3.7002150272979493</v>
      </c>
      <c r="U173">
        <f t="shared" si="72"/>
        <v>46.884834719463655</v>
      </c>
      <c r="V173">
        <f t="shared" si="73"/>
        <v>1.7426790802631142</v>
      </c>
      <c r="W173">
        <f t="shared" si="74"/>
        <v>3.7169355308394909</v>
      </c>
      <c r="X173">
        <f t="shared" si="75"/>
        <v>1.957535947034835</v>
      </c>
      <c r="Y173">
        <f t="shared" si="76"/>
        <v>-4.9998019277958168</v>
      </c>
      <c r="Z173">
        <f t="shared" si="77"/>
        <v>11.605569838870771</v>
      </c>
      <c r="AA173">
        <f t="shared" si="78"/>
        <v>0.90264522084901977</v>
      </c>
      <c r="AB173">
        <f t="shared" si="79"/>
        <v>7.4947053298101034</v>
      </c>
      <c r="AC173">
        <v>-1.2215258863782299E-3</v>
      </c>
      <c r="AD173">
        <v>2.3592736029918099E-2</v>
      </c>
      <c r="AE173">
        <v>2.6779094067857501</v>
      </c>
      <c r="AF173">
        <v>43</v>
      </c>
      <c r="AG173">
        <v>7</v>
      </c>
      <c r="AH173">
        <f t="shared" si="80"/>
        <v>1</v>
      </c>
      <c r="AI173">
        <f t="shared" si="81"/>
        <v>0</v>
      </c>
      <c r="AJ173">
        <f t="shared" si="82"/>
        <v>53599.194152772143</v>
      </c>
      <c r="AK173">
        <f t="shared" si="83"/>
        <v>-7.1731041935483894E-2</v>
      </c>
      <c r="AL173">
        <f t="shared" si="84"/>
        <v>-3.5148210548387106E-2</v>
      </c>
      <c r="AM173">
        <f t="shared" si="85"/>
        <v>0.49</v>
      </c>
      <c r="AN173">
        <f t="shared" si="86"/>
        <v>0.39</v>
      </c>
      <c r="AO173">
        <v>9.23</v>
      </c>
      <c r="AP173">
        <v>0.5</v>
      </c>
      <c r="AQ173" t="s">
        <v>195</v>
      </c>
      <c r="AR173">
        <v>1597419622.9709699</v>
      </c>
      <c r="AS173">
        <v>412.20951612903201</v>
      </c>
      <c r="AT173">
        <v>409.99661290322598</v>
      </c>
      <c r="AU173">
        <v>17.1346967741935</v>
      </c>
      <c r="AV173">
        <v>16.963280645161301</v>
      </c>
      <c r="AW173">
        <v>600.00964516129</v>
      </c>
      <c r="AX173">
        <v>101.604967741935</v>
      </c>
      <c r="AY173">
        <v>9.9725561290322604E-2</v>
      </c>
      <c r="AZ173">
        <v>27.644658064516101</v>
      </c>
      <c r="BA173">
        <v>27.567545161290301</v>
      </c>
      <c r="BB173">
        <v>27.767358064516099</v>
      </c>
      <c r="BC173">
        <v>9997.7758064516092</v>
      </c>
      <c r="BD173">
        <v>-7.1731041935483894E-2</v>
      </c>
      <c r="BE173">
        <v>0.36825248387096798</v>
      </c>
      <c r="BF173">
        <v>1597419573.0999999</v>
      </c>
      <c r="BG173" t="s">
        <v>572</v>
      </c>
      <c r="BH173">
        <v>26</v>
      </c>
      <c r="BI173">
        <v>-1.286</v>
      </c>
      <c r="BJ173">
        <v>2.1000000000000001E-2</v>
      </c>
      <c r="BK173">
        <v>410</v>
      </c>
      <c r="BL173">
        <v>17</v>
      </c>
      <c r="BM173">
        <v>0.17</v>
      </c>
      <c r="BN173">
        <v>0.18</v>
      </c>
      <c r="BO173">
        <v>2.2159387755102</v>
      </c>
      <c r="BP173">
        <v>-4.1148979591842799E-2</v>
      </c>
      <c r="BQ173">
        <v>1.8337824480125501E-2</v>
      </c>
      <c r="BR173">
        <v>1</v>
      </c>
      <c r="BS173">
        <v>0.17046991836734701</v>
      </c>
      <c r="BT173">
        <v>9.0729795918346595E-3</v>
      </c>
      <c r="BU173">
        <v>1.5889102264199299E-3</v>
      </c>
      <c r="BV173">
        <v>1</v>
      </c>
      <c r="BW173">
        <v>2</v>
      </c>
      <c r="BX173">
        <v>2</v>
      </c>
      <c r="BY173" t="s">
        <v>197</v>
      </c>
      <c r="BZ173">
        <v>100</v>
      </c>
      <c r="CA173">
        <v>100</v>
      </c>
      <c r="CB173">
        <v>-1.286</v>
      </c>
      <c r="CC173">
        <v>2.1000000000000001E-2</v>
      </c>
      <c r="CD173">
        <v>2</v>
      </c>
      <c r="CE173">
        <v>568.50400000000002</v>
      </c>
      <c r="CF173">
        <v>360.71199999999999</v>
      </c>
      <c r="CG173">
        <v>27.0001</v>
      </c>
      <c r="CH173">
        <v>32.6678</v>
      </c>
      <c r="CI173">
        <v>30.0001</v>
      </c>
      <c r="CJ173">
        <v>32.687899999999999</v>
      </c>
      <c r="CK173">
        <v>32.749099999999999</v>
      </c>
      <c r="CL173">
        <v>19.801600000000001</v>
      </c>
      <c r="CM173">
        <v>26.469899999999999</v>
      </c>
      <c r="CN173">
        <v>2.8352200000000001</v>
      </c>
      <c r="CO173">
        <v>27</v>
      </c>
      <c r="CP173">
        <v>410</v>
      </c>
      <c r="CQ173">
        <v>17</v>
      </c>
      <c r="CR173">
        <v>98.340400000000002</v>
      </c>
      <c r="CS173">
        <v>105.88500000000001</v>
      </c>
    </row>
    <row r="174" spans="1:97" x14ac:dyDescent="0.25">
      <c r="A174">
        <v>158</v>
      </c>
      <c r="B174">
        <v>1597419636.5999999</v>
      </c>
      <c r="C174">
        <v>13946.8999998569</v>
      </c>
      <c r="D174" t="s">
        <v>581</v>
      </c>
      <c r="E174" t="s">
        <v>582</v>
      </c>
      <c r="F174">
        <v>1597419627.9709699</v>
      </c>
      <c r="G174">
        <f t="shared" si="58"/>
        <v>1.1314553133172343E-4</v>
      </c>
      <c r="H174">
        <f t="shared" si="59"/>
        <v>-1.4802177752218109</v>
      </c>
      <c r="I174">
        <f t="shared" si="60"/>
        <v>412.207258064516</v>
      </c>
      <c r="J174">
        <f t="shared" si="61"/>
        <v>806.87997023449634</v>
      </c>
      <c r="K174">
        <f t="shared" si="62"/>
        <v>82.063768554811858</v>
      </c>
      <c r="L174">
        <f t="shared" si="63"/>
        <v>41.923560219978107</v>
      </c>
      <c r="M174">
        <f t="shared" si="64"/>
        <v>5.7267812842684519E-3</v>
      </c>
      <c r="N174">
        <f t="shared" si="65"/>
        <v>2.7916403313755027</v>
      </c>
      <c r="O174">
        <f t="shared" si="66"/>
        <v>5.7202626736770458E-3</v>
      </c>
      <c r="P174">
        <f t="shared" si="67"/>
        <v>3.5757492109593802E-3</v>
      </c>
      <c r="Q174">
        <f t="shared" si="68"/>
        <v>-1.2554705083741945E-2</v>
      </c>
      <c r="R174">
        <f t="shared" si="69"/>
        <v>27.613739721996925</v>
      </c>
      <c r="S174">
        <f t="shared" si="70"/>
        <v>27.5685258064516</v>
      </c>
      <c r="T174">
        <f t="shared" si="71"/>
        <v>3.7004272492713066</v>
      </c>
      <c r="U174">
        <f t="shared" si="72"/>
        <v>46.881698789099424</v>
      </c>
      <c r="V174">
        <f t="shared" si="73"/>
        <v>1.7425543057090598</v>
      </c>
      <c r="W174">
        <f t="shared" si="74"/>
        <v>3.7169180100492119</v>
      </c>
      <c r="X174">
        <f t="shared" si="75"/>
        <v>1.9578729435622468</v>
      </c>
      <c r="Y174">
        <f t="shared" si="76"/>
        <v>-4.989717931729003</v>
      </c>
      <c r="Z174">
        <f t="shared" si="77"/>
        <v>11.445989321736922</v>
      </c>
      <c r="AA174">
        <f t="shared" si="78"/>
        <v>0.89022628268797077</v>
      </c>
      <c r="AB174">
        <f t="shared" si="79"/>
        <v>7.3339429676121481</v>
      </c>
      <c r="AC174">
        <v>-1.2215498588396699E-3</v>
      </c>
      <c r="AD174">
        <v>2.3593199037670098E-2</v>
      </c>
      <c r="AE174">
        <v>2.6779424792269499</v>
      </c>
      <c r="AF174">
        <v>43</v>
      </c>
      <c r="AG174">
        <v>7</v>
      </c>
      <c r="AH174">
        <f t="shared" si="80"/>
        <v>1</v>
      </c>
      <c r="AI174">
        <f t="shared" si="81"/>
        <v>0</v>
      </c>
      <c r="AJ174">
        <f t="shared" si="82"/>
        <v>53600.22511720709</v>
      </c>
      <c r="AK174">
        <f t="shared" si="83"/>
        <v>-6.5697043870967795E-2</v>
      </c>
      <c r="AL174">
        <f t="shared" si="84"/>
        <v>-3.2191551496774218E-2</v>
      </c>
      <c r="AM174">
        <f t="shared" si="85"/>
        <v>0.49</v>
      </c>
      <c r="AN174">
        <f t="shared" si="86"/>
        <v>0.39</v>
      </c>
      <c r="AO174">
        <v>9.23</v>
      </c>
      <c r="AP174">
        <v>0.5</v>
      </c>
      <c r="AQ174" t="s">
        <v>195</v>
      </c>
      <c r="AR174">
        <v>1597419627.9709699</v>
      </c>
      <c r="AS174">
        <v>412.207258064516</v>
      </c>
      <c r="AT174">
        <v>410.00196774193603</v>
      </c>
      <c r="AU174">
        <v>17.133409677419401</v>
      </c>
      <c r="AV174">
        <v>16.9623387096774</v>
      </c>
      <c r="AW174">
        <v>600.00845161290295</v>
      </c>
      <c r="AX174">
        <v>101.60532258064499</v>
      </c>
      <c r="AY174">
        <v>9.9728458064516107E-2</v>
      </c>
      <c r="AZ174">
        <v>27.6445774193548</v>
      </c>
      <c r="BA174">
        <v>27.5685258064516</v>
      </c>
      <c r="BB174">
        <v>27.769600000000001</v>
      </c>
      <c r="BC174">
        <v>9997.9370967741906</v>
      </c>
      <c r="BD174">
        <v>-6.5697043870967795E-2</v>
      </c>
      <c r="BE174">
        <v>0.351843161290323</v>
      </c>
      <c r="BF174">
        <v>1597419573.0999999</v>
      </c>
      <c r="BG174" t="s">
        <v>572</v>
      </c>
      <c r="BH174">
        <v>26</v>
      </c>
      <c r="BI174">
        <v>-1.286</v>
      </c>
      <c r="BJ174">
        <v>2.1000000000000001E-2</v>
      </c>
      <c r="BK174">
        <v>410</v>
      </c>
      <c r="BL174">
        <v>17</v>
      </c>
      <c r="BM174">
        <v>0.17</v>
      </c>
      <c r="BN174">
        <v>0.18</v>
      </c>
      <c r="BO174">
        <v>2.2063438775510198</v>
      </c>
      <c r="BP174">
        <v>-7.3157510204080206E-2</v>
      </c>
      <c r="BQ174">
        <v>2.1359612357593E-2</v>
      </c>
      <c r="BR174">
        <v>1</v>
      </c>
      <c r="BS174">
        <v>0.17102051020408199</v>
      </c>
      <c r="BT174">
        <v>2.48595918367491E-4</v>
      </c>
      <c r="BU174">
        <v>8.9188356342753705E-4</v>
      </c>
      <c r="BV174">
        <v>1</v>
      </c>
      <c r="BW174">
        <v>2</v>
      </c>
      <c r="BX174">
        <v>2</v>
      </c>
      <c r="BY174" t="s">
        <v>197</v>
      </c>
      <c r="BZ174">
        <v>100</v>
      </c>
      <c r="CA174">
        <v>100</v>
      </c>
      <c r="CB174">
        <v>-1.286</v>
      </c>
      <c r="CC174">
        <v>2.1000000000000001E-2</v>
      </c>
      <c r="CD174">
        <v>2</v>
      </c>
      <c r="CE174">
        <v>568.43399999999997</v>
      </c>
      <c r="CF174">
        <v>360.47199999999998</v>
      </c>
      <c r="CG174">
        <v>27.0002</v>
      </c>
      <c r="CH174">
        <v>32.6678</v>
      </c>
      <c r="CI174">
        <v>30</v>
      </c>
      <c r="CJ174">
        <v>32.687899999999999</v>
      </c>
      <c r="CK174">
        <v>32.749099999999999</v>
      </c>
      <c r="CL174">
        <v>19.801400000000001</v>
      </c>
      <c r="CM174">
        <v>26.469899999999999</v>
      </c>
      <c r="CN174">
        <v>2.8352200000000001</v>
      </c>
      <c r="CO174">
        <v>27</v>
      </c>
      <c r="CP174">
        <v>410</v>
      </c>
      <c r="CQ174">
        <v>17</v>
      </c>
      <c r="CR174">
        <v>98.339799999999997</v>
      </c>
      <c r="CS174">
        <v>105.88500000000001</v>
      </c>
    </row>
    <row r="175" spans="1:97" x14ac:dyDescent="0.25">
      <c r="A175">
        <v>159</v>
      </c>
      <c r="B175">
        <v>1597419967.7</v>
      </c>
      <c r="C175">
        <v>14278</v>
      </c>
      <c r="D175" t="s">
        <v>585</v>
      </c>
      <c r="E175" t="s">
        <v>586</v>
      </c>
      <c r="F175">
        <v>1597419959.6129</v>
      </c>
      <c r="G175">
        <f t="shared" si="58"/>
        <v>2.304031099349357E-4</v>
      </c>
      <c r="H175">
        <f t="shared" si="59"/>
        <v>-1.7260201317611819</v>
      </c>
      <c r="I175">
        <f t="shared" si="60"/>
        <v>411.42132258064498</v>
      </c>
      <c r="J175">
        <f t="shared" si="61"/>
        <v>631.69643406876037</v>
      </c>
      <c r="K175">
        <f t="shared" si="62"/>
        <v>64.243198962496066</v>
      </c>
      <c r="L175">
        <f t="shared" si="63"/>
        <v>41.841334632395004</v>
      </c>
      <c r="M175">
        <f t="shared" si="64"/>
        <v>1.1687747078388461E-2</v>
      </c>
      <c r="N175">
        <f t="shared" si="65"/>
        <v>2.7692587039052321</v>
      </c>
      <c r="O175">
        <f t="shared" si="66"/>
        <v>1.1660411559005759E-2</v>
      </c>
      <c r="P175">
        <f t="shared" si="67"/>
        <v>7.2902078375188337E-3</v>
      </c>
      <c r="Q175">
        <f t="shared" si="68"/>
        <v>-1.235916318E-2</v>
      </c>
      <c r="R175">
        <f t="shared" si="69"/>
        <v>27.56920181721275</v>
      </c>
      <c r="S175">
        <f t="shared" si="70"/>
        <v>27.586470967741899</v>
      </c>
      <c r="T175">
        <f t="shared" si="71"/>
        <v>3.7043126478219661</v>
      </c>
      <c r="U175">
        <f t="shared" si="72"/>
        <v>47.079569857797253</v>
      </c>
      <c r="V175">
        <f t="shared" si="73"/>
        <v>1.7486625258183484</v>
      </c>
      <c r="W175">
        <f t="shared" si="74"/>
        <v>3.7142703960553227</v>
      </c>
      <c r="X175">
        <f t="shared" si="75"/>
        <v>1.9556501220036178</v>
      </c>
      <c r="Y175">
        <f t="shared" si="76"/>
        <v>-10.160777148130665</v>
      </c>
      <c r="Z175">
        <f t="shared" si="77"/>
        <v>6.8551070381883266</v>
      </c>
      <c r="AA175">
        <f t="shared" si="78"/>
        <v>0.53748916942535729</v>
      </c>
      <c r="AB175">
        <f t="shared" si="79"/>
        <v>-2.780540103696981</v>
      </c>
      <c r="AC175">
        <v>-1.22202603860922E-3</v>
      </c>
      <c r="AD175">
        <v>2.36023960458802E-2</v>
      </c>
      <c r="AE175">
        <v>2.6785993276895699</v>
      </c>
      <c r="AF175">
        <v>43</v>
      </c>
      <c r="AG175">
        <v>7</v>
      </c>
      <c r="AH175">
        <f t="shared" si="80"/>
        <v>1</v>
      </c>
      <c r="AI175">
        <f t="shared" si="81"/>
        <v>0</v>
      </c>
      <c r="AJ175">
        <f t="shared" si="82"/>
        <v>53622.341949027985</v>
      </c>
      <c r="AK175">
        <f t="shared" si="83"/>
        <v>-6.4673800000000004E-2</v>
      </c>
      <c r="AL175">
        <f t="shared" si="84"/>
        <v>-3.1690162000000001E-2</v>
      </c>
      <c r="AM175">
        <f t="shared" si="85"/>
        <v>0.49</v>
      </c>
      <c r="AN175">
        <f t="shared" si="86"/>
        <v>0.39</v>
      </c>
      <c r="AO175">
        <v>5.29</v>
      </c>
      <c r="AP175">
        <v>0.5</v>
      </c>
      <c r="AQ175" t="s">
        <v>195</v>
      </c>
      <c r="AR175">
        <v>1597419959.6129</v>
      </c>
      <c r="AS175">
        <v>411.42132258064498</v>
      </c>
      <c r="AT175">
        <v>409.98312903225798</v>
      </c>
      <c r="AU175">
        <v>17.194409677419401</v>
      </c>
      <c r="AV175">
        <v>16.994764516128999</v>
      </c>
      <c r="AW175">
        <v>600.00219354838703</v>
      </c>
      <c r="AX175">
        <v>101.600806451613</v>
      </c>
      <c r="AY175">
        <v>9.86737064516129E-2</v>
      </c>
      <c r="AZ175">
        <v>27.632387096774199</v>
      </c>
      <c r="BA175">
        <v>27.586470967741899</v>
      </c>
      <c r="BB175">
        <v>27.733635483871002</v>
      </c>
      <c r="BC175">
        <v>10002.2790322581</v>
      </c>
      <c r="BD175">
        <v>-6.4673800000000004E-2</v>
      </c>
      <c r="BE175">
        <v>0.35977438709677401</v>
      </c>
      <c r="BF175">
        <v>1597419939.2</v>
      </c>
      <c r="BG175" t="s">
        <v>587</v>
      </c>
      <c r="BH175">
        <v>27</v>
      </c>
      <c r="BI175">
        <v>-1.2749999999999999</v>
      </c>
      <c r="BJ175">
        <v>2.1999999999999999E-2</v>
      </c>
      <c r="BK175">
        <v>410</v>
      </c>
      <c r="BL175">
        <v>17</v>
      </c>
      <c r="BM175">
        <v>0.42</v>
      </c>
      <c r="BN175">
        <v>0.08</v>
      </c>
      <c r="BO175">
        <v>1.4027888571428599</v>
      </c>
      <c r="BP175">
        <v>0.47112584981184902</v>
      </c>
      <c r="BQ175">
        <v>0.116854062803977</v>
      </c>
      <c r="BR175">
        <v>0</v>
      </c>
      <c r="BS175">
        <v>0.19580226530612199</v>
      </c>
      <c r="BT175">
        <v>5.2638636746805099E-2</v>
      </c>
      <c r="BU175">
        <v>1.4373702655601801E-2</v>
      </c>
      <c r="BV175">
        <v>1</v>
      </c>
      <c r="BW175">
        <v>1</v>
      </c>
      <c r="BX175">
        <v>2</v>
      </c>
      <c r="BY175" t="s">
        <v>211</v>
      </c>
      <c r="BZ175">
        <v>100</v>
      </c>
      <c r="CA175">
        <v>100</v>
      </c>
      <c r="CB175">
        <v>-1.2749999999999999</v>
      </c>
      <c r="CC175">
        <v>2.1999999999999999E-2</v>
      </c>
      <c r="CD175">
        <v>2</v>
      </c>
      <c r="CE175">
        <v>568.34400000000005</v>
      </c>
      <c r="CF175">
        <v>359.62799999999999</v>
      </c>
      <c r="CG175">
        <v>26.9999</v>
      </c>
      <c r="CH175">
        <v>32.6706</v>
      </c>
      <c r="CI175">
        <v>30</v>
      </c>
      <c r="CJ175">
        <v>32.6995</v>
      </c>
      <c r="CK175">
        <v>32.760100000000001</v>
      </c>
      <c r="CL175">
        <v>19.813300000000002</v>
      </c>
      <c r="CM175">
        <v>26.1952</v>
      </c>
      <c r="CN175">
        <v>0</v>
      </c>
      <c r="CO175">
        <v>27</v>
      </c>
      <c r="CP175">
        <v>410</v>
      </c>
      <c r="CQ175">
        <v>17</v>
      </c>
      <c r="CR175">
        <v>98.339200000000005</v>
      </c>
      <c r="CS175">
        <v>105.88</v>
      </c>
    </row>
    <row r="176" spans="1:97" x14ac:dyDescent="0.25">
      <c r="A176">
        <v>160</v>
      </c>
      <c r="B176">
        <v>1597419972.5999999</v>
      </c>
      <c r="C176">
        <v>14282.8999998569</v>
      </c>
      <c r="D176" t="s">
        <v>588</v>
      </c>
      <c r="E176" t="s">
        <v>589</v>
      </c>
      <c r="F176">
        <v>1597419964.24839</v>
      </c>
      <c r="G176">
        <f t="shared" si="58"/>
        <v>2.306931499185821E-4</v>
      </c>
      <c r="H176">
        <f t="shared" si="59"/>
        <v>-1.7315148962311748</v>
      </c>
      <c r="I176">
        <f t="shared" si="60"/>
        <v>411.42183870967699</v>
      </c>
      <c r="J176">
        <f t="shared" si="61"/>
        <v>632.08243634800181</v>
      </c>
      <c r="K176">
        <f t="shared" si="62"/>
        <v>64.282660294190123</v>
      </c>
      <c r="L176">
        <f t="shared" si="63"/>
        <v>41.841520622199852</v>
      </c>
      <c r="M176">
        <f t="shared" si="64"/>
        <v>1.1705869843140539E-2</v>
      </c>
      <c r="N176">
        <f t="shared" si="65"/>
        <v>2.7686439258648301</v>
      </c>
      <c r="O176">
        <f t="shared" si="66"/>
        <v>1.1678443520417879E-2</v>
      </c>
      <c r="P176">
        <f t="shared" si="67"/>
        <v>7.3014859444397017E-3</v>
      </c>
      <c r="Q176">
        <f t="shared" si="68"/>
        <v>-1.2296672863548396E-2</v>
      </c>
      <c r="R176">
        <f t="shared" si="69"/>
        <v>27.56812581977751</v>
      </c>
      <c r="S176">
        <f t="shared" si="70"/>
        <v>27.5841483870968</v>
      </c>
      <c r="T176">
        <f t="shared" si="71"/>
        <v>3.7038095735404881</v>
      </c>
      <c r="U176">
        <f t="shared" si="72"/>
        <v>47.083558501590133</v>
      </c>
      <c r="V176">
        <f t="shared" si="73"/>
        <v>1.7487100973043503</v>
      </c>
      <c r="W176">
        <f t="shared" si="74"/>
        <v>3.7140567810848277</v>
      </c>
      <c r="X176">
        <f t="shared" si="75"/>
        <v>1.9550994762361378</v>
      </c>
      <c r="Y176">
        <f t="shared" si="76"/>
        <v>-10.173567911409471</v>
      </c>
      <c r="Z176">
        <f t="shared" si="77"/>
        <v>7.0534051963619993</v>
      </c>
      <c r="AA176">
        <f t="shared" si="78"/>
        <v>0.55315083184942992</v>
      </c>
      <c r="AB176">
        <f t="shared" si="79"/>
        <v>-2.5793085560615898</v>
      </c>
      <c r="AC176">
        <v>-1.2216030981166701E-3</v>
      </c>
      <c r="AD176">
        <v>2.3594227309131698E-2</v>
      </c>
      <c r="AE176">
        <v>2.6780159266575301</v>
      </c>
      <c r="AF176">
        <v>43</v>
      </c>
      <c r="AG176">
        <v>7</v>
      </c>
      <c r="AH176">
        <f t="shared" si="80"/>
        <v>1</v>
      </c>
      <c r="AI176">
        <f t="shared" si="81"/>
        <v>0</v>
      </c>
      <c r="AJ176">
        <f t="shared" si="82"/>
        <v>53604.719550097689</v>
      </c>
      <c r="AK176">
        <f t="shared" si="83"/>
        <v>-6.4346796774193596E-2</v>
      </c>
      <c r="AL176">
        <f t="shared" si="84"/>
        <v>-3.1529930419354861E-2</v>
      </c>
      <c r="AM176">
        <f t="shared" si="85"/>
        <v>0.49</v>
      </c>
      <c r="AN176">
        <f t="shared" si="86"/>
        <v>0.39</v>
      </c>
      <c r="AO176">
        <v>5.29</v>
      </c>
      <c r="AP176">
        <v>0.5</v>
      </c>
      <c r="AQ176" t="s">
        <v>195</v>
      </c>
      <c r="AR176">
        <v>1597419964.24839</v>
      </c>
      <c r="AS176">
        <v>411.42183870967699</v>
      </c>
      <c r="AT176">
        <v>409.97890322580702</v>
      </c>
      <c r="AU176">
        <v>17.194822580645202</v>
      </c>
      <c r="AV176">
        <v>16.994925806451601</v>
      </c>
      <c r="AW176">
        <v>600.00106451612896</v>
      </c>
      <c r="AX176">
        <v>101.60090322580599</v>
      </c>
      <c r="AY176">
        <v>9.8901416129032305E-2</v>
      </c>
      <c r="AZ176">
        <v>27.631403225806501</v>
      </c>
      <c r="BA176">
        <v>27.5841483870968</v>
      </c>
      <c r="BB176">
        <v>27.732683870967701</v>
      </c>
      <c r="BC176">
        <v>9998.8077419354795</v>
      </c>
      <c r="BD176">
        <v>-6.4346796774193596E-2</v>
      </c>
      <c r="BE176">
        <v>0.36278270967741899</v>
      </c>
      <c r="BF176">
        <v>1597419939.2</v>
      </c>
      <c r="BG176" t="s">
        <v>587</v>
      </c>
      <c r="BH176">
        <v>27</v>
      </c>
      <c r="BI176">
        <v>-1.2749999999999999</v>
      </c>
      <c r="BJ176">
        <v>2.1999999999999999E-2</v>
      </c>
      <c r="BK176">
        <v>410</v>
      </c>
      <c r="BL176">
        <v>17</v>
      </c>
      <c r="BM176">
        <v>0.42</v>
      </c>
      <c r="BN176">
        <v>0.08</v>
      </c>
      <c r="BO176">
        <v>1.4404457142857101</v>
      </c>
      <c r="BP176">
        <v>3.8680794016456098E-2</v>
      </c>
      <c r="BQ176">
        <v>2.66965189965024E-2</v>
      </c>
      <c r="BR176">
        <v>1</v>
      </c>
      <c r="BS176">
        <v>0.19969067346938801</v>
      </c>
      <c r="BT176">
        <v>4.1960236103976397E-3</v>
      </c>
      <c r="BU176">
        <v>7.1929164099572801E-4</v>
      </c>
      <c r="BV176">
        <v>1</v>
      </c>
      <c r="BW176">
        <v>2</v>
      </c>
      <c r="BX176">
        <v>2</v>
      </c>
      <c r="BY176" t="s">
        <v>197</v>
      </c>
      <c r="BZ176">
        <v>100</v>
      </c>
      <c r="CA176">
        <v>100</v>
      </c>
      <c r="CB176">
        <v>-1.2749999999999999</v>
      </c>
      <c r="CC176">
        <v>2.1999999999999999E-2</v>
      </c>
      <c r="CD176">
        <v>2</v>
      </c>
      <c r="CE176">
        <v>568.62599999999998</v>
      </c>
      <c r="CF176">
        <v>359.57900000000001</v>
      </c>
      <c r="CG176">
        <v>27.0001</v>
      </c>
      <c r="CH176">
        <v>32.6706</v>
      </c>
      <c r="CI176">
        <v>30.0001</v>
      </c>
      <c r="CJ176">
        <v>32.6995</v>
      </c>
      <c r="CK176">
        <v>32.760599999999997</v>
      </c>
      <c r="CL176">
        <v>19.812799999999999</v>
      </c>
      <c r="CM176">
        <v>26.1952</v>
      </c>
      <c r="CN176">
        <v>0</v>
      </c>
      <c r="CO176">
        <v>27</v>
      </c>
      <c r="CP176">
        <v>410</v>
      </c>
      <c r="CQ176">
        <v>17</v>
      </c>
      <c r="CR176">
        <v>98.339699999999993</v>
      </c>
      <c r="CS176">
        <v>105.879</v>
      </c>
    </row>
    <row r="177" spans="1:97" x14ac:dyDescent="0.25">
      <c r="A177">
        <v>161</v>
      </c>
      <c r="B177">
        <v>1597419977.5999999</v>
      </c>
      <c r="C177">
        <v>14287.8999998569</v>
      </c>
      <c r="D177" t="s">
        <v>590</v>
      </c>
      <c r="E177" t="s">
        <v>591</v>
      </c>
      <c r="F177">
        <v>1597419969.04193</v>
      </c>
      <c r="G177">
        <f t="shared" si="58"/>
        <v>2.3116422727857778E-4</v>
      </c>
      <c r="H177">
        <f t="shared" si="59"/>
        <v>-1.7163928255581593</v>
      </c>
      <c r="I177">
        <f t="shared" si="60"/>
        <v>411.42583870967798</v>
      </c>
      <c r="J177">
        <f t="shared" si="61"/>
        <v>629.55806612228889</v>
      </c>
      <c r="K177">
        <f t="shared" si="62"/>
        <v>64.026021296007642</v>
      </c>
      <c r="L177">
        <f t="shared" si="63"/>
        <v>41.841985558543925</v>
      </c>
      <c r="M177">
        <f t="shared" si="64"/>
        <v>1.1730799953770465E-2</v>
      </c>
      <c r="N177">
        <f t="shared" si="65"/>
        <v>2.7679254079379385</v>
      </c>
      <c r="O177">
        <f t="shared" si="66"/>
        <v>1.1703249703094484E-2</v>
      </c>
      <c r="P177">
        <f t="shared" si="67"/>
        <v>7.3170009058502209E-3</v>
      </c>
      <c r="Q177">
        <f t="shared" si="68"/>
        <v>-1.2594318510967746E-2</v>
      </c>
      <c r="R177">
        <f t="shared" si="69"/>
        <v>27.566963475431951</v>
      </c>
      <c r="S177">
        <f t="shared" si="70"/>
        <v>27.583622580645201</v>
      </c>
      <c r="T177">
        <f t="shared" si="71"/>
        <v>3.7036956913897625</v>
      </c>
      <c r="U177">
        <f t="shared" si="72"/>
        <v>47.087507289352054</v>
      </c>
      <c r="V177">
        <f t="shared" si="73"/>
        <v>1.7487528789577487</v>
      </c>
      <c r="W177">
        <f t="shared" si="74"/>
        <v>3.7138361735984184</v>
      </c>
      <c r="X177">
        <f t="shared" si="75"/>
        <v>1.9549428124320138</v>
      </c>
      <c r="Y177">
        <f t="shared" si="76"/>
        <v>-10.194342422985279</v>
      </c>
      <c r="Z177">
        <f t="shared" si="77"/>
        <v>6.9784066077727269</v>
      </c>
      <c r="AA177">
        <f t="shared" si="78"/>
        <v>0.54740705231227993</v>
      </c>
      <c r="AB177">
        <f t="shared" si="79"/>
        <v>-2.6811230814112408</v>
      </c>
      <c r="AC177">
        <v>-1.22110890668719E-3</v>
      </c>
      <c r="AD177">
        <v>2.3584682420993101E-2</v>
      </c>
      <c r="AE177">
        <v>2.6773340716865102</v>
      </c>
      <c r="AF177">
        <v>43</v>
      </c>
      <c r="AG177">
        <v>7</v>
      </c>
      <c r="AH177">
        <f t="shared" si="80"/>
        <v>1</v>
      </c>
      <c r="AI177">
        <f t="shared" si="81"/>
        <v>0</v>
      </c>
      <c r="AJ177">
        <f t="shared" si="82"/>
        <v>53584.096948861734</v>
      </c>
      <c r="AK177">
        <f t="shared" si="83"/>
        <v>-6.5904335483870993E-2</v>
      </c>
      <c r="AL177">
        <f t="shared" si="84"/>
        <v>-3.2293124387096785E-2</v>
      </c>
      <c r="AM177">
        <f t="shared" si="85"/>
        <v>0.49</v>
      </c>
      <c r="AN177">
        <f t="shared" si="86"/>
        <v>0.39</v>
      </c>
      <c r="AO177">
        <v>5.29</v>
      </c>
      <c r="AP177">
        <v>0.5</v>
      </c>
      <c r="AQ177" t="s">
        <v>195</v>
      </c>
      <c r="AR177">
        <v>1597419969.04193</v>
      </c>
      <c r="AS177">
        <v>411.42583870967798</v>
      </c>
      <c r="AT177">
        <v>409.99641935483902</v>
      </c>
      <c r="AU177">
        <v>17.195219354838699</v>
      </c>
      <c r="AV177">
        <v>16.994916129032301</v>
      </c>
      <c r="AW177">
        <v>600.00603225806503</v>
      </c>
      <c r="AX177">
        <v>101.60077419354801</v>
      </c>
      <c r="AY177">
        <v>9.91717548387097E-2</v>
      </c>
      <c r="AZ177">
        <v>27.6303870967742</v>
      </c>
      <c r="BA177">
        <v>27.583622580645201</v>
      </c>
      <c r="BB177">
        <v>27.7299838709677</v>
      </c>
      <c r="BC177">
        <v>9994.7754838709698</v>
      </c>
      <c r="BD177">
        <v>-6.5904335483870993E-2</v>
      </c>
      <c r="BE177">
        <v>0.35836132258064501</v>
      </c>
      <c r="BF177">
        <v>1597419939.2</v>
      </c>
      <c r="BG177" t="s">
        <v>587</v>
      </c>
      <c r="BH177">
        <v>27</v>
      </c>
      <c r="BI177">
        <v>-1.2749999999999999</v>
      </c>
      <c r="BJ177">
        <v>2.1999999999999999E-2</v>
      </c>
      <c r="BK177">
        <v>410</v>
      </c>
      <c r="BL177">
        <v>17</v>
      </c>
      <c r="BM177">
        <v>0.42</v>
      </c>
      <c r="BN177">
        <v>0.08</v>
      </c>
      <c r="BO177">
        <v>1.4323287755102001</v>
      </c>
      <c r="BP177">
        <v>-8.6176081689543604E-2</v>
      </c>
      <c r="BQ177">
        <v>3.30229005038064E-2</v>
      </c>
      <c r="BR177">
        <v>1</v>
      </c>
      <c r="BS177">
        <v>0.200112653061224</v>
      </c>
      <c r="BT177">
        <v>4.67165591234986E-3</v>
      </c>
      <c r="BU177">
        <v>7.9930866942704904E-4</v>
      </c>
      <c r="BV177">
        <v>1</v>
      </c>
      <c r="BW177">
        <v>2</v>
      </c>
      <c r="BX177">
        <v>2</v>
      </c>
      <c r="BY177" t="s">
        <v>197</v>
      </c>
      <c r="BZ177">
        <v>100</v>
      </c>
      <c r="CA177">
        <v>100</v>
      </c>
      <c r="CB177">
        <v>-1.2749999999999999</v>
      </c>
      <c r="CC177">
        <v>2.1999999999999999E-2</v>
      </c>
      <c r="CD177">
        <v>2</v>
      </c>
      <c r="CE177">
        <v>568.32600000000002</v>
      </c>
      <c r="CF177">
        <v>359.65800000000002</v>
      </c>
      <c r="CG177">
        <v>27.0002</v>
      </c>
      <c r="CH177">
        <v>32.670900000000003</v>
      </c>
      <c r="CI177">
        <v>30.0001</v>
      </c>
      <c r="CJ177">
        <v>32.6995</v>
      </c>
      <c r="CK177">
        <v>32.760599999999997</v>
      </c>
      <c r="CL177">
        <v>19.811199999999999</v>
      </c>
      <c r="CM177">
        <v>26.1952</v>
      </c>
      <c r="CN177">
        <v>0</v>
      </c>
      <c r="CO177">
        <v>27</v>
      </c>
      <c r="CP177">
        <v>410</v>
      </c>
      <c r="CQ177">
        <v>17</v>
      </c>
      <c r="CR177">
        <v>98.339799999999997</v>
      </c>
      <c r="CS177">
        <v>105.879</v>
      </c>
    </row>
    <row r="178" spans="1:97" x14ac:dyDescent="0.25">
      <c r="A178">
        <v>162</v>
      </c>
      <c r="B178">
        <v>1597419983.0999999</v>
      </c>
      <c r="C178">
        <v>14293.3999998569</v>
      </c>
      <c r="D178" t="s">
        <v>592</v>
      </c>
      <c r="E178" t="s">
        <v>593</v>
      </c>
      <c r="F178">
        <v>1597419974.5290301</v>
      </c>
      <c r="G178">
        <f t="shared" si="58"/>
        <v>2.3176706132852079E-4</v>
      </c>
      <c r="H178">
        <f t="shared" si="59"/>
        <v>-1.7175182707824432</v>
      </c>
      <c r="I178">
        <f t="shared" si="60"/>
        <v>411.43529032258101</v>
      </c>
      <c r="J178">
        <f t="shared" si="61"/>
        <v>629.03609240809556</v>
      </c>
      <c r="K178">
        <f t="shared" si="62"/>
        <v>63.972874359439679</v>
      </c>
      <c r="L178">
        <f t="shared" si="63"/>
        <v>41.842906078861617</v>
      </c>
      <c r="M178">
        <f t="shared" si="64"/>
        <v>1.1765952480855036E-2</v>
      </c>
      <c r="N178">
        <f t="shared" si="65"/>
        <v>2.7661983047244076</v>
      </c>
      <c r="O178">
        <f t="shared" si="66"/>
        <v>1.1738219818826228E-2</v>
      </c>
      <c r="P178">
        <f t="shared" si="67"/>
        <v>7.3388735615455411E-3</v>
      </c>
      <c r="Q178">
        <f t="shared" si="68"/>
        <v>-1.0288916406096775E-2</v>
      </c>
      <c r="R178">
        <f t="shared" si="69"/>
        <v>27.566669347147929</v>
      </c>
      <c r="S178">
        <f t="shared" si="70"/>
        <v>27.5805096774194</v>
      </c>
      <c r="T178">
        <f t="shared" si="71"/>
        <v>3.7030215437027638</v>
      </c>
      <c r="U178">
        <f t="shared" si="72"/>
        <v>47.089494720808908</v>
      </c>
      <c r="V178">
        <f t="shared" si="73"/>
        <v>1.7488158062419328</v>
      </c>
      <c r="W178">
        <f t="shared" si="74"/>
        <v>3.7138130629996517</v>
      </c>
      <c r="X178">
        <f t="shared" si="75"/>
        <v>1.954205737460831</v>
      </c>
      <c r="Y178">
        <f t="shared" si="76"/>
        <v>-10.220927404587767</v>
      </c>
      <c r="Z178">
        <f t="shared" si="77"/>
        <v>7.4224082757152283</v>
      </c>
      <c r="AA178">
        <f t="shared" si="78"/>
        <v>0.58259003516009289</v>
      </c>
      <c r="AB178">
        <f t="shared" si="79"/>
        <v>-2.2262180101185427</v>
      </c>
      <c r="AC178">
        <v>-1.2199215354584199E-3</v>
      </c>
      <c r="AD178">
        <v>2.3561749353194598E-2</v>
      </c>
      <c r="AE178">
        <v>2.6756950568864299</v>
      </c>
      <c r="AF178">
        <v>43</v>
      </c>
      <c r="AG178">
        <v>7</v>
      </c>
      <c r="AH178">
        <f t="shared" si="80"/>
        <v>1</v>
      </c>
      <c r="AI178">
        <f t="shared" si="81"/>
        <v>0</v>
      </c>
      <c r="AJ178">
        <f t="shared" si="82"/>
        <v>53534.11928587818</v>
      </c>
      <c r="AK178">
        <f t="shared" si="83"/>
        <v>-5.3840483548387101E-2</v>
      </c>
      <c r="AL178">
        <f t="shared" si="84"/>
        <v>-2.6381836938709678E-2</v>
      </c>
      <c r="AM178">
        <f t="shared" si="85"/>
        <v>0.49</v>
      </c>
      <c r="AN178">
        <f t="shared" si="86"/>
        <v>0.39</v>
      </c>
      <c r="AO178">
        <v>5.29</v>
      </c>
      <c r="AP178">
        <v>0.5</v>
      </c>
      <c r="AQ178" t="s">
        <v>195</v>
      </c>
      <c r="AR178">
        <v>1597419974.5290301</v>
      </c>
      <c r="AS178">
        <v>411.43529032258101</v>
      </c>
      <c r="AT178">
        <v>410.00509677419399</v>
      </c>
      <c r="AU178">
        <v>17.1958548387097</v>
      </c>
      <c r="AV178">
        <v>16.995029032258099</v>
      </c>
      <c r="AW178">
        <v>600.00496774193505</v>
      </c>
      <c r="AX178">
        <v>101.60035483871</v>
      </c>
      <c r="AY178">
        <v>9.9492167741935505E-2</v>
      </c>
      <c r="AZ178">
        <v>27.630280645161299</v>
      </c>
      <c r="BA178">
        <v>27.5805096774194</v>
      </c>
      <c r="BB178">
        <v>27.727399999999999</v>
      </c>
      <c r="BC178">
        <v>9985.0980645161308</v>
      </c>
      <c r="BD178">
        <v>-5.3840483548387101E-2</v>
      </c>
      <c r="BE178">
        <v>0.360959419354839</v>
      </c>
      <c r="BF178">
        <v>1597419939.2</v>
      </c>
      <c r="BG178" t="s">
        <v>587</v>
      </c>
      <c r="BH178">
        <v>27</v>
      </c>
      <c r="BI178">
        <v>-1.2749999999999999</v>
      </c>
      <c r="BJ178">
        <v>2.1999999999999999E-2</v>
      </c>
      <c r="BK178">
        <v>410</v>
      </c>
      <c r="BL178">
        <v>17</v>
      </c>
      <c r="BM178">
        <v>0.42</v>
      </c>
      <c r="BN178">
        <v>0.08</v>
      </c>
      <c r="BO178">
        <v>1.43134306122449</v>
      </c>
      <c r="BP178">
        <v>-9.8494391962562503E-2</v>
      </c>
      <c r="BQ178">
        <v>3.2985608315370299E-2</v>
      </c>
      <c r="BR178">
        <v>1</v>
      </c>
      <c r="BS178">
        <v>0.20033038775510201</v>
      </c>
      <c r="BT178">
        <v>5.1636980704112901E-3</v>
      </c>
      <c r="BU178">
        <v>8.3608347928891395E-4</v>
      </c>
      <c r="BV178">
        <v>1</v>
      </c>
      <c r="BW178">
        <v>2</v>
      </c>
      <c r="BX178">
        <v>2</v>
      </c>
      <c r="BY178" t="s">
        <v>197</v>
      </c>
      <c r="BZ178">
        <v>100</v>
      </c>
      <c r="CA178">
        <v>100</v>
      </c>
      <c r="CB178">
        <v>-1.2749999999999999</v>
      </c>
      <c r="CC178">
        <v>2.1999999999999999E-2</v>
      </c>
      <c r="CD178">
        <v>2</v>
      </c>
      <c r="CE178">
        <v>568.46699999999998</v>
      </c>
      <c r="CF178">
        <v>359.685</v>
      </c>
      <c r="CG178">
        <v>26.9999</v>
      </c>
      <c r="CH178">
        <v>32.672699999999999</v>
      </c>
      <c r="CI178">
        <v>30.0001</v>
      </c>
      <c r="CJ178">
        <v>32.6995</v>
      </c>
      <c r="CK178">
        <v>32.760599999999997</v>
      </c>
      <c r="CL178">
        <v>19.811199999999999</v>
      </c>
      <c r="CM178">
        <v>26.1952</v>
      </c>
      <c r="CN178">
        <v>0</v>
      </c>
      <c r="CO178">
        <v>27</v>
      </c>
      <c r="CP178">
        <v>410</v>
      </c>
      <c r="CQ178">
        <v>17</v>
      </c>
      <c r="CR178">
        <v>98.340199999999996</v>
      </c>
      <c r="CS178">
        <v>105.879</v>
      </c>
    </row>
    <row r="179" spans="1:97" x14ac:dyDescent="0.25">
      <c r="A179">
        <v>163</v>
      </c>
      <c r="B179">
        <v>1597419988.0999999</v>
      </c>
      <c r="C179">
        <v>14298.3999998569</v>
      </c>
      <c r="D179" t="s">
        <v>594</v>
      </c>
      <c r="E179" t="s">
        <v>595</v>
      </c>
      <c r="F179">
        <v>1597419979.50968</v>
      </c>
      <c r="G179">
        <f t="shared" si="58"/>
        <v>2.3218313110986153E-4</v>
      </c>
      <c r="H179">
        <f t="shared" si="59"/>
        <v>-1.7267102524909876</v>
      </c>
      <c r="I179">
        <f t="shared" si="60"/>
        <v>411.43832258064498</v>
      </c>
      <c r="J179">
        <f t="shared" si="61"/>
        <v>629.89658512857523</v>
      </c>
      <c r="K179">
        <f t="shared" si="62"/>
        <v>64.06039933974705</v>
      </c>
      <c r="L179">
        <f t="shared" si="63"/>
        <v>41.843222951925966</v>
      </c>
      <c r="M179">
        <f t="shared" si="64"/>
        <v>1.1784940371734713E-2</v>
      </c>
      <c r="N179">
        <f t="shared" si="65"/>
        <v>2.7665496366224445</v>
      </c>
      <c r="O179">
        <f t="shared" si="66"/>
        <v>1.1757121766027291E-2</v>
      </c>
      <c r="P179">
        <f t="shared" si="67"/>
        <v>7.3506949751360583E-3</v>
      </c>
      <c r="Q179">
        <f t="shared" si="68"/>
        <v>-1.2186561598354847E-2</v>
      </c>
      <c r="R179">
        <f t="shared" si="69"/>
        <v>27.567257457520615</v>
      </c>
      <c r="S179">
        <f t="shared" si="70"/>
        <v>27.582293548387099</v>
      </c>
      <c r="T179">
        <f t="shared" si="71"/>
        <v>3.7034078556496985</v>
      </c>
      <c r="U179">
        <f t="shared" si="72"/>
        <v>47.088336987499019</v>
      </c>
      <c r="V179">
        <f t="shared" si="73"/>
        <v>1.7488450308374963</v>
      </c>
      <c r="W179">
        <f t="shared" si="74"/>
        <v>3.7139664356840179</v>
      </c>
      <c r="X179">
        <f t="shared" si="75"/>
        <v>1.9545628248122022</v>
      </c>
      <c r="Y179">
        <f t="shared" si="76"/>
        <v>-10.239276081944894</v>
      </c>
      <c r="Z179">
        <f t="shared" si="77"/>
        <v>7.2626536497576462</v>
      </c>
      <c r="AA179">
        <f t="shared" si="78"/>
        <v>0.56998547281276313</v>
      </c>
      <c r="AB179">
        <f t="shared" si="79"/>
        <v>-2.4188235209728388</v>
      </c>
      <c r="AC179">
        <v>-1.2201630144335401E-3</v>
      </c>
      <c r="AD179">
        <v>2.3566413314704E-2</v>
      </c>
      <c r="AE179">
        <v>2.6760284739998701</v>
      </c>
      <c r="AF179">
        <v>43</v>
      </c>
      <c r="AG179">
        <v>7</v>
      </c>
      <c r="AH179">
        <f t="shared" si="80"/>
        <v>1</v>
      </c>
      <c r="AI179">
        <f t="shared" si="81"/>
        <v>0</v>
      </c>
      <c r="AJ179">
        <f t="shared" si="82"/>
        <v>53544.155906169042</v>
      </c>
      <c r="AK179">
        <f t="shared" si="83"/>
        <v>-6.3770599677419396E-2</v>
      </c>
      <c r="AL179">
        <f t="shared" si="84"/>
        <v>-3.1247593841935505E-2</v>
      </c>
      <c r="AM179">
        <f t="shared" si="85"/>
        <v>0.49</v>
      </c>
      <c r="AN179">
        <f t="shared" si="86"/>
        <v>0.39</v>
      </c>
      <c r="AO179">
        <v>5.29</v>
      </c>
      <c r="AP179">
        <v>0.5</v>
      </c>
      <c r="AQ179" t="s">
        <v>195</v>
      </c>
      <c r="AR179">
        <v>1597419979.50968</v>
      </c>
      <c r="AS179">
        <v>411.43832258064498</v>
      </c>
      <c r="AT179">
        <v>410.00019354838702</v>
      </c>
      <c r="AU179">
        <v>17.196138709677399</v>
      </c>
      <c r="AV179">
        <v>16.994954838709699</v>
      </c>
      <c r="AW179">
        <v>600.01212903225803</v>
      </c>
      <c r="AX179">
        <v>101.600129032258</v>
      </c>
      <c r="AY179">
        <v>9.9738616129032204E-2</v>
      </c>
      <c r="AZ179">
        <v>27.630987096774199</v>
      </c>
      <c r="BA179">
        <v>27.582293548387099</v>
      </c>
      <c r="BB179">
        <v>27.727858064516099</v>
      </c>
      <c r="BC179">
        <v>9987.0967741935492</v>
      </c>
      <c r="BD179">
        <v>-6.3770599677419396E-2</v>
      </c>
      <c r="BE179">
        <v>0.34714829032258099</v>
      </c>
      <c r="BF179">
        <v>1597419939.2</v>
      </c>
      <c r="BG179" t="s">
        <v>587</v>
      </c>
      <c r="BH179">
        <v>27</v>
      </c>
      <c r="BI179">
        <v>-1.2749999999999999</v>
      </c>
      <c r="BJ179">
        <v>2.1999999999999999E-2</v>
      </c>
      <c r="BK179">
        <v>410</v>
      </c>
      <c r="BL179">
        <v>17</v>
      </c>
      <c r="BM179">
        <v>0.42</v>
      </c>
      <c r="BN179">
        <v>0.08</v>
      </c>
      <c r="BO179">
        <v>1.4442248979591801</v>
      </c>
      <c r="BP179">
        <v>0.103818219045267</v>
      </c>
      <c r="BQ179">
        <v>4.3595274417305797E-2</v>
      </c>
      <c r="BR179">
        <v>0</v>
      </c>
      <c r="BS179">
        <v>0.20082859183673499</v>
      </c>
      <c r="BT179">
        <v>4.3858634618235103E-3</v>
      </c>
      <c r="BU179">
        <v>7.8364657585657102E-4</v>
      </c>
      <c r="BV179">
        <v>1</v>
      </c>
      <c r="BW179">
        <v>1</v>
      </c>
      <c r="BX179">
        <v>2</v>
      </c>
      <c r="BY179" t="s">
        <v>211</v>
      </c>
      <c r="BZ179">
        <v>100</v>
      </c>
      <c r="CA179">
        <v>100</v>
      </c>
      <c r="CB179">
        <v>-1.2749999999999999</v>
      </c>
      <c r="CC179">
        <v>2.1999999999999999E-2</v>
      </c>
      <c r="CD179">
        <v>2</v>
      </c>
      <c r="CE179">
        <v>568.46699999999998</v>
      </c>
      <c r="CF179">
        <v>359.75200000000001</v>
      </c>
      <c r="CG179">
        <v>27</v>
      </c>
      <c r="CH179">
        <v>32.6736</v>
      </c>
      <c r="CI179">
        <v>30.0001</v>
      </c>
      <c r="CJ179">
        <v>32.6995</v>
      </c>
      <c r="CK179">
        <v>32.760599999999997</v>
      </c>
      <c r="CL179">
        <v>19.813199999999998</v>
      </c>
      <c r="CM179">
        <v>26.1952</v>
      </c>
      <c r="CN179">
        <v>0</v>
      </c>
      <c r="CO179">
        <v>27</v>
      </c>
      <c r="CP179">
        <v>410</v>
      </c>
      <c r="CQ179">
        <v>17</v>
      </c>
      <c r="CR179">
        <v>98.339799999999997</v>
      </c>
      <c r="CS179">
        <v>105.878</v>
      </c>
    </row>
    <row r="180" spans="1:97" x14ac:dyDescent="0.25">
      <c r="A180">
        <v>164</v>
      </c>
      <c r="B180">
        <v>1597421588.3</v>
      </c>
      <c r="C180">
        <v>15898.5999999046</v>
      </c>
      <c r="D180" t="s">
        <v>597</v>
      </c>
      <c r="E180" t="s">
        <v>598</v>
      </c>
      <c r="F180">
        <v>1597421580.3161299</v>
      </c>
      <c r="G180">
        <f t="shared" si="58"/>
        <v>6.6301567897186764E-4</v>
      </c>
      <c r="H180">
        <f t="shared" si="59"/>
        <v>-2.3880572730884948</v>
      </c>
      <c r="I180">
        <f t="shared" si="60"/>
        <v>412.96345161290299</v>
      </c>
      <c r="J180">
        <f t="shared" si="61"/>
        <v>568.74167320019876</v>
      </c>
      <c r="K180">
        <f t="shared" si="62"/>
        <v>57.859521405398851</v>
      </c>
      <c r="L180">
        <f t="shared" si="63"/>
        <v>42.011810975267572</v>
      </c>
      <c r="M180">
        <f t="shared" si="64"/>
        <v>2.1261877067512047E-2</v>
      </c>
      <c r="N180">
        <f t="shared" si="65"/>
        <v>2.7913336181629993</v>
      </c>
      <c r="O180">
        <f t="shared" si="66"/>
        <v>2.1172311912647585E-2</v>
      </c>
      <c r="P180">
        <f t="shared" si="67"/>
        <v>1.3240710460887989E-2</v>
      </c>
      <c r="Q180">
        <f t="shared" si="68"/>
        <v>-1.2233924253870973E-2</v>
      </c>
      <c r="R180">
        <f t="shared" si="69"/>
        <v>34.37193993473872</v>
      </c>
      <c r="S180">
        <f t="shared" si="70"/>
        <v>34.524245161290303</v>
      </c>
      <c r="T180">
        <f t="shared" si="71"/>
        <v>5.5012537859484052</v>
      </c>
      <c r="U180">
        <f t="shared" si="72"/>
        <v>44.283378130859752</v>
      </c>
      <c r="V180">
        <f t="shared" si="73"/>
        <v>2.4398154904793623</v>
      </c>
      <c r="W180">
        <f t="shared" si="74"/>
        <v>5.5095514241699828</v>
      </c>
      <c r="X180">
        <f t="shared" si="75"/>
        <v>3.0614382954690429</v>
      </c>
      <c r="Y180">
        <f t="shared" si="76"/>
        <v>-29.238991442659362</v>
      </c>
      <c r="Z180">
        <f t="shared" si="77"/>
        <v>4.0820643638381018</v>
      </c>
      <c r="AA180">
        <f t="shared" si="78"/>
        <v>0.33999681965415518</v>
      </c>
      <c r="AB180">
        <f t="shared" si="79"/>
        <v>-24.829164183420978</v>
      </c>
      <c r="AC180">
        <v>-1.2224199448130899E-3</v>
      </c>
      <c r="AD180">
        <v>2.36100040099783E-2</v>
      </c>
      <c r="AE180">
        <v>2.67914255769962</v>
      </c>
      <c r="AF180">
        <v>41</v>
      </c>
      <c r="AG180">
        <v>7</v>
      </c>
      <c r="AH180">
        <f t="shared" si="80"/>
        <v>1</v>
      </c>
      <c r="AI180">
        <f t="shared" si="81"/>
        <v>0</v>
      </c>
      <c r="AJ180">
        <f t="shared" si="82"/>
        <v>52432.493422147461</v>
      </c>
      <c r="AK180">
        <f t="shared" si="83"/>
        <v>-6.4018441935483894E-2</v>
      </c>
      <c r="AL180">
        <f t="shared" si="84"/>
        <v>-3.1369036548387109E-2</v>
      </c>
      <c r="AM180">
        <f t="shared" si="85"/>
        <v>0.49</v>
      </c>
      <c r="AN180">
        <f t="shared" si="86"/>
        <v>0.39</v>
      </c>
      <c r="AO180">
        <v>8.44</v>
      </c>
      <c r="AP180">
        <v>0.5</v>
      </c>
      <c r="AQ180" t="s">
        <v>195</v>
      </c>
      <c r="AR180">
        <v>1597421580.3161299</v>
      </c>
      <c r="AS180">
        <v>412.96345161290299</v>
      </c>
      <c r="AT180">
        <v>409.98951612903198</v>
      </c>
      <c r="AU180">
        <v>23.982651612903201</v>
      </c>
      <c r="AV180">
        <v>23.0724129032258</v>
      </c>
      <c r="AW180">
        <v>600.02380645161304</v>
      </c>
      <c r="AX180">
        <v>101.614516129032</v>
      </c>
      <c r="AY180">
        <v>0.117999935483871</v>
      </c>
      <c r="AZ180">
        <v>34.551370967741903</v>
      </c>
      <c r="BA180">
        <v>34.524245161290303</v>
      </c>
      <c r="BB180">
        <v>34.727148387096797</v>
      </c>
      <c r="BC180">
        <v>10004.1532258065</v>
      </c>
      <c r="BD180">
        <v>-6.4018441935483894E-2</v>
      </c>
      <c r="BE180">
        <v>0.33269890322580598</v>
      </c>
      <c r="BF180">
        <v>1597421551.8</v>
      </c>
      <c r="BG180" t="s">
        <v>599</v>
      </c>
      <c r="BH180">
        <v>28</v>
      </c>
      <c r="BI180">
        <v>-1.776</v>
      </c>
      <c r="BJ180">
        <v>6.5000000000000002E-2</v>
      </c>
      <c r="BK180">
        <v>410</v>
      </c>
      <c r="BL180">
        <v>23</v>
      </c>
      <c r="BM180">
        <v>0.2</v>
      </c>
      <c r="BN180">
        <v>0.1</v>
      </c>
      <c r="BO180">
        <v>2.9847324489795901</v>
      </c>
      <c r="BP180">
        <v>-0.17812475490258201</v>
      </c>
      <c r="BQ180">
        <v>3.5004678027349703E-2</v>
      </c>
      <c r="BR180">
        <v>0</v>
      </c>
      <c r="BS180">
        <v>0.91247289795918396</v>
      </c>
      <c r="BT180">
        <v>-2.0903710637094799E-2</v>
      </c>
      <c r="BU180">
        <v>4.91475480421008E-3</v>
      </c>
      <c r="BV180">
        <v>1</v>
      </c>
      <c r="BW180">
        <v>1</v>
      </c>
      <c r="BX180">
        <v>2</v>
      </c>
      <c r="BY180" t="s">
        <v>211</v>
      </c>
      <c r="BZ180">
        <v>100</v>
      </c>
      <c r="CA180">
        <v>100</v>
      </c>
      <c r="CB180">
        <v>-1.776</v>
      </c>
      <c r="CC180">
        <v>6.5000000000000002E-2</v>
      </c>
      <c r="CD180">
        <v>2</v>
      </c>
      <c r="CE180">
        <v>570.90700000000004</v>
      </c>
      <c r="CF180">
        <v>345.73</v>
      </c>
      <c r="CG180">
        <v>34.997999999999998</v>
      </c>
      <c r="CH180">
        <v>37.759799999999998</v>
      </c>
      <c r="CI180">
        <v>30.000399999999999</v>
      </c>
      <c r="CJ180">
        <v>37.473999999999997</v>
      </c>
      <c r="CK180">
        <v>37.542499999999997</v>
      </c>
      <c r="CL180">
        <v>19.765799999999999</v>
      </c>
      <c r="CM180">
        <v>23.5852</v>
      </c>
      <c r="CN180">
        <v>15.4796</v>
      </c>
      <c r="CO180">
        <v>35</v>
      </c>
      <c r="CP180">
        <v>410</v>
      </c>
      <c r="CQ180">
        <v>23</v>
      </c>
      <c r="CR180">
        <v>97.6965</v>
      </c>
      <c r="CS180">
        <v>105.062</v>
      </c>
    </row>
    <row r="181" spans="1:97" x14ac:dyDescent="0.25">
      <c r="A181">
        <v>165</v>
      </c>
      <c r="B181">
        <v>1597421593.8</v>
      </c>
      <c r="C181">
        <v>15904.0999999046</v>
      </c>
      <c r="D181" t="s">
        <v>600</v>
      </c>
      <c r="E181" t="s">
        <v>601</v>
      </c>
      <c r="F181">
        <v>1597421585.4774201</v>
      </c>
      <c r="G181">
        <f t="shared" si="58"/>
        <v>6.6720636225500675E-4</v>
      </c>
      <c r="H181">
        <f t="shared" si="59"/>
        <v>-2.3722644923732172</v>
      </c>
      <c r="I181">
        <f t="shared" si="60"/>
        <v>412.95129032258097</v>
      </c>
      <c r="J181">
        <f t="shared" si="61"/>
        <v>566.32537101128048</v>
      </c>
      <c r="K181">
        <f t="shared" si="62"/>
        <v>57.613644946732968</v>
      </c>
      <c r="L181">
        <f t="shared" si="63"/>
        <v>42.010530057051831</v>
      </c>
      <c r="M181">
        <f t="shared" si="64"/>
        <v>2.1417328169818912E-2</v>
      </c>
      <c r="N181">
        <f t="shared" si="65"/>
        <v>2.7910631117019808</v>
      </c>
      <c r="O181">
        <f t="shared" si="66"/>
        <v>2.1326442813207683E-2</v>
      </c>
      <c r="P181">
        <f t="shared" si="67"/>
        <v>1.3337160188755651E-2</v>
      </c>
      <c r="Q181">
        <f t="shared" si="68"/>
        <v>-1.1676910289032252E-2</v>
      </c>
      <c r="R181">
        <f t="shared" si="69"/>
        <v>34.364228147604443</v>
      </c>
      <c r="S181">
        <f t="shared" si="70"/>
        <v>34.515783870967702</v>
      </c>
      <c r="T181">
        <f t="shared" si="71"/>
        <v>5.4986677466894553</v>
      </c>
      <c r="U181">
        <f t="shared" si="72"/>
        <v>44.304919956765218</v>
      </c>
      <c r="V181">
        <f t="shared" si="73"/>
        <v>2.4401122416002403</v>
      </c>
      <c r="W181">
        <f t="shared" si="74"/>
        <v>5.5075423767414859</v>
      </c>
      <c r="X181">
        <f t="shared" si="75"/>
        <v>3.058555505089215</v>
      </c>
      <c r="Y181">
        <f t="shared" si="76"/>
        <v>-29.423800575445796</v>
      </c>
      <c r="Z181">
        <f t="shared" si="77"/>
        <v>4.3670797900675256</v>
      </c>
      <c r="AA181">
        <f t="shared" si="78"/>
        <v>0.36374446539989469</v>
      </c>
      <c r="AB181">
        <f t="shared" si="79"/>
        <v>-24.704653230267407</v>
      </c>
      <c r="AC181">
        <v>-1.2222360248192699E-3</v>
      </c>
      <c r="AD181">
        <v>2.36064517513539E-2</v>
      </c>
      <c r="AE181">
        <v>2.6788889310181201</v>
      </c>
      <c r="AF181">
        <v>41</v>
      </c>
      <c r="AG181">
        <v>7</v>
      </c>
      <c r="AH181">
        <f t="shared" si="80"/>
        <v>1</v>
      </c>
      <c r="AI181">
        <f t="shared" si="81"/>
        <v>0</v>
      </c>
      <c r="AJ181">
        <f t="shared" si="82"/>
        <v>52426.042632259916</v>
      </c>
      <c r="AK181">
        <f t="shared" si="83"/>
        <v>-6.1103664516129003E-2</v>
      </c>
      <c r="AL181">
        <f t="shared" si="84"/>
        <v>-2.994079561290321E-2</v>
      </c>
      <c r="AM181">
        <f t="shared" si="85"/>
        <v>0.49</v>
      </c>
      <c r="AN181">
        <f t="shared" si="86"/>
        <v>0.39</v>
      </c>
      <c r="AO181">
        <v>8.44</v>
      </c>
      <c r="AP181">
        <v>0.5</v>
      </c>
      <c r="AQ181" t="s">
        <v>195</v>
      </c>
      <c r="AR181">
        <v>1597421585.4774201</v>
      </c>
      <c r="AS181">
        <v>412.95129032258097</v>
      </c>
      <c r="AT181">
        <v>410.00196774193603</v>
      </c>
      <c r="AU181">
        <v>23.985593548387101</v>
      </c>
      <c r="AV181">
        <v>23.069596774193599</v>
      </c>
      <c r="AW181">
        <v>600.01887096774203</v>
      </c>
      <c r="AX181">
        <v>101.61432258064499</v>
      </c>
      <c r="AY181">
        <v>0.118087612903226</v>
      </c>
      <c r="AZ181">
        <v>34.544806451612899</v>
      </c>
      <c r="BA181">
        <v>34.515783870967702</v>
      </c>
      <c r="BB181">
        <v>34.7227161290323</v>
      </c>
      <c r="BC181">
        <v>10002.667096774199</v>
      </c>
      <c r="BD181">
        <v>-6.1103664516129003E-2</v>
      </c>
      <c r="BE181">
        <v>0.34081225806451598</v>
      </c>
      <c r="BF181">
        <v>1597421551.8</v>
      </c>
      <c r="BG181" t="s">
        <v>599</v>
      </c>
      <c r="BH181">
        <v>28</v>
      </c>
      <c r="BI181">
        <v>-1.776</v>
      </c>
      <c r="BJ181">
        <v>6.5000000000000002E-2</v>
      </c>
      <c r="BK181">
        <v>410</v>
      </c>
      <c r="BL181">
        <v>23</v>
      </c>
      <c r="BM181">
        <v>0.2</v>
      </c>
      <c r="BN181">
        <v>0.1</v>
      </c>
      <c r="BO181">
        <v>2.96071163265306</v>
      </c>
      <c r="BP181">
        <v>-0.19064903048759099</v>
      </c>
      <c r="BQ181">
        <v>3.67929124356541E-2</v>
      </c>
      <c r="BR181">
        <v>0</v>
      </c>
      <c r="BS181">
        <v>0.91470695918367395</v>
      </c>
      <c r="BT181">
        <v>4.4862329899919402E-2</v>
      </c>
      <c r="BU181">
        <v>8.1647305589575298E-3</v>
      </c>
      <c r="BV181">
        <v>1</v>
      </c>
      <c r="BW181">
        <v>1</v>
      </c>
      <c r="BX181">
        <v>2</v>
      </c>
      <c r="BY181" t="s">
        <v>211</v>
      </c>
      <c r="BZ181">
        <v>100</v>
      </c>
      <c r="CA181">
        <v>100</v>
      </c>
      <c r="CB181">
        <v>-1.776</v>
      </c>
      <c r="CC181">
        <v>6.5000000000000002E-2</v>
      </c>
      <c r="CD181">
        <v>2</v>
      </c>
      <c r="CE181">
        <v>571.28099999999995</v>
      </c>
      <c r="CF181">
        <v>345.68700000000001</v>
      </c>
      <c r="CG181">
        <v>34.997599999999998</v>
      </c>
      <c r="CH181">
        <v>37.766500000000001</v>
      </c>
      <c r="CI181">
        <v>30.000399999999999</v>
      </c>
      <c r="CJ181">
        <v>37.481900000000003</v>
      </c>
      <c r="CK181">
        <v>37.550199999999997</v>
      </c>
      <c r="CL181">
        <v>19.766400000000001</v>
      </c>
      <c r="CM181">
        <v>23.5852</v>
      </c>
      <c r="CN181">
        <v>15.4796</v>
      </c>
      <c r="CO181">
        <v>35</v>
      </c>
      <c r="CP181">
        <v>410</v>
      </c>
      <c r="CQ181">
        <v>23</v>
      </c>
      <c r="CR181">
        <v>97.694999999999993</v>
      </c>
      <c r="CS181">
        <v>105.062</v>
      </c>
    </row>
    <row r="182" spans="1:97" x14ac:dyDescent="0.25">
      <c r="A182">
        <v>166</v>
      </c>
      <c r="B182">
        <v>1597421598.9000001</v>
      </c>
      <c r="C182">
        <v>15909.2000000477</v>
      </c>
      <c r="D182" t="s">
        <v>602</v>
      </c>
      <c r="E182" t="s">
        <v>603</v>
      </c>
      <c r="F182">
        <v>1597421590.2645199</v>
      </c>
      <c r="G182">
        <f t="shared" si="58"/>
        <v>6.7066077844098941E-4</v>
      </c>
      <c r="H182">
        <f t="shared" si="59"/>
        <v>-2.3755879183474744</v>
      </c>
      <c r="I182">
        <f t="shared" si="60"/>
        <v>412.942580645161</v>
      </c>
      <c r="J182">
        <f t="shared" si="61"/>
        <v>565.55442828940045</v>
      </c>
      <c r="K182">
        <f t="shared" si="62"/>
        <v>57.535629636911239</v>
      </c>
      <c r="L182">
        <f t="shared" si="63"/>
        <v>42.009946687487769</v>
      </c>
      <c r="M182">
        <f t="shared" si="64"/>
        <v>2.1544711016672251E-2</v>
      </c>
      <c r="N182">
        <f t="shared" si="65"/>
        <v>2.7902563499024176</v>
      </c>
      <c r="O182">
        <f t="shared" si="66"/>
        <v>2.1452717373142249E-2</v>
      </c>
      <c r="P182">
        <f t="shared" si="67"/>
        <v>1.3416180769027231E-2</v>
      </c>
      <c r="Q182">
        <f t="shared" si="68"/>
        <v>-1.2492334605483876E-2</v>
      </c>
      <c r="R182">
        <f t="shared" si="69"/>
        <v>34.356874754575223</v>
      </c>
      <c r="S182">
        <f t="shared" si="70"/>
        <v>34.5089258064516</v>
      </c>
      <c r="T182">
        <f t="shared" si="71"/>
        <v>5.496572479696149</v>
      </c>
      <c r="U182">
        <f t="shared" si="72"/>
        <v>44.32261986598516</v>
      </c>
      <c r="V182">
        <f t="shared" si="73"/>
        <v>2.4402240082406363</v>
      </c>
      <c r="W182">
        <f t="shared" si="74"/>
        <v>5.5055951467195552</v>
      </c>
      <c r="X182">
        <f t="shared" si="75"/>
        <v>3.0563484714555127</v>
      </c>
      <c r="Y182">
        <f t="shared" si="76"/>
        <v>-29.576140329247632</v>
      </c>
      <c r="Z182">
        <f t="shared" si="77"/>
        <v>4.4400611228255</v>
      </c>
      <c r="AA182">
        <f t="shared" si="78"/>
        <v>0.36990632546725644</v>
      </c>
      <c r="AB182">
        <f t="shared" si="79"/>
        <v>-24.778665215560359</v>
      </c>
      <c r="AC182">
        <v>-1.2216876025415099E-3</v>
      </c>
      <c r="AD182">
        <v>2.3595859440395502E-2</v>
      </c>
      <c r="AE182">
        <v>2.6781325022298801</v>
      </c>
      <c r="AF182">
        <v>41</v>
      </c>
      <c r="AG182">
        <v>7</v>
      </c>
      <c r="AH182">
        <f t="shared" si="80"/>
        <v>1</v>
      </c>
      <c r="AI182">
        <f t="shared" si="81"/>
        <v>0</v>
      </c>
      <c r="AJ182">
        <f t="shared" si="82"/>
        <v>52404.579801035077</v>
      </c>
      <c r="AK182">
        <f t="shared" si="83"/>
        <v>-6.5370667741935506E-2</v>
      </c>
      <c r="AL182">
        <f t="shared" si="84"/>
        <v>-3.20316271935484E-2</v>
      </c>
      <c r="AM182">
        <f t="shared" si="85"/>
        <v>0.49</v>
      </c>
      <c r="AN182">
        <f t="shared" si="86"/>
        <v>0.39</v>
      </c>
      <c r="AO182">
        <v>8.44</v>
      </c>
      <c r="AP182">
        <v>0.5</v>
      </c>
      <c r="AQ182" t="s">
        <v>195</v>
      </c>
      <c r="AR182">
        <v>1597421590.2645199</v>
      </c>
      <c r="AS182">
        <v>412.942580645161</v>
      </c>
      <c r="AT182">
        <v>409.990580645161</v>
      </c>
      <c r="AU182">
        <v>23.986519354838698</v>
      </c>
      <c r="AV182">
        <v>23.065780645161301</v>
      </c>
      <c r="AW182">
        <v>600.01867741935496</v>
      </c>
      <c r="AX182">
        <v>101.615032258065</v>
      </c>
      <c r="AY182">
        <v>0.118110935483871</v>
      </c>
      <c r="AZ182">
        <v>34.538441935483903</v>
      </c>
      <c r="BA182">
        <v>34.5089258064516</v>
      </c>
      <c r="BB182">
        <v>34.715893548387101</v>
      </c>
      <c r="BC182">
        <v>9998.1090322580603</v>
      </c>
      <c r="BD182">
        <v>-6.5370667741935506E-2</v>
      </c>
      <c r="BE182">
        <v>0.35544393548387099</v>
      </c>
      <c r="BF182">
        <v>1597421551.8</v>
      </c>
      <c r="BG182" t="s">
        <v>599</v>
      </c>
      <c r="BH182">
        <v>28</v>
      </c>
      <c r="BI182">
        <v>-1.776</v>
      </c>
      <c r="BJ182">
        <v>6.5000000000000002E-2</v>
      </c>
      <c r="BK182">
        <v>410</v>
      </c>
      <c r="BL182">
        <v>23</v>
      </c>
      <c r="BM182">
        <v>0.2</v>
      </c>
      <c r="BN182">
        <v>0.1</v>
      </c>
      <c r="BO182">
        <v>2.9565399999999999</v>
      </c>
      <c r="BP182">
        <v>-0.128688470467372</v>
      </c>
      <c r="BQ182">
        <v>3.5321132138002101E-2</v>
      </c>
      <c r="BR182">
        <v>0</v>
      </c>
      <c r="BS182">
        <v>0.91699826530612205</v>
      </c>
      <c r="BT182">
        <v>6.1829790002132297E-2</v>
      </c>
      <c r="BU182">
        <v>9.0703670307474196E-3</v>
      </c>
      <c r="BV182">
        <v>1</v>
      </c>
      <c r="BW182">
        <v>1</v>
      </c>
      <c r="BX182">
        <v>2</v>
      </c>
      <c r="BY182" t="s">
        <v>211</v>
      </c>
      <c r="BZ182">
        <v>100</v>
      </c>
      <c r="CA182">
        <v>100</v>
      </c>
      <c r="CB182">
        <v>-1.776</v>
      </c>
      <c r="CC182">
        <v>6.5000000000000002E-2</v>
      </c>
      <c r="CD182">
        <v>2</v>
      </c>
      <c r="CE182">
        <v>571.04899999999998</v>
      </c>
      <c r="CF182">
        <v>345.75299999999999</v>
      </c>
      <c r="CG182">
        <v>34.997799999999998</v>
      </c>
      <c r="CH182">
        <v>37.771900000000002</v>
      </c>
      <c r="CI182">
        <v>30.000299999999999</v>
      </c>
      <c r="CJ182">
        <v>37.488999999999997</v>
      </c>
      <c r="CK182">
        <v>37.558199999999999</v>
      </c>
      <c r="CL182">
        <v>19.767199999999999</v>
      </c>
      <c r="CM182">
        <v>23.5852</v>
      </c>
      <c r="CN182">
        <v>15.4796</v>
      </c>
      <c r="CO182">
        <v>35</v>
      </c>
      <c r="CP182">
        <v>410</v>
      </c>
      <c r="CQ182">
        <v>23</v>
      </c>
      <c r="CR182">
        <v>97.695300000000003</v>
      </c>
      <c r="CS182">
        <v>105.06100000000001</v>
      </c>
    </row>
    <row r="183" spans="1:97" x14ac:dyDescent="0.25">
      <c r="A183">
        <v>167</v>
      </c>
      <c r="B183">
        <v>1597421604.3</v>
      </c>
      <c r="C183">
        <v>15914.5999999046</v>
      </c>
      <c r="D183" t="s">
        <v>604</v>
      </c>
      <c r="E183" t="s">
        <v>605</v>
      </c>
      <c r="F183">
        <v>1597421595.7548399</v>
      </c>
      <c r="G183">
        <f t="shared" si="58"/>
        <v>6.7264776689948788E-4</v>
      </c>
      <c r="H183">
        <f t="shared" si="59"/>
        <v>-2.3701015801261991</v>
      </c>
      <c r="I183">
        <f t="shared" si="60"/>
        <v>412.930838709677</v>
      </c>
      <c r="J183">
        <f t="shared" si="61"/>
        <v>564.5864659200671</v>
      </c>
      <c r="K183">
        <f t="shared" si="62"/>
        <v>57.437185887792971</v>
      </c>
      <c r="L183">
        <f t="shared" si="63"/>
        <v>42.008774162021552</v>
      </c>
      <c r="M183">
        <f t="shared" si="64"/>
        <v>2.1615960058318846E-2</v>
      </c>
      <c r="N183">
        <f t="shared" si="65"/>
        <v>2.7887406734612674</v>
      </c>
      <c r="O183">
        <f t="shared" si="66"/>
        <v>2.1523308272473785E-2</v>
      </c>
      <c r="P183">
        <f t="shared" si="67"/>
        <v>1.346035885145146E-2</v>
      </c>
      <c r="Q183">
        <f t="shared" si="68"/>
        <v>-1.2029531152935476E-2</v>
      </c>
      <c r="R183">
        <f t="shared" si="69"/>
        <v>34.349608913040328</v>
      </c>
      <c r="S183">
        <f t="shared" si="70"/>
        <v>34.5055870967742</v>
      </c>
      <c r="T183">
        <f t="shared" si="71"/>
        <v>5.4955526926681539</v>
      </c>
      <c r="U183">
        <f t="shared" si="72"/>
        <v>44.338256069675616</v>
      </c>
      <c r="V183">
        <f t="shared" si="73"/>
        <v>2.4401845939851312</v>
      </c>
      <c r="W183">
        <f t="shared" si="74"/>
        <v>5.5035646646780343</v>
      </c>
      <c r="X183">
        <f t="shared" si="75"/>
        <v>3.0553680986830227</v>
      </c>
      <c r="Y183">
        <f t="shared" si="76"/>
        <v>-29.663766520267416</v>
      </c>
      <c r="Z183">
        <f t="shared" si="77"/>
        <v>3.9415055292771095</v>
      </c>
      <c r="AA183">
        <f t="shared" si="78"/>
        <v>0.32853359618414513</v>
      </c>
      <c r="AB183">
        <f t="shared" si="79"/>
        <v>-25.405756925959096</v>
      </c>
      <c r="AC183">
        <v>-1.2206576894401001E-3</v>
      </c>
      <c r="AD183">
        <v>2.3575967542723699E-2</v>
      </c>
      <c r="AE183">
        <v>2.6767113489871801</v>
      </c>
      <c r="AF183">
        <v>41</v>
      </c>
      <c r="AG183">
        <v>7</v>
      </c>
      <c r="AH183">
        <f t="shared" si="80"/>
        <v>1</v>
      </c>
      <c r="AI183">
        <f t="shared" si="81"/>
        <v>0</v>
      </c>
      <c r="AJ183">
        <f t="shared" si="82"/>
        <v>52363.329569519701</v>
      </c>
      <c r="AK183">
        <f t="shared" si="83"/>
        <v>-6.2948880967741899E-2</v>
      </c>
      <c r="AL183">
        <f t="shared" si="84"/>
        <v>-3.084495167419353E-2</v>
      </c>
      <c r="AM183">
        <f t="shared" si="85"/>
        <v>0.49</v>
      </c>
      <c r="AN183">
        <f t="shared" si="86"/>
        <v>0.39</v>
      </c>
      <c r="AO183">
        <v>8.44</v>
      </c>
      <c r="AP183">
        <v>0.5</v>
      </c>
      <c r="AQ183" t="s">
        <v>195</v>
      </c>
      <c r="AR183">
        <v>1597421595.7548399</v>
      </c>
      <c r="AS183">
        <v>412.930838709677</v>
      </c>
      <c r="AT183">
        <v>409.98764516129</v>
      </c>
      <c r="AU183">
        <v>23.986119354838699</v>
      </c>
      <c r="AV183">
        <v>23.062635483870999</v>
      </c>
      <c r="AW183">
        <v>600.00770967741903</v>
      </c>
      <c r="AX183">
        <v>101.61499999999999</v>
      </c>
      <c r="AY183">
        <v>0.11819651612903199</v>
      </c>
      <c r="AZ183">
        <v>34.531803225806499</v>
      </c>
      <c r="BA183">
        <v>34.5055870967742</v>
      </c>
      <c r="BB183">
        <v>34.710348387096801</v>
      </c>
      <c r="BC183">
        <v>9989.6835483871</v>
      </c>
      <c r="BD183">
        <v>-6.2948880967741899E-2</v>
      </c>
      <c r="BE183">
        <v>0.380650580645161</v>
      </c>
      <c r="BF183">
        <v>1597421551.8</v>
      </c>
      <c r="BG183" t="s">
        <v>599</v>
      </c>
      <c r="BH183">
        <v>28</v>
      </c>
      <c r="BI183">
        <v>-1.776</v>
      </c>
      <c r="BJ183">
        <v>6.5000000000000002E-2</v>
      </c>
      <c r="BK183">
        <v>410</v>
      </c>
      <c r="BL183">
        <v>23</v>
      </c>
      <c r="BM183">
        <v>0.2</v>
      </c>
      <c r="BN183">
        <v>0.1</v>
      </c>
      <c r="BO183">
        <v>2.9506632653061202</v>
      </c>
      <c r="BP183">
        <v>9.7243671428184702E-4</v>
      </c>
      <c r="BQ183">
        <v>3.3546017214722099E-2</v>
      </c>
      <c r="BR183">
        <v>1</v>
      </c>
      <c r="BS183">
        <v>0.91896073469387796</v>
      </c>
      <c r="BT183">
        <v>3.30421850755779E-2</v>
      </c>
      <c r="BU183">
        <v>8.1801267012180292E-3</v>
      </c>
      <c r="BV183">
        <v>1</v>
      </c>
      <c r="BW183">
        <v>2</v>
      </c>
      <c r="BX183">
        <v>2</v>
      </c>
      <c r="BY183" t="s">
        <v>197</v>
      </c>
      <c r="BZ183">
        <v>100</v>
      </c>
      <c r="CA183">
        <v>100</v>
      </c>
      <c r="CB183">
        <v>-1.776</v>
      </c>
      <c r="CC183">
        <v>6.5000000000000002E-2</v>
      </c>
      <c r="CD183">
        <v>2</v>
      </c>
      <c r="CE183">
        <v>571.31500000000005</v>
      </c>
      <c r="CF183">
        <v>345.62799999999999</v>
      </c>
      <c r="CG183">
        <v>34.997900000000001</v>
      </c>
      <c r="CH183">
        <v>37.776899999999998</v>
      </c>
      <c r="CI183">
        <v>30.000299999999999</v>
      </c>
      <c r="CJ183">
        <v>37.497</v>
      </c>
      <c r="CK183">
        <v>37.565300000000001</v>
      </c>
      <c r="CL183">
        <v>19.767499999999998</v>
      </c>
      <c r="CM183">
        <v>23.5852</v>
      </c>
      <c r="CN183">
        <v>15.4796</v>
      </c>
      <c r="CO183">
        <v>35</v>
      </c>
      <c r="CP183">
        <v>410</v>
      </c>
      <c r="CQ183">
        <v>23</v>
      </c>
      <c r="CR183">
        <v>97.695099999999996</v>
      </c>
      <c r="CS183">
        <v>105.06100000000001</v>
      </c>
    </row>
    <row r="184" spans="1:97" x14ac:dyDescent="0.25">
      <c r="A184">
        <v>168</v>
      </c>
      <c r="B184">
        <v>1597421609.4000001</v>
      </c>
      <c r="C184">
        <v>15919.7000000477</v>
      </c>
      <c r="D184" t="s">
        <v>606</v>
      </c>
      <c r="E184" t="s">
        <v>607</v>
      </c>
      <c r="F184">
        <v>1597421600.74194</v>
      </c>
      <c r="G184">
        <f t="shared" si="58"/>
        <v>6.6967032748415365E-4</v>
      </c>
      <c r="H184">
        <f t="shared" si="59"/>
        <v>-2.3651890368217399</v>
      </c>
      <c r="I184">
        <f t="shared" si="60"/>
        <v>412.92393548387099</v>
      </c>
      <c r="J184">
        <f t="shared" si="61"/>
        <v>564.96749046712455</v>
      </c>
      <c r="K184">
        <f t="shared" si="62"/>
        <v>57.476184506607261</v>
      </c>
      <c r="L184">
        <f t="shared" si="63"/>
        <v>42.008244197276348</v>
      </c>
      <c r="M184">
        <f t="shared" si="64"/>
        <v>2.1522621940595572E-2</v>
      </c>
      <c r="N184">
        <f t="shared" si="65"/>
        <v>2.7889548088378979</v>
      </c>
      <c r="O184">
        <f t="shared" si="66"/>
        <v>2.1430773756394392E-2</v>
      </c>
      <c r="P184">
        <f t="shared" si="67"/>
        <v>1.3402453009704419E-2</v>
      </c>
      <c r="Q184">
        <f t="shared" si="68"/>
        <v>-1.2719650582935478E-2</v>
      </c>
      <c r="R184">
        <f t="shared" si="69"/>
        <v>34.346642518347295</v>
      </c>
      <c r="S184">
        <f t="shared" si="70"/>
        <v>34.504322580645201</v>
      </c>
      <c r="T184">
        <f t="shared" si="71"/>
        <v>5.4951664974382162</v>
      </c>
      <c r="U184">
        <f t="shared" si="72"/>
        <v>44.347294070005347</v>
      </c>
      <c r="V184">
        <f t="shared" si="73"/>
        <v>2.440169334617369</v>
      </c>
      <c r="W184">
        <f t="shared" si="74"/>
        <v>5.5024086267031054</v>
      </c>
      <c r="X184">
        <f t="shared" si="75"/>
        <v>3.0549971628208472</v>
      </c>
      <c r="Y184">
        <f t="shared" si="76"/>
        <v>-29.532461442051176</v>
      </c>
      <c r="Z184">
        <f t="shared" si="77"/>
        <v>3.5634877202011377</v>
      </c>
      <c r="AA184">
        <f t="shared" si="78"/>
        <v>0.29699482356362444</v>
      </c>
      <c r="AB184">
        <f t="shared" si="79"/>
        <v>-25.684698548869349</v>
      </c>
      <c r="AC184">
        <v>-1.22080316300818E-3</v>
      </c>
      <c r="AD184">
        <v>2.3578777241256801E-2</v>
      </c>
      <c r="AE184">
        <v>2.6769121331141501</v>
      </c>
      <c r="AF184">
        <v>41</v>
      </c>
      <c r="AG184">
        <v>7</v>
      </c>
      <c r="AH184">
        <f t="shared" si="80"/>
        <v>1</v>
      </c>
      <c r="AI184">
        <f t="shared" si="81"/>
        <v>0</v>
      </c>
      <c r="AJ184">
        <f t="shared" si="82"/>
        <v>52369.965641119146</v>
      </c>
      <c r="AK184">
        <f t="shared" si="83"/>
        <v>-6.6560180967741897E-2</v>
      </c>
      <c r="AL184">
        <f t="shared" si="84"/>
        <v>-3.2614488674193531E-2</v>
      </c>
      <c r="AM184">
        <f t="shared" si="85"/>
        <v>0.49</v>
      </c>
      <c r="AN184">
        <f t="shared" si="86"/>
        <v>0.39</v>
      </c>
      <c r="AO184">
        <v>8.44</v>
      </c>
      <c r="AP184">
        <v>0.5</v>
      </c>
      <c r="AQ184" t="s">
        <v>195</v>
      </c>
      <c r="AR184">
        <v>1597421600.74194</v>
      </c>
      <c r="AS184">
        <v>412.92393548387099</v>
      </c>
      <c r="AT184">
        <v>409.985935483871</v>
      </c>
      <c r="AU184">
        <v>23.985870967741899</v>
      </c>
      <c r="AV184">
        <v>23.066480645161299</v>
      </c>
      <c r="AW184">
        <v>600.01164516128995</v>
      </c>
      <c r="AX184">
        <v>101.615258064516</v>
      </c>
      <c r="AY184">
        <v>0.11835577419354799</v>
      </c>
      <c r="AZ184">
        <v>34.528022580645199</v>
      </c>
      <c r="BA184">
        <v>34.504322580645201</v>
      </c>
      <c r="BB184">
        <v>34.705603225806499</v>
      </c>
      <c r="BC184">
        <v>9990.8487096774206</v>
      </c>
      <c r="BD184">
        <v>-6.6560180967741897E-2</v>
      </c>
      <c r="BE184">
        <v>0.39145348387096801</v>
      </c>
      <c r="BF184">
        <v>1597421551.8</v>
      </c>
      <c r="BG184" t="s">
        <v>599</v>
      </c>
      <c r="BH184">
        <v>28</v>
      </c>
      <c r="BI184">
        <v>-1.776</v>
      </c>
      <c r="BJ184">
        <v>6.5000000000000002E-2</v>
      </c>
      <c r="BK184">
        <v>410</v>
      </c>
      <c r="BL184">
        <v>23</v>
      </c>
      <c r="BM184">
        <v>0.2</v>
      </c>
      <c r="BN184">
        <v>0.1</v>
      </c>
      <c r="BO184">
        <v>2.9355510204081599</v>
      </c>
      <c r="BP184">
        <v>-8.6226218463757998E-2</v>
      </c>
      <c r="BQ184">
        <v>3.6809533051216002E-2</v>
      </c>
      <c r="BR184">
        <v>1</v>
      </c>
      <c r="BS184">
        <v>0.92041342857142905</v>
      </c>
      <c r="BT184">
        <v>-2.4687450478143001E-2</v>
      </c>
      <c r="BU184">
        <v>6.2636578020534104E-3</v>
      </c>
      <c r="BV184">
        <v>1</v>
      </c>
      <c r="BW184">
        <v>2</v>
      </c>
      <c r="BX184">
        <v>2</v>
      </c>
      <c r="BY184" t="s">
        <v>197</v>
      </c>
      <c r="BZ184">
        <v>100</v>
      </c>
      <c r="CA184">
        <v>100</v>
      </c>
      <c r="CB184">
        <v>-1.776</v>
      </c>
      <c r="CC184">
        <v>6.5000000000000002E-2</v>
      </c>
      <c r="CD184">
        <v>2</v>
      </c>
      <c r="CE184">
        <v>571.32399999999996</v>
      </c>
      <c r="CF184">
        <v>345.60700000000003</v>
      </c>
      <c r="CG184">
        <v>34.998100000000001</v>
      </c>
      <c r="CH184">
        <v>37.780500000000004</v>
      </c>
      <c r="CI184">
        <v>30.000299999999999</v>
      </c>
      <c r="CJ184">
        <v>37.502400000000002</v>
      </c>
      <c r="CK184">
        <v>37.571800000000003</v>
      </c>
      <c r="CL184">
        <v>19.766100000000002</v>
      </c>
      <c r="CM184">
        <v>23.868200000000002</v>
      </c>
      <c r="CN184">
        <v>15.4796</v>
      </c>
      <c r="CO184">
        <v>35</v>
      </c>
      <c r="CP184">
        <v>410</v>
      </c>
      <c r="CQ184">
        <v>23</v>
      </c>
      <c r="CR184">
        <v>97.694800000000001</v>
      </c>
      <c r="CS184">
        <v>105.062</v>
      </c>
    </row>
    <row r="185" spans="1:97" x14ac:dyDescent="0.25">
      <c r="A185">
        <v>169</v>
      </c>
      <c r="B185">
        <v>1597422040.4000001</v>
      </c>
      <c r="C185">
        <v>16350.7000000477</v>
      </c>
      <c r="D185" t="s">
        <v>609</v>
      </c>
      <c r="E185" t="s">
        <v>610</v>
      </c>
      <c r="F185">
        <v>1597422032.4000001</v>
      </c>
      <c r="G185">
        <f t="shared" si="58"/>
        <v>4.2745199896854094E-4</v>
      </c>
      <c r="H185">
        <f t="shared" si="59"/>
        <v>-3.3718127271996732</v>
      </c>
      <c r="I185">
        <f t="shared" si="60"/>
        <v>412.812322580645</v>
      </c>
      <c r="J185">
        <f t="shared" si="61"/>
        <v>779.05508981933258</v>
      </c>
      <c r="K185">
        <f t="shared" si="62"/>
        <v>79.253530646707247</v>
      </c>
      <c r="L185">
        <f t="shared" si="63"/>
        <v>41.9955334180164</v>
      </c>
      <c r="M185">
        <f t="shared" si="64"/>
        <v>1.3649462518425649E-2</v>
      </c>
      <c r="N185">
        <f t="shared" si="65"/>
        <v>2.7697224398698443</v>
      </c>
      <c r="O185">
        <f t="shared" si="66"/>
        <v>1.3612202738975463E-2</v>
      </c>
      <c r="P185">
        <f t="shared" si="67"/>
        <v>8.5109658184738847E-3</v>
      </c>
      <c r="Q185">
        <f t="shared" si="68"/>
        <v>-2.3679162101903242E-3</v>
      </c>
      <c r="R185">
        <f t="shared" si="69"/>
        <v>34.278216533905074</v>
      </c>
      <c r="S185">
        <f t="shared" si="70"/>
        <v>34.327925806451603</v>
      </c>
      <c r="T185">
        <f t="shared" si="71"/>
        <v>5.4415239155035096</v>
      </c>
      <c r="U185">
        <f t="shared" si="72"/>
        <v>43.385483557577487</v>
      </c>
      <c r="V185">
        <f t="shared" si="73"/>
        <v>2.3696193222056148</v>
      </c>
      <c r="W185">
        <f t="shared" si="74"/>
        <v>5.4617792125351317</v>
      </c>
      <c r="X185">
        <f t="shared" si="75"/>
        <v>3.0719045932978948</v>
      </c>
      <c r="Y185">
        <f t="shared" si="76"/>
        <v>-18.850633154512657</v>
      </c>
      <c r="Z185">
        <f t="shared" si="77"/>
        <v>9.9722528410358393</v>
      </c>
      <c r="AA185">
        <f t="shared" si="78"/>
        <v>0.83563355913714288</v>
      </c>
      <c r="AB185">
        <f t="shared" si="79"/>
        <v>-8.0451146705498644</v>
      </c>
      <c r="AC185">
        <v>-1.2223451301641599E-3</v>
      </c>
      <c r="AD185">
        <v>2.36085590285144E-2</v>
      </c>
      <c r="AE185">
        <v>2.6790393909660302</v>
      </c>
      <c r="AF185">
        <v>40</v>
      </c>
      <c r="AG185">
        <v>7</v>
      </c>
      <c r="AH185">
        <f t="shared" si="80"/>
        <v>1</v>
      </c>
      <c r="AI185">
        <f t="shared" si="81"/>
        <v>0</v>
      </c>
      <c r="AJ185">
        <f t="shared" si="82"/>
        <v>52456.083613328621</v>
      </c>
      <c r="AK185">
        <f t="shared" si="83"/>
        <v>-1.2390979645161299E-2</v>
      </c>
      <c r="AL185">
        <f t="shared" si="84"/>
        <v>-6.0715800261290365E-3</v>
      </c>
      <c r="AM185">
        <f t="shared" si="85"/>
        <v>0.49</v>
      </c>
      <c r="AN185">
        <f t="shared" si="86"/>
        <v>0.39</v>
      </c>
      <c r="AO185">
        <v>5.29</v>
      </c>
      <c r="AP185">
        <v>0.5</v>
      </c>
      <c r="AQ185" t="s">
        <v>195</v>
      </c>
      <c r="AR185">
        <v>1597422032.4000001</v>
      </c>
      <c r="AS185">
        <v>412.812322580645</v>
      </c>
      <c r="AT185">
        <v>409.99519354838702</v>
      </c>
      <c r="AU185">
        <v>23.293145161290301</v>
      </c>
      <c r="AV185">
        <v>22.9250677419355</v>
      </c>
      <c r="AW185">
        <v>600.02325806451597</v>
      </c>
      <c r="AX185">
        <v>101.612032258065</v>
      </c>
      <c r="AY185">
        <v>0.118296806451613</v>
      </c>
      <c r="AZ185">
        <v>34.394709677419399</v>
      </c>
      <c r="BA185">
        <v>34.327925806451603</v>
      </c>
      <c r="BB185">
        <v>34.576987096774197</v>
      </c>
      <c r="BC185">
        <v>10003.785483871001</v>
      </c>
      <c r="BD185">
        <v>-1.2390979645161299E-2</v>
      </c>
      <c r="BE185">
        <v>0.34637335483871001</v>
      </c>
      <c r="BF185">
        <v>1597421995.9000001</v>
      </c>
      <c r="BG185" t="s">
        <v>611</v>
      </c>
      <c r="BH185">
        <v>29</v>
      </c>
      <c r="BI185">
        <v>-1.76</v>
      </c>
      <c r="BJ185">
        <v>6.5000000000000002E-2</v>
      </c>
      <c r="BK185">
        <v>410</v>
      </c>
      <c r="BL185">
        <v>23</v>
      </c>
      <c r="BM185">
        <v>0.42</v>
      </c>
      <c r="BN185">
        <v>0.17</v>
      </c>
      <c r="BO185">
        <v>2.80045897959184</v>
      </c>
      <c r="BP185">
        <v>0.18986816326530601</v>
      </c>
      <c r="BQ185">
        <v>3.2395656627803103E-2</v>
      </c>
      <c r="BR185">
        <v>0</v>
      </c>
      <c r="BS185">
        <v>0.37230116326530599</v>
      </c>
      <c r="BT185">
        <v>-7.3265681632656302E-2</v>
      </c>
      <c r="BU185">
        <v>1.35624059035155E-2</v>
      </c>
      <c r="BV185">
        <v>1</v>
      </c>
      <c r="BW185">
        <v>1</v>
      </c>
      <c r="BX185">
        <v>2</v>
      </c>
      <c r="BY185" t="s">
        <v>211</v>
      </c>
      <c r="BZ185">
        <v>100</v>
      </c>
      <c r="CA185">
        <v>100</v>
      </c>
      <c r="CB185">
        <v>-1.76</v>
      </c>
      <c r="CC185">
        <v>6.5000000000000002E-2</v>
      </c>
      <c r="CD185">
        <v>2</v>
      </c>
      <c r="CE185">
        <v>572.14300000000003</v>
      </c>
      <c r="CF185">
        <v>342.78300000000002</v>
      </c>
      <c r="CG185">
        <v>34.996899999999997</v>
      </c>
      <c r="CH185">
        <v>37.854399999999998</v>
      </c>
      <c r="CI185">
        <v>30</v>
      </c>
      <c r="CJ185">
        <v>37.728299999999997</v>
      </c>
      <c r="CK185">
        <v>37.794400000000003</v>
      </c>
      <c r="CL185">
        <v>19.774999999999999</v>
      </c>
      <c r="CM185">
        <v>25.5504</v>
      </c>
      <c r="CN185">
        <v>14.7347</v>
      </c>
      <c r="CO185">
        <v>35</v>
      </c>
      <c r="CP185">
        <v>410</v>
      </c>
      <c r="CQ185">
        <v>23</v>
      </c>
      <c r="CR185">
        <v>97.698400000000007</v>
      </c>
      <c r="CS185">
        <v>105.057</v>
      </c>
    </row>
    <row r="186" spans="1:97" x14ac:dyDescent="0.25">
      <c r="A186">
        <v>170</v>
      </c>
      <c r="B186">
        <v>1597422045.4000001</v>
      </c>
      <c r="C186">
        <v>16355.7000000477</v>
      </c>
      <c r="D186" t="s">
        <v>612</v>
      </c>
      <c r="E186" t="s">
        <v>613</v>
      </c>
      <c r="F186">
        <v>1597422037.0451601</v>
      </c>
      <c r="G186">
        <f t="shared" si="58"/>
        <v>3.9651514860080815E-4</v>
      </c>
      <c r="H186">
        <f t="shared" si="59"/>
        <v>-3.378347807264833</v>
      </c>
      <c r="I186">
        <f t="shared" si="60"/>
        <v>412.81022580645202</v>
      </c>
      <c r="J186">
        <f t="shared" si="61"/>
        <v>810.02370683029744</v>
      </c>
      <c r="K186">
        <f t="shared" si="62"/>
        <v>82.403961130888248</v>
      </c>
      <c r="L186">
        <f t="shared" si="63"/>
        <v>41.995311390206979</v>
      </c>
      <c r="M186">
        <f t="shared" si="64"/>
        <v>1.2659112368732694E-2</v>
      </c>
      <c r="N186">
        <f t="shared" si="65"/>
        <v>2.7686084398335216</v>
      </c>
      <c r="O186">
        <f t="shared" si="66"/>
        <v>1.2627043561707749E-2</v>
      </c>
      <c r="P186">
        <f t="shared" si="67"/>
        <v>7.8947766574412725E-3</v>
      </c>
      <c r="Q186">
        <f t="shared" si="68"/>
        <v>-2.0544943330935493E-3</v>
      </c>
      <c r="R186">
        <f t="shared" si="69"/>
        <v>34.283321124722711</v>
      </c>
      <c r="S186">
        <f t="shared" si="70"/>
        <v>34.3228516129032</v>
      </c>
      <c r="T186">
        <f t="shared" si="71"/>
        <v>5.439987604858123</v>
      </c>
      <c r="U186">
        <f t="shared" si="72"/>
        <v>43.364508124845827</v>
      </c>
      <c r="V186">
        <f t="shared" si="73"/>
        <v>2.3680406976218538</v>
      </c>
      <c r="W186">
        <f t="shared" si="74"/>
        <v>5.4607807168117688</v>
      </c>
      <c r="X186">
        <f t="shared" si="75"/>
        <v>3.0719469072362693</v>
      </c>
      <c r="Y186">
        <f t="shared" si="76"/>
        <v>-17.486318053295641</v>
      </c>
      <c r="Z186">
        <f t="shared" si="77"/>
        <v>10.234986178892978</v>
      </c>
      <c r="AA186">
        <f t="shared" si="78"/>
        <v>0.85795960791949522</v>
      </c>
      <c r="AB186">
        <f t="shared" si="79"/>
        <v>-6.3954267608162603</v>
      </c>
      <c r="AC186">
        <v>-1.22157868810693E-3</v>
      </c>
      <c r="AD186">
        <v>2.3593755850505601E-2</v>
      </c>
      <c r="AE186">
        <v>2.6779822515501999</v>
      </c>
      <c r="AF186">
        <v>40</v>
      </c>
      <c r="AG186">
        <v>7</v>
      </c>
      <c r="AH186">
        <f t="shared" si="80"/>
        <v>1</v>
      </c>
      <c r="AI186">
        <f t="shared" si="81"/>
        <v>0</v>
      </c>
      <c r="AJ186">
        <f t="shared" si="82"/>
        <v>52425.098039350043</v>
      </c>
      <c r="AK186">
        <f t="shared" si="83"/>
        <v>-1.0750886096774199E-2</v>
      </c>
      <c r="AL186">
        <f t="shared" si="84"/>
        <v>-5.2679341874193571E-3</v>
      </c>
      <c r="AM186">
        <f t="shared" si="85"/>
        <v>0.49</v>
      </c>
      <c r="AN186">
        <f t="shared" si="86"/>
        <v>0.39</v>
      </c>
      <c r="AO186">
        <v>5.29</v>
      </c>
      <c r="AP186">
        <v>0.5</v>
      </c>
      <c r="AQ186" t="s">
        <v>195</v>
      </c>
      <c r="AR186">
        <v>1597422037.0451601</v>
      </c>
      <c r="AS186">
        <v>412.81022580645202</v>
      </c>
      <c r="AT186">
        <v>409.976032258065</v>
      </c>
      <c r="AU186">
        <v>23.2776322580645</v>
      </c>
      <c r="AV186">
        <v>22.9361838709677</v>
      </c>
      <c r="AW186">
        <v>600.01419354838697</v>
      </c>
      <c r="AX186">
        <v>101.612064516129</v>
      </c>
      <c r="AY186">
        <v>0.11824341935483899</v>
      </c>
      <c r="AZ186">
        <v>34.391422580645198</v>
      </c>
      <c r="BA186">
        <v>34.3228516129032</v>
      </c>
      <c r="BB186">
        <v>34.575783870967697</v>
      </c>
      <c r="BC186">
        <v>9997.5096774193607</v>
      </c>
      <c r="BD186">
        <v>-1.0750886096774199E-2</v>
      </c>
      <c r="BE186">
        <v>0.36260035483871</v>
      </c>
      <c r="BF186">
        <v>1597421995.9000001</v>
      </c>
      <c r="BG186" t="s">
        <v>611</v>
      </c>
      <c r="BH186">
        <v>29</v>
      </c>
      <c r="BI186">
        <v>-1.76</v>
      </c>
      <c r="BJ186">
        <v>6.5000000000000002E-2</v>
      </c>
      <c r="BK186">
        <v>410</v>
      </c>
      <c r="BL186">
        <v>23</v>
      </c>
      <c r="BM186">
        <v>0.42</v>
      </c>
      <c r="BN186">
        <v>0.17</v>
      </c>
      <c r="BO186">
        <v>2.81782979591837</v>
      </c>
      <c r="BP186">
        <v>0.24118334693878199</v>
      </c>
      <c r="BQ186">
        <v>3.51416453037166E-2</v>
      </c>
      <c r="BR186">
        <v>0</v>
      </c>
      <c r="BS186">
        <v>0.35634034693877598</v>
      </c>
      <c r="BT186">
        <v>-0.26393124489797798</v>
      </c>
      <c r="BU186">
        <v>3.4703802771425499E-2</v>
      </c>
      <c r="BV186">
        <v>0</v>
      </c>
      <c r="BW186">
        <v>0</v>
      </c>
      <c r="BX186">
        <v>2</v>
      </c>
      <c r="BY186" t="s">
        <v>225</v>
      </c>
      <c r="BZ186">
        <v>100</v>
      </c>
      <c r="CA186">
        <v>100</v>
      </c>
      <c r="CB186">
        <v>-1.76</v>
      </c>
      <c r="CC186">
        <v>6.5000000000000002E-2</v>
      </c>
      <c r="CD186">
        <v>2</v>
      </c>
      <c r="CE186">
        <v>572.28800000000001</v>
      </c>
      <c r="CF186">
        <v>342.84899999999999</v>
      </c>
      <c r="CG186">
        <v>34.997799999999998</v>
      </c>
      <c r="CH186">
        <v>37.854399999999998</v>
      </c>
      <c r="CI186">
        <v>30.0001</v>
      </c>
      <c r="CJ186">
        <v>37.728299999999997</v>
      </c>
      <c r="CK186">
        <v>37.794400000000003</v>
      </c>
      <c r="CL186">
        <v>19.777000000000001</v>
      </c>
      <c r="CM186">
        <v>25.5504</v>
      </c>
      <c r="CN186">
        <v>14.7347</v>
      </c>
      <c r="CO186">
        <v>35</v>
      </c>
      <c r="CP186">
        <v>410</v>
      </c>
      <c r="CQ186">
        <v>23</v>
      </c>
      <c r="CR186">
        <v>97.699200000000005</v>
      </c>
      <c r="CS186">
        <v>105.05800000000001</v>
      </c>
    </row>
    <row r="187" spans="1:97" x14ac:dyDescent="0.25">
      <c r="A187">
        <v>171</v>
      </c>
      <c r="B187">
        <v>1597422050.4000001</v>
      </c>
      <c r="C187">
        <v>16360.7000000477</v>
      </c>
      <c r="D187" t="s">
        <v>614</v>
      </c>
      <c r="E187" t="s">
        <v>615</v>
      </c>
      <c r="F187">
        <v>1597422041.83548</v>
      </c>
      <c r="G187">
        <f t="shared" si="58"/>
        <v>3.6208154230577065E-4</v>
      </c>
      <c r="H187">
        <f t="shared" si="59"/>
        <v>-3.3718746880739316</v>
      </c>
      <c r="I187">
        <f t="shared" si="60"/>
        <v>412.80674193548401</v>
      </c>
      <c r="J187">
        <f t="shared" si="61"/>
        <v>848.87242236944394</v>
      </c>
      <c r="K187">
        <f t="shared" si="62"/>
        <v>86.35571879844511</v>
      </c>
      <c r="L187">
        <f t="shared" si="63"/>
        <v>41.994794488880494</v>
      </c>
      <c r="M187">
        <f t="shared" si="64"/>
        <v>1.1556783072676205E-2</v>
      </c>
      <c r="N187">
        <f t="shared" si="65"/>
        <v>2.7696534813778921</v>
      </c>
      <c r="O187">
        <f t="shared" si="66"/>
        <v>1.1530059767001027E-2</v>
      </c>
      <c r="P187">
        <f t="shared" si="67"/>
        <v>7.2086831417055349E-3</v>
      </c>
      <c r="Q187">
        <f t="shared" si="68"/>
        <v>-3.6934097346774239E-3</v>
      </c>
      <c r="R187">
        <f t="shared" si="69"/>
        <v>34.291812431075471</v>
      </c>
      <c r="S187">
        <f t="shared" si="70"/>
        <v>34.320980645161299</v>
      </c>
      <c r="T187">
        <f t="shared" si="71"/>
        <v>5.4394212282076131</v>
      </c>
      <c r="U187">
        <f t="shared" si="72"/>
        <v>43.354051653645811</v>
      </c>
      <c r="V187">
        <f t="shared" si="73"/>
        <v>2.3673486321754273</v>
      </c>
      <c r="W187">
        <f t="shared" si="74"/>
        <v>5.4605014799726286</v>
      </c>
      <c r="X187">
        <f t="shared" si="75"/>
        <v>3.0720725960321857</v>
      </c>
      <c r="Y187">
        <f t="shared" si="76"/>
        <v>-15.967796015684485</v>
      </c>
      <c r="Z187">
        <f t="shared" si="77"/>
        <v>10.380942001729274</v>
      </c>
      <c r="AA187">
        <f t="shared" si="78"/>
        <v>0.86985433865658013</v>
      </c>
      <c r="AB187">
        <f t="shared" si="79"/>
        <v>-4.7206930850333091</v>
      </c>
      <c r="AC187">
        <v>-1.22229767724882E-3</v>
      </c>
      <c r="AD187">
        <v>2.36076425157184E-2</v>
      </c>
      <c r="AE187">
        <v>2.6789739528996401</v>
      </c>
      <c r="AF187">
        <v>40</v>
      </c>
      <c r="AG187">
        <v>7</v>
      </c>
      <c r="AH187">
        <f t="shared" si="80"/>
        <v>1</v>
      </c>
      <c r="AI187">
        <f t="shared" si="81"/>
        <v>0</v>
      </c>
      <c r="AJ187">
        <f t="shared" si="82"/>
        <v>52454.843641616615</v>
      </c>
      <c r="AK187">
        <f t="shared" si="83"/>
        <v>-1.93271048387097E-2</v>
      </c>
      <c r="AL187">
        <f t="shared" si="84"/>
        <v>-9.4702813709677536E-3</v>
      </c>
      <c r="AM187">
        <f t="shared" si="85"/>
        <v>0.49</v>
      </c>
      <c r="AN187">
        <f t="shared" si="86"/>
        <v>0.39</v>
      </c>
      <c r="AO187">
        <v>5.29</v>
      </c>
      <c r="AP187">
        <v>0.5</v>
      </c>
      <c r="AQ187" t="s">
        <v>195</v>
      </c>
      <c r="AR187">
        <v>1597422041.83548</v>
      </c>
      <c r="AS187">
        <v>412.80674193548401</v>
      </c>
      <c r="AT187">
        <v>409.965741935484</v>
      </c>
      <c r="AU187">
        <v>23.2709193548387</v>
      </c>
      <c r="AV187">
        <v>22.9591225806452</v>
      </c>
      <c r="AW187">
        <v>600.01838709677395</v>
      </c>
      <c r="AX187">
        <v>101.61180645161301</v>
      </c>
      <c r="AY187">
        <v>0.118107870967742</v>
      </c>
      <c r="AZ187">
        <v>34.390503225806498</v>
      </c>
      <c r="BA187">
        <v>34.320980645161299</v>
      </c>
      <c r="BB187">
        <v>34.575964516128998</v>
      </c>
      <c r="BC187">
        <v>10003.419354838699</v>
      </c>
      <c r="BD187">
        <v>-1.93271048387097E-2</v>
      </c>
      <c r="BE187">
        <v>0.37454267741935499</v>
      </c>
      <c r="BF187">
        <v>1597421995.9000001</v>
      </c>
      <c r="BG187" t="s">
        <v>611</v>
      </c>
      <c r="BH187">
        <v>29</v>
      </c>
      <c r="BI187">
        <v>-1.76</v>
      </c>
      <c r="BJ187">
        <v>6.5000000000000002E-2</v>
      </c>
      <c r="BK187">
        <v>410</v>
      </c>
      <c r="BL187">
        <v>23</v>
      </c>
      <c r="BM187">
        <v>0.42</v>
      </c>
      <c r="BN187">
        <v>0.17</v>
      </c>
      <c r="BO187">
        <v>2.83325571428571</v>
      </c>
      <c r="BP187">
        <v>0.122024816326542</v>
      </c>
      <c r="BQ187">
        <v>2.3842985106221699E-2</v>
      </c>
      <c r="BR187">
        <v>0</v>
      </c>
      <c r="BS187">
        <v>0.33254842857142902</v>
      </c>
      <c r="BT187">
        <v>-0.35794840408157502</v>
      </c>
      <c r="BU187">
        <v>4.4231736384083099E-2</v>
      </c>
      <c r="BV187">
        <v>0</v>
      </c>
      <c r="BW187">
        <v>0</v>
      </c>
      <c r="BX187">
        <v>2</v>
      </c>
      <c r="BY187" t="s">
        <v>225</v>
      </c>
      <c r="BZ187">
        <v>100</v>
      </c>
      <c r="CA187">
        <v>100</v>
      </c>
      <c r="CB187">
        <v>-1.76</v>
      </c>
      <c r="CC187">
        <v>6.5000000000000002E-2</v>
      </c>
      <c r="CD187">
        <v>2</v>
      </c>
      <c r="CE187">
        <v>572.17999999999995</v>
      </c>
      <c r="CF187">
        <v>342.86399999999998</v>
      </c>
      <c r="CG187">
        <v>34.998100000000001</v>
      </c>
      <c r="CH187">
        <v>37.854399999999998</v>
      </c>
      <c r="CI187">
        <v>30</v>
      </c>
      <c r="CJ187">
        <v>37.728299999999997</v>
      </c>
      <c r="CK187">
        <v>37.797600000000003</v>
      </c>
      <c r="CL187">
        <v>19.7788</v>
      </c>
      <c r="CM187">
        <v>25.5504</v>
      </c>
      <c r="CN187">
        <v>14.7347</v>
      </c>
      <c r="CO187">
        <v>35</v>
      </c>
      <c r="CP187">
        <v>410</v>
      </c>
      <c r="CQ187">
        <v>23</v>
      </c>
      <c r="CR187">
        <v>97.700800000000001</v>
      </c>
      <c r="CS187">
        <v>105.05800000000001</v>
      </c>
    </row>
    <row r="188" spans="1:97" x14ac:dyDescent="0.25">
      <c r="A188">
        <v>172</v>
      </c>
      <c r="B188">
        <v>1597422055.4000001</v>
      </c>
      <c r="C188">
        <v>16365.7000000477</v>
      </c>
      <c r="D188" t="s">
        <v>616</v>
      </c>
      <c r="E188" t="s">
        <v>617</v>
      </c>
      <c r="F188">
        <v>1597422046.7709701</v>
      </c>
      <c r="G188">
        <f t="shared" si="58"/>
        <v>3.3429887693740926E-4</v>
      </c>
      <c r="H188">
        <f t="shared" si="59"/>
        <v>-3.3469112205663123</v>
      </c>
      <c r="I188">
        <f t="shared" si="60"/>
        <v>412.788935483871</v>
      </c>
      <c r="J188">
        <f t="shared" si="61"/>
        <v>883.04740300335527</v>
      </c>
      <c r="K188">
        <f t="shared" si="62"/>
        <v>89.832357159796771</v>
      </c>
      <c r="L188">
        <f t="shared" si="63"/>
        <v>41.992992627439399</v>
      </c>
      <c r="M188">
        <f t="shared" si="64"/>
        <v>1.0670043059810397E-2</v>
      </c>
      <c r="N188">
        <f t="shared" si="65"/>
        <v>2.769595421287002</v>
      </c>
      <c r="O188">
        <f t="shared" si="66"/>
        <v>1.064725848697925E-2</v>
      </c>
      <c r="P188">
        <f t="shared" si="67"/>
        <v>6.6565795630487649E-3</v>
      </c>
      <c r="Q188">
        <f t="shared" si="68"/>
        <v>-1.1135468939903225E-3</v>
      </c>
      <c r="R188">
        <f t="shared" si="69"/>
        <v>34.300052328156774</v>
      </c>
      <c r="S188">
        <f t="shared" si="70"/>
        <v>34.3196193548387</v>
      </c>
      <c r="T188">
        <f t="shared" si="71"/>
        <v>5.4390091725914367</v>
      </c>
      <c r="U188">
        <f t="shared" si="72"/>
        <v>43.354898298688092</v>
      </c>
      <c r="V188">
        <f t="shared" si="73"/>
        <v>2.3674810934190238</v>
      </c>
      <c r="W188">
        <f t="shared" si="74"/>
        <v>5.4607003737122444</v>
      </c>
      <c r="X188">
        <f t="shared" si="75"/>
        <v>3.0715280791724129</v>
      </c>
      <c r="Y188">
        <f t="shared" si="76"/>
        <v>-14.742580472939748</v>
      </c>
      <c r="Z188">
        <f t="shared" si="77"/>
        <v>10.681761540550776</v>
      </c>
      <c r="AA188">
        <f t="shared" si="78"/>
        <v>0.89507670628168068</v>
      </c>
      <c r="AB188">
        <f t="shared" si="79"/>
        <v>-3.1668557730012825</v>
      </c>
      <c r="AC188">
        <v>-1.22225772483669E-3</v>
      </c>
      <c r="AD188">
        <v>2.3606870868777802E-2</v>
      </c>
      <c r="AE188">
        <v>2.6789188567887701</v>
      </c>
      <c r="AF188">
        <v>40</v>
      </c>
      <c r="AG188">
        <v>7</v>
      </c>
      <c r="AH188">
        <f t="shared" si="80"/>
        <v>1</v>
      </c>
      <c r="AI188">
        <f t="shared" si="81"/>
        <v>0</v>
      </c>
      <c r="AJ188">
        <f t="shared" si="82"/>
        <v>52453.090283461082</v>
      </c>
      <c r="AK188">
        <f t="shared" si="83"/>
        <v>-5.82703764516129E-3</v>
      </c>
      <c r="AL188">
        <f t="shared" si="84"/>
        <v>-2.8552484461290321E-3</v>
      </c>
      <c r="AM188">
        <f t="shared" si="85"/>
        <v>0.49</v>
      </c>
      <c r="AN188">
        <f t="shared" si="86"/>
        <v>0.39</v>
      </c>
      <c r="AO188">
        <v>5.29</v>
      </c>
      <c r="AP188">
        <v>0.5</v>
      </c>
      <c r="AQ188" t="s">
        <v>195</v>
      </c>
      <c r="AR188">
        <v>1597422046.7709701</v>
      </c>
      <c r="AS188">
        <v>412.788935483871</v>
      </c>
      <c r="AT188">
        <v>409.95983870967802</v>
      </c>
      <c r="AU188">
        <v>23.272216129032302</v>
      </c>
      <c r="AV188">
        <v>22.9843451612903</v>
      </c>
      <c r="AW188">
        <v>600.02074193548401</v>
      </c>
      <c r="AX188">
        <v>101.61193548387099</v>
      </c>
      <c r="AY188">
        <v>0.118002064516129</v>
      </c>
      <c r="AZ188">
        <v>34.391158064516098</v>
      </c>
      <c r="BA188">
        <v>34.3196193548387</v>
      </c>
      <c r="BB188">
        <v>34.577712903225802</v>
      </c>
      <c r="BC188">
        <v>10003.0796774194</v>
      </c>
      <c r="BD188">
        <v>-5.82703764516129E-3</v>
      </c>
      <c r="BE188">
        <v>0.37431477419354803</v>
      </c>
      <c r="BF188">
        <v>1597421995.9000001</v>
      </c>
      <c r="BG188" t="s">
        <v>611</v>
      </c>
      <c r="BH188">
        <v>29</v>
      </c>
      <c r="BI188">
        <v>-1.76</v>
      </c>
      <c r="BJ188">
        <v>6.5000000000000002E-2</v>
      </c>
      <c r="BK188">
        <v>410</v>
      </c>
      <c r="BL188">
        <v>23</v>
      </c>
      <c r="BM188">
        <v>0.42</v>
      </c>
      <c r="BN188">
        <v>0.17</v>
      </c>
      <c r="BO188">
        <v>2.8298989795918401</v>
      </c>
      <c r="BP188">
        <v>-9.4241877550990102E-2</v>
      </c>
      <c r="BQ188">
        <v>2.9367305175049398E-2</v>
      </c>
      <c r="BR188">
        <v>1</v>
      </c>
      <c r="BS188">
        <v>0.31118567346938802</v>
      </c>
      <c r="BT188">
        <v>-0.31768446122463501</v>
      </c>
      <c r="BU188">
        <v>4.0965007010407901E-2</v>
      </c>
      <c r="BV188">
        <v>0</v>
      </c>
      <c r="BW188">
        <v>1</v>
      </c>
      <c r="BX188">
        <v>2</v>
      </c>
      <c r="BY188" t="s">
        <v>211</v>
      </c>
      <c r="BZ188">
        <v>100</v>
      </c>
      <c r="CA188">
        <v>100</v>
      </c>
      <c r="CB188">
        <v>-1.76</v>
      </c>
      <c r="CC188">
        <v>6.5000000000000002E-2</v>
      </c>
      <c r="CD188">
        <v>2</v>
      </c>
      <c r="CE188">
        <v>572.22699999999998</v>
      </c>
      <c r="CF188">
        <v>342.827</v>
      </c>
      <c r="CG188">
        <v>34.999099999999999</v>
      </c>
      <c r="CH188">
        <v>37.854399999999998</v>
      </c>
      <c r="CI188">
        <v>29.9999</v>
      </c>
      <c r="CJ188">
        <v>37.731900000000003</v>
      </c>
      <c r="CK188">
        <v>37.798000000000002</v>
      </c>
      <c r="CL188">
        <v>19.779499999999999</v>
      </c>
      <c r="CM188">
        <v>25.5504</v>
      </c>
      <c r="CN188">
        <v>14.7347</v>
      </c>
      <c r="CO188">
        <v>35</v>
      </c>
      <c r="CP188">
        <v>410</v>
      </c>
      <c r="CQ188">
        <v>23</v>
      </c>
      <c r="CR188">
        <v>97.701300000000003</v>
      </c>
      <c r="CS188">
        <v>105.059</v>
      </c>
    </row>
    <row r="189" spans="1:97" x14ac:dyDescent="0.25">
      <c r="A189">
        <v>173</v>
      </c>
      <c r="B189">
        <v>1597422060.4000001</v>
      </c>
      <c r="C189">
        <v>16370.7000000477</v>
      </c>
      <c r="D189" t="s">
        <v>618</v>
      </c>
      <c r="E189" t="s">
        <v>619</v>
      </c>
      <c r="F189">
        <v>1597422051.7709701</v>
      </c>
      <c r="G189">
        <f t="shared" si="58"/>
        <v>3.1998422863796565E-4</v>
      </c>
      <c r="H189">
        <f t="shared" si="59"/>
        <v>-3.3083993114001475</v>
      </c>
      <c r="I189">
        <f t="shared" si="60"/>
        <v>412.77145161290298</v>
      </c>
      <c r="J189">
        <f t="shared" si="61"/>
        <v>899.18268915854151</v>
      </c>
      <c r="K189">
        <f t="shared" si="62"/>
        <v>91.473888730958137</v>
      </c>
      <c r="L189">
        <f t="shared" si="63"/>
        <v>41.991255271482878</v>
      </c>
      <c r="M189">
        <f t="shared" si="64"/>
        <v>1.0210061448127087E-2</v>
      </c>
      <c r="N189">
        <f t="shared" si="65"/>
        <v>2.7693339237297296</v>
      </c>
      <c r="O189">
        <f t="shared" si="66"/>
        <v>1.0189194960859606E-2</v>
      </c>
      <c r="P189">
        <f t="shared" si="67"/>
        <v>6.3701180305026518E-3</v>
      </c>
      <c r="Q189">
        <f t="shared" si="68"/>
        <v>-8.7034649960322525E-4</v>
      </c>
      <c r="R189">
        <f t="shared" si="69"/>
        <v>34.306237551870218</v>
      </c>
      <c r="S189">
        <f t="shared" si="70"/>
        <v>34.324151612903201</v>
      </c>
      <c r="T189">
        <f t="shared" si="71"/>
        <v>5.4403811691693091</v>
      </c>
      <c r="U189">
        <f t="shared" si="72"/>
        <v>43.363190289570511</v>
      </c>
      <c r="V189">
        <f t="shared" si="73"/>
        <v>2.3682355665956716</v>
      </c>
      <c r="W189">
        <f t="shared" si="74"/>
        <v>5.46139606145461</v>
      </c>
      <c r="X189">
        <f t="shared" si="75"/>
        <v>3.0721456025736376</v>
      </c>
      <c r="Y189">
        <f t="shared" si="76"/>
        <v>-14.111304482934285</v>
      </c>
      <c r="Z189">
        <f t="shared" si="77"/>
        <v>10.346031289418676</v>
      </c>
      <c r="AA189">
        <f t="shared" si="78"/>
        <v>0.86705496787283864</v>
      </c>
      <c r="AB189">
        <f t="shared" si="79"/>
        <v>-2.8990885721423734</v>
      </c>
      <c r="AC189">
        <v>-1.2220777929430101E-3</v>
      </c>
      <c r="AD189">
        <v>2.3603395636923701E-2</v>
      </c>
      <c r="AE189">
        <v>2.6786707079759</v>
      </c>
      <c r="AF189">
        <v>40</v>
      </c>
      <c r="AG189">
        <v>7</v>
      </c>
      <c r="AH189">
        <f t="shared" si="80"/>
        <v>1</v>
      </c>
      <c r="AI189">
        <f t="shared" si="81"/>
        <v>0</v>
      </c>
      <c r="AJ189">
        <f t="shared" si="82"/>
        <v>52445.293782164459</v>
      </c>
      <c r="AK189">
        <f t="shared" si="83"/>
        <v>-4.5544034516129001E-3</v>
      </c>
      <c r="AL189">
        <f t="shared" si="84"/>
        <v>-2.2316576912903212E-3</v>
      </c>
      <c r="AM189">
        <f t="shared" si="85"/>
        <v>0.49</v>
      </c>
      <c r="AN189">
        <f t="shared" si="86"/>
        <v>0.39</v>
      </c>
      <c r="AO189">
        <v>5.29</v>
      </c>
      <c r="AP189">
        <v>0.5</v>
      </c>
      <c r="AQ189" t="s">
        <v>195</v>
      </c>
      <c r="AR189">
        <v>1597422051.7709701</v>
      </c>
      <c r="AS189">
        <v>412.77145161290298</v>
      </c>
      <c r="AT189">
        <v>409.97106451612899</v>
      </c>
      <c r="AU189">
        <v>23.279609677419401</v>
      </c>
      <c r="AV189">
        <v>23.004064516128999</v>
      </c>
      <c r="AW189">
        <v>600.01445161290303</v>
      </c>
      <c r="AX189">
        <v>101.61193548387099</v>
      </c>
      <c r="AY189">
        <v>0.11810206451612899</v>
      </c>
      <c r="AZ189">
        <v>34.393448387096797</v>
      </c>
      <c r="BA189">
        <v>34.324151612903201</v>
      </c>
      <c r="BB189">
        <v>34.578854838709702</v>
      </c>
      <c r="BC189">
        <v>10001.6070967742</v>
      </c>
      <c r="BD189">
        <v>-4.5544034516129001E-3</v>
      </c>
      <c r="BE189">
        <v>0.363511967741936</v>
      </c>
      <c r="BF189">
        <v>1597421995.9000001</v>
      </c>
      <c r="BG189" t="s">
        <v>611</v>
      </c>
      <c r="BH189">
        <v>29</v>
      </c>
      <c r="BI189">
        <v>-1.76</v>
      </c>
      <c r="BJ189">
        <v>6.5000000000000002E-2</v>
      </c>
      <c r="BK189">
        <v>410</v>
      </c>
      <c r="BL189">
        <v>23</v>
      </c>
      <c r="BM189">
        <v>0.42</v>
      </c>
      <c r="BN189">
        <v>0.17</v>
      </c>
      <c r="BO189">
        <v>2.8129775510204098</v>
      </c>
      <c r="BP189">
        <v>-0.25970106122449199</v>
      </c>
      <c r="BQ189">
        <v>4.1845805023731301E-2</v>
      </c>
      <c r="BR189">
        <v>0</v>
      </c>
      <c r="BS189">
        <v>0.293457693877551</v>
      </c>
      <c r="BT189">
        <v>-0.187325559183674</v>
      </c>
      <c r="BU189">
        <v>3.02667472030482E-2</v>
      </c>
      <c r="BV189">
        <v>0</v>
      </c>
      <c r="BW189">
        <v>0</v>
      </c>
      <c r="BX189">
        <v>2</v>
      </c>
      <c r="BY189" t="s">
        <v>225</v>
      </c>
      <c r="BZ189">
        <v>100</v>
      </c>
      <c r="CA189">
        <v>100</v>
      </c>
      <c r="CB189">
        <v>-1.76</v>
      </c>
      <c r="CC189">
        <v>6.5000000000000002E-2</v>
      </c>
      <c r="CD189">
        <v>2</v>
      </c>
      <c r="CE189">
        <v>572.22799999999995</v>
      </c>
      <c r="CF189">
        <v>342.74799999999999</v>
      </c>
      <c r="CG189">
        <v>34.999600000000001</v>
      </c>
      <c r="CH189">
        <v>37.854399999999998</v>
      </c>
      <c r="CI189">
        <v>29.9999</v>
      </c>
      <c r="CJ189">
        <v>37.731900000000003</v>
      </c>
      <c r="CK189">
        <v>37.798000000000002</v>
      </c>
      <c r="CL189">
        <v>19.779499999999999</v>
      </c>
      <c r="CM189">
        <v>25.5504</v>
      </c>
      <c r="CN189">
        <v>14.7347</v>
      </c>
      <c r="CO189">
        <v>35</v>
      </c>
      <c r="CP189">
        <v>410</v>
      </c>
      <c r="CQ189">
        <v>23</v>
      </c>
      <c r="CR189">
        <v>97.701800000000006</v>
      </c>
      <c r="CS189">
        <v>105.059</v>
      </c>
    </row>
    <row r="190" spans="1:97" x14ac:dyDescent="0.25">
      <c r="A190">
        <v>174</v>
      </c>
      <c r="B190">
        <v>1597422065.4000001</v>
      </c>
      <c r="C190">
        <v>16375.7000000477</v>
      </c>
      <c r="D190" t="s">
        <v>620</v>
      </c>
      <c r="E190" t="s">
        <v>621</v>
      </c>
      <c r="F190">
        <v>1597422056.7709701</v>
      </c>
      <c r="G190">
        <f t="shared" si="58"/>
        <v>3.2398381743749786E-4</v>
      </c>
      <c r="H190">
        <f t="shared" si="59"/>
        <v>-3.2999833864838024</v>
      </c>
      <c r="I190">
        <f t="shared" si="60"/>
        <v>412.76754838709701</v>
      </c>
      <c r="J190">
        <f t="shared" si="61"/>
        <v>891.77416222085276</v>
      </c>
      <c r="K190">
        <f t="shared" si="62"/>
        <v>90.720448538571802</v>
      </c>
      <c r="L190">
        <f t="shared" si="63"/>
        <v>41.990964437216178</v>
      </c>
      <c r="M190">
        <f t="shared" si="64"/>
        <v>1.0335202248425004E-2</v>
      </c>
      <c r="N190">
        <f t="shared" si="65"/>
        <v>2.7677215612344024</v>
      </c>
      <c r="O190">
        <f t="shared" si="66"/>
        <v>1.0313809272140043E-2</v>
      </c>
      <c r="P190">
        <f t="shared" si="67"/>
        <v>6.4480491408228256E-3</v>
      </c>
      <c r="Q190">
        <f t="shared" si="68"/>
        <v>-3.2228981526677483E-3</v>
      </c>
      <c r="R190">
        <f t="shared" si="69"/>
        <v>34.306601766570537</v>
      </c>
      <c r="S190">
        <f t="shared" si="70"/>
        <v>34.329732258064503</v>
      </c>
      <c r="T190">
        <f t="shared" si="71"/>
        <v>5.4420709448592319</v>
      </c>
      <c r="U190">
        <f t="shared" si="72"/>
        <v>43.376106033252988</v>
      </c>
      <c r="V190">
        <f t="shared" si="73"/>
        <v>2.3691407230091617</v>
      </c>
      <c r="W190">
        <f t="shared" si="74"/>
        <v>5.4618566295299331</v>
      </c>
      <c r="X190">
        <f t="shared" si="75"/>
        <v>3.0729302218500703</v>
      </c>
      <c r="Y190">
        <f t="shared" si="76"/>
        <v>-14.287686348993656</v>
      </c>
      <c r="Z190">
        <f t="shared" si="77"/>
        <v>9.7335273292006086</v>
      </c>
      <c r="AA190">
        <f t="shared" si="78"/>
        <v>0.81622720443460173</v>
      </c>
      <c r="AB190">
        <f t="shared" si="79"/>
        <v>-3.7411547135111132</v>
      </c>
      <c r="AC190">
        <v>-1.22096872546463E-3</v>
      </c>
      <c r="AD190">
        <v>2.3581974939623301E-2</v>
      </c>
      <c r="AE190">
        <v>2.6771406247140699</v>
      </c>
      <c r="AF190">
        <v>41</v>
      </c>
      <c r="AG190">
        <v>7</v>
      </c>
      <c r="AH190">
        <f t="shared" si="80"/>
        <v>1</v>
      </c>
      <c r="AI190">
        <f t="shared" si="81"/>
        <v>0</v>
      </c>
      <c r="AJ190">
        <f t="shared" si="82"/>
        <v>52399.384399446593</v>
      </c>
      <c r="AK190">
        <f t="shared" si="83"/>
        <v>-1.6864982483870999E-2</v>
      </c>
      <c r="AL190">
        <f t="shared" si="84"/>
        <v>-8.2638414170967903E-3</v>
      </c>
      <c r="AM190">
        <f t="shared" si="85"/>
        <v>0.49</v>
      </c>
      <c r="AN190">
        <f t="shared" si="86"/>
        <v>0.39</v>
      </c>
      <c r="AO190">
        <v>5.29</v>
      </c>
      <c r="AP190">
        <v>0.5</v>
      </c>
      <c r="AQ190" t="s">
        <v>195</v>
      </c>
      <c r="AR190">
        <v>1597422056.7709701</v>
      </c>
      <c r="AS190">
        <v>412.76754838709701</v>
      </c>
      <c r="AT190">
        <v>409.97603225806398</v>
      </c>
      <c r="AU190">
        <v>23.2884483870968</v>
      </c>
      <c r="AV190">
        <v>23.009461290322601</v>
      </c>
      <c r="AW190">
        <v>600.01374193548395</v>
      </c>
      <c r="AX190">
        <v>101.612096774194</v>
      </c>
      <c r="AY190">
        <v>0.118198161290323</v>
      </c>
      <c r="AZ190">
        <v>34.394964516129001</v>
      </c>
      <c r="BA190">
        <v>34.329732258064503</v>
      </c>
      <c r="BB190">
        <v>34.579029032258099</v>
      </c>
      <c r="BC190">
        <v>9992.5145161290293</v>
      </c>
      <c r="BD190">
        <v>-1.6864982483870999E-2</v>
      </c>
      <c r="BE190">
        <v>0.34774077419354799</v>
      </c>
      <c r="BF190">
        <v>1597421995.9000001</v>
      </c>
      <c r="BG190" t="s">
        <v>611</v>
      </c>
      <c r="BH190">
        <v>29</v>
      </c>
      <c r="BI190">
        <v>-1.76</v>
      </c>
      <c r="BJ190">
        <v>6.5000000000000002E-2</v>
      </c>
      <c r="BK190">
        <v>410</v>
      </c>
      <c r="BL190">
        <v>23</v>
      </c>
      <c r="BM190">
        <v>0.42</v>
      </c>
      <c r="BN190">
        <v>0.17</v>
      </c>
      <c r="BO190">
        <v>2.8108324489795899</v>
      </c>
      <c r="BP190">
        <v>-0.21474918367347801</v>
      </c>
      <c r="BQ190">
        <v>4.3773684179602299E-2</v>
      </c>
      <c r="BR190">
        <v>0</v>
      </c>
      <c r="BS190">
        <v>0.27996759183673497</v>
      </c>
      <c r="BT190">
        <v>-7.8816122448992498E-3</v>
      </c>
      <c r="BU190">
        <v>1.04299067480097E-2</v>
      </c>
      <c r="BV190">
        <v>1</v>
      </c>
      <c r="BW190">
        <v>1</v>
      </c>
      <c r="BX190">
        <v>2</v>
      </c>
      <c r="BY190" t="s">
        <v>211</v>
      </c>
      <c r="BZ190">
        <v>100</v>
      </c>
      <c r="CA190">
        <v>100</v>
      </c>
      <c r="CB190">
        <v>-1.76</v>
      </c>
      <c r="CC190">
        <v>6.5000000000000002E-2</v>
      </c>
      <c r="CD190">
        <v>2</v>
      </c>
      <c r="CE190">
        <v>571.93700000000001</v>
      </c>
      <c r="CF190">
        <v>342.89499999999998</v>
      </c>
      <c r="CG190">
        <v>35</v>
      </c>
      <c r="CH190">
        <v>37.854399999999998</v>
      </c>
      <c r="CI190">
        <v>29.9999</v>
      </c>
      <c r="CJ190">
        <v>37.731900000000003</v>
      </c>
      <c r="CK190">
        <v>37.798499999999997</v>
      </c>
      <c r="CL190">
        <v>19.781199999999998</v>
      </c>
      <c r="CM190">
        <v>25.5504</v>
      </c>
      <c r="CN190">
        <v>14.7347</v>
      </c>
      <c r="CO190">
        <v>35</v>
      </c>
      <c r="CP190">
        <v>410</v>
      </c>
      <c r="CQ190">
        <v>23</v>
      </c>
      <c r="CR190">
        <v>97.702299999999994</v>
      </c>
      <c r="CS190">
        <v>105.06</v>
      </c>
    </row>
    <row r="191" spans="1:97" x14ac:dyDescent="0.25">
      <c r="A191">
        <v>175</v>
      </c>
      <c r="B191">
        <v>1597422496.4000001</v>
      </c>
      <c r="C191">
        <v>16806.700000047698</v>
      </c>
      <c r="D191" t="s">
        <v>623</v>
      </c>
      <c r="E191" t="s">
        <v>624</v>
      </c>
      <c r="F191">
        <v>1597422488.4000001</v>
      </c>
      <c r="G191">
        <f t="shared" si="58"/>
        <v>2.7466051703109451E-4</v>
      </c>
      <c r="H191">
        <f t="shared" si="59"/>
        <v>-3.2116351282777469</v>
      </c>
      <c r="I191">
        <f t="shared" si="60"/>
        <v>412.75658064516102</v>
      </c>
      <c r="J191">
        <f t="shared" si="61"/>
        <v>966.86573006269464</v>
      </c>
      <c r="K191">
        <f t="shared" si="62"/>
        <v>98.363599057547617</v>
      </c>
      <c r="L191">
        <f t="shared" si="63"/>
        <v>41.991583261837491</v>
      </c>
      <c r="M191">
        <f t="shared" si="64"/>
        <v>8.7396651051626969E-3</v>
      </c>
      <c r="N191">
        <f t="shared" si="65"/>
        <v>2.770814858786125</v>
      </c>
      <c r="O191">
        <f t="shared" si="66"/>
        <v>8.7243792931073171E-3</v>
      </c>
      <c r="P191">
        <f t="shared" si="67"/>
        <v>5.4541081714157853E-3</v>
      </c>
      <c r="Q191">
        <f t="shared" si="68"/>
        <v>-1.3543321727419351E-2</v>
      </c>
      <c r="R191">
        <f t="shared" si="69"/>
        <v>34.302886108342527</v>
      </c>
      <c r="S191">
        <f t="shared" si="70"/>
        <v>34.356099999999998</v>
      </c>
      <c r="T191">
        <f t="shared" si="71"/>
        <v>5.4500610638556894</v>
      </c>
      <c r="U191">
        <f t="shared" si="72"/>
        <v>43.439938817406549</v>
      </c>
      <c r="V191">
        <f t="shared" si="73"/>
        <v>2.3703612802400751</v>
      </c>
      <c r="W191">
        <f t="shared" si="74"/>
        <v>5.4566404667454602</v>
      </c>
      <c r="X191">
        <f t="shared" si="75"/>
        <v>3.0796997836156144</v>
      </c>
      <c r="Y191">
        <f t="shared" si="76"/>
        <v>-12.112528801071267</v>
      </c>
      <c r="Z191">
        <f t="shared" si="77"/>
        <v>3.2396222173992517</v>
      </c>
      <c r="AA191">
        <f t="shared" si="78"/>
        <v>0.27137481769156357</v>
      </c>
      <c r="AB191">
        <f t="shared" si="79"/>
        <v>-8.6150750877078721</v>
      </c>
      <c r="AC191">
        <v>-1.2226590102052399E-3</v>
      </c>
      <c r="AD191">
        <v>2.3614621355180301E-2</v>
      </c>
      <c r="AE191">
        <v>2.6794721920555098</v>
      </c>
      <c r="AF191">
        <v>41</v>
      </c>
      <c r="AG191">
        <v>7</v>
      </c>
      <c r="AH191">
        <f t="shared" si="80"/>
        <v>1</v>
      </c>
      <c r="AI191">
        <f t="shared" si="81"/>
        <v>0</v>
      </c>
      <c r="AJ191">
        <f t="shared" si="82"/>
        <v>52471.964435255722</v>
      </c>
      <c r="AK191">
        <f t="shared" si="83"/>
        <v>-7.0870338709677405E-2</v>
      </c>
      <c r="AL191">
        <f t="shared" si="84"/>
        <v>-3.4726465967741926E-2</v>
      </c>
      <c r="AM191">
        <f t="shared" si="85"/>
        <v>0.49</v>
      </c>
      <c r="AN191">
        <f t="shared" si="86"/>
        <v>0.39</v>
      </c>
      <c r="AO191">
        <v>5.35</v>
      </c>
      <c r="AP191">
        <v>0.5</v>
      </c>
      <c r="AQ191" t="s">
        <v>195</v>
      </c>
      <c r="AR191">
        <v>1597422488.4000001</v>
      </c>
      <c r="AS191">
        <v>412.75658064516102</v>
      </c>
      <c r="AT191">
        <v>409.99406451612901</v>
      </c>
      <c r="AU191">
        <v>23.299483870967698</v>
      </c>
      <c r="AV191">
        <v>23.060293548387101</v>
      </c>
      <c r="AW191">
        <v>600.02290322580598</v>
      </c>
      <c r="AX191">
        <v>101.61554838709699</v>
      </c>
      <c r="AY191">
        <v>0.118948967741935</v>
      </c>
      <c r="AZ191">
        <v>34.377787096774199</v>
      </c>
      <c r="BA191">
        <v>34.356099999999998</v>
      </c>
      <c r="BB191">
        <v>34.511635483870997</v>
      </c>
      <c r="BC191">
        <v>10006.0080645161</v>
      </c>
      <c r="BD191">
        <v>-7.0870338709677405E-2</v>
      </c>
      <c r="BE191">
        <v>0.34372964516129001</v>
      </c>
      <c r="BF191">
        <v>1597422462.9000001</v>
      </c>
      <c r="BG191" t="s">
        <v>625</v>
      </c>
      <c r="BH191">
        <v>30</v>
      </c>
      <c r="BI191">
        <v>-1.778</v>
      </c>
      <c r="BJ191">
        <v>6.5000000000000002E-2</v>
      </c>
      <c r="BK191">
        <v>410</v>
      </c>
      <c r="BL191">
        <v>23</v>
      </c>
      <c r="BM191">
        <v>0.5</v>
      </c>
      <c r="BN191">
        <v>0.1</v>
      </c>
      <c r="BO191">
        <v>2.7562953061224502</v>
      </c>
      <c r="BP191">
        <v>5.4129795918751999E-3</v>
      </c>
      <c r="BQ191">
        <v>2.5206333193654999E-2</v>
      </c>
      <c r="BR191">
        <v>1</v>
      </c>
      <c r="BS191">
        <v>0.23741238775510201</v>
      </c>
      <c r="BT191">
        <v>2.20381469387739E-2</v>
      </c>
      <c r="BU191">
        <v>2.7481657839687501E-3</v>
      </c>
      <c r="BV191">
        <v>1</v>
      </c>
      <c r="BW191">
        <v>2</v>
      </c>
      <c r="BX191">
        <v>2</v>
      </c>
      <c r="BY191" t="s">
        <v>197</v>
      </c>
      <c r="BZ191">
        <v>100</v>
      </c>
      <c r="CA191">
        <v>100</v>
      </c>
      <c r="CB191">
        <v>-1.778</v>
      </c>
      <c r="CC191">
        <v>6.5000000000000002E-2</v>
      </c>
      <c r="CD191">
        <v>2</v>
      </c>
      <c r="CE191">
        <v>571.16</v>
      </c>
      <c r="CF191">
        <v>340.05900000000003</v>
      </c>
      <c r="CG191">
        <v>34.997700000000002</v>
      </c>
      <c r="CH191">
        <v>37.875999999999998</v>
      </c>
      <c r="CI191">
        <v>30.0002</v>
      </c>
      <c r="CJ191">
        <v>37.778599999999997</v>
      </c>
      <c r="CK191">
        <v>37.844700000000003</v>
      </c>
      <c r="CL191">
        <v>19.805099999999999</v>
      </c>
      <c r="CM191">
        <v>25.2745</v>
      </c>
      <c r="CN191">
        <v>12.134399999999999</v>
      </c>
      <c r="CO191">
        <v>35</v>
      </c>
      <c r="CP191">
        <v>410</v>
      </c>
      <c r="CQ191">
        <v>23</v>
      </c>
      <c r="CR191">
        <v>97.702100000000002</v>
      </c>
      <c r="CS191">
        <v>105.05</v>
      </c>
    </row>
    <row r="192" spans="1:97" x14ac:dyDescent="0.25">
      <c r="A192">
        <v>176</v>
      </c>
      <c r="B192">
        <v>1597422501.4000001</v>
      </c>
      <c r="C192">
        <v>16811.700000047698</v>
      </c>
      <c r="D192" t="s">
        <v>626</v>
      </c>
      <c r="E192" t="s">
        <v>627</v>
      </c>
      <c r="F192">
        <v>1597422493.0451601</v>
      </c>
      <c r="G192">
        <f t="shared" si="58"/>
        <v>2.7650939555549247E-4</v>
      </c>
      <c r="H192">
        <f t="shared" si="59"/>
        <v>-3.2108733958635369</v>
      </c>
      <c r="I192">
        <f t="shared" si="60"/>
        <v>412.75625806451598</v>
      </c>
      <c r="J192">
        <f t="shared" si="61"/>
        <v>962.8727190389277</v>
      </c>
      <c r="K192">
        <f t="shared" si="62"/>
        <v>97.956846017942581</v>
      </c>
      <c r="L192">
        <f t="shared" si="63"/>
        <v>41.991324932878626</v>
      </c>
      <c r="M192">
        <f t="shared" si="64"/>
        <v>8.7988651944343899E-3</v>
      </c>
      <c r="N192">
        <f t="shared" si="65"/>
        <v>2.7698059445773153</v>
      </c>
      <c r="O192">
        <f t="shared" si="66"/>
        <v>8.7833661626332271E-3</v>
      </c>
      <c r="P192">
        <f t="shared" si="67"/>
        <v>5.4909940742898355E-3</v>
      </c>
      <c r="Q192">
        <f t="shared" si="68"/>
        <v>-1.428850878E-2</v>
      </c>
      <c r="R192">
        <f t="shared" si="69"/>
        <v>34.303081601835736</v>
      </c>
      <c r="S192">
        <f t="shared" si="70"/>
        <v>34.356277419354797</v>
      </c>
      <c r="T192">
        <f t="shared" si="71"/>
        <v>5.4501148611109489</v>
      </c>
      <c r="U192">
        <f t="shared" si="72"/>
        <v>43.441203483845555</v>
      </c>
      <c r="V192">
        <f t="shared" si="73"/>
        <v>2.3705264207815415</v>
      </c>
      <c r="W192">
        <f t="shared" si="74"/>
        <v>5.4568617595114901</v>
      </c>
      <c r="X192">
        <f t="shared" si="75"/>
        <v>3.0795884403294074</v>
      </c>
      <c r="Y192">
        <f t="shared" si="76"/>
        <v>-12.194064343997217</v>
      </c>
      <c r="Z192">
        <f t="shared" si="77"/>
        <v>3.3208126261783737</v>
      </c>
      <c r="AA192">
        <f t="shared" si="78"/>
        <v>0.27827848717543757</v>
      </c>
      <c r="AB192">
        <f t="shared" si="79"/>
        <v>-8.6092617394234061</v>
      </c>
      <c r="AC192">
        <v>-1.2219649905777E-3</v>
      </c>
      <c r="AD192">
        <v>2.3601216954950599E-2</v>
      </c>
      <c r="AE192">
        <v>2.6785151268111398</v>
      </c>
      <c r="AF192">
        <v>41</v>
      </c>
      <c r="AG192">
        <v>7</v>
      </c>
      <c r="AH192">
        <f t="shared" si="80"/>
        <v>1</v>
      </c>
      <c r="AI192">
        <f t="shared" si="81"/>
        <v>0</v>
      </c>
      <c r="AJ192">
        <f t="shared" si="82"/>
        <v>52443.262389010168</v>
      </c>
      <c r="AK192">
        <f t="shared" si="83"/>
        <v>-7.4769799999999997E-2</v>
      </c>
      <c r="AL192">
        <f t="shared" si="84"/>
        <v>-3.6637202000000001E-2</v>
      </c>
      <c r="AM192">
        <f t="shared" si="85"/>
        <v>0.49</v>
      </c>
      <c r="AN192">
        <f t="shared" si="86"/>
        <v>0.39</v>
      </c>
      <c r="AO192">
        <v>5.35</v>
      </c>
      <c r="AP192">
        <v>0.5</v>
      </c>
      <c r="AQ192" t="s">
        <v>195</v>
      </c>
      <c r="AR192">
        <v>1597422493.0451601</v>
      </c>
      <c r="AS192">
        <v>412.75625806451598</v>
      </c>
      <c r="AT192">
        <v>409.99506451612899</v>
      </c>
      <c r="AU192">
        <v>23.301232258064498</v>
      </c>
      <c r="AV192">
        <v>23.060429032258099</v>
      </c>
      <c r="AW192">
        <v>600.01487096774201</v>
      </c>
      <c r="AX192">
        <v>101.614967741935</v>
      </c>
      <c r="AY192">
        <v>0.118983258064516</v>
      </c>
      <c r="AZ192">
        <v>34.378516129032299</v>
      </c>
      <c r="BA192">
        <v>34.356277419354797</v>
      </c>
      <c r="BB192">
        <v>34.5122419354839</v>
      </c>
      <c r="BC192">
        <v>10000.385483870999</v>
      </c>
      <c r="BD192">
        <v>-7.4769799999999997E-2</v>
      </c>
      <c r="BE192">
        <v>0.35744970967741901</v>
      </c>
      <c r="BF192">
        <v>1597422462.9000001</v>
      </c>
      <c r="BG192" t="s">
        <v>625</v>
      </c>
      <c r="BH192">
        <v>30</v>
      </c>
      <c r="BI192">
        <v>-1.778</v>
      </c>
      <c r="BJ192">
        <v>6.5000000000000002E-2</v>
      </c>
      <c r="BK192">
        <v>410</v>
      </c>
      <c r="BL192">
        <v>23</v>
      </c>
      <c r="BM192">
        <v>0.5</v>
      </c>
      <c r="BN192">
        <v>0.1</v>
      </c>
      <c r="BO192">
        <v>2.7604953061224502</v>
      </c>
      <c r="BP192">
        <v>-1.8854693877563399E-2</v>
      </c>
      <c r="BQ192">
        <v>2.6902132007313801E-2</v>
      </c>
      <c r="BR192">
        <v>1</v>
      </c>
      <c r="BS192">
        <v>0.23934018367346899</v>
      </c>
      <c r="BT192">
        <v>2.1634371428571601E-2</v>
      </c>
      <c r="BU192">
        <v>2.71034456483703E-3</v>
      </c>
      <c r="BV192">
        <v>1</v>
      </c>
      <c r="BW192">
        <v>2</v>
      </c>
      <c r="BX192">
        <v>2</v>
      </c>
      <c r="BY192" t="s">
        <v>197</v>
      </c>
      <c r="BZ192">
        <v>100</v>
      </c>
      <c r="CA192">
        <v>100</v>
      </c>
      <c r="CB192">
        <v>-1.778</v>
      </c>
      <c r="CC192">
        <v>6.5000000000000002E-2</v>
      </c>
      <c r="CD192">
        <v>2</v>
      </c>
      <c r="CE192">
        <v>571.25099999999998</v>
      </c>
      <c r="CF192">
        <v>340.15300000000002</v>
      </c>
      <c r="CG192">
        <v>34.997700000000002</v>
      </c>
      <c r="CH192">
        <v>37.879399999999997</v>
      </c>
      <c r="CI192">
        <v>30</v>
      </c>
      <c r="CJ192">
        <v>37.778599999999997</v>
      </c>
      <c r="CK192">
        <v>37.845199999999998</v>
      </c>
      <c r="CL192">
        <v>19.8065</v>
      </c>
      <c r="CM192">
        <v>25.2745</v>
      </c>
      <c r="CN192">
        <v>12.134399999999999</v>
      </c>
      <c r="CO192">
        <v>35</v>
      </c>
      <c r="CP192">
        <v>410</v>
      </c>
      <c r="CQ192">
        <v>23</v>
      </c>
      <c r="CR192">
        <v>97.701800000000006</v>
      </c>
      <c r="CS192">
        <v>105.051</v>
      </c>
    </row>
    <row r="193" spans="1:97" x14ac:dyDescent="0.25">
      <c r="A193">
        <v>177</v>
      </c>
      <c r="B193">
        <v>1597422506.4000001</v>
      </c>
      <c r="C193">
        <v>16816.700000047698</v>
      </c>
      <c r="D193" t="s">
        <v>628</v>
      </c>
      <c r="E193" t="s">
        <v>629</v>
      </c>
      <c r="F193">
        <v>1597422497.8387101</v>
      </c>
      <c r="G193">
        <f t="shared" si="58"/>
        <v>2.7884098408718428E-4</v>
      </c>
      <c r="H193">
        <f t="shared" si="59"/>
        <v>-3.201276510832884</v>
      </c>
      <c r="I193">
        <f t="shared" si="60"/>
        <v>412.740580645161</v>
      </c>
      <c r="J193">
        <f t="shared" si="61"/>
        <v>956.24721829124303</v>
      </c>
      <c r="K193">
        <f t="shared" si="62"/>
        <v>97.282363333884362</v>
      </c>
      <c r="L193">
        <f t="shared" si="63"/>
        <v>41.989538229152572</v>
      </c>
      <c r="M193">
        <f t="shared" si="64"/>
        <v>8.8757011632712626E-3</v>
      </c>
      <c r="N193">
        <f t="shared" si="65"/>
        <v>2.7687953607884039</v>
      </c>
      <c r="O193">
        <f t="shared" si="66"/>
        <v>8.8599247762662682E-3</v>
      </c>
      <c r="P193">
        <f t="shared" si="67"/>
        <v>5.538868064871365E-3</v>
      </c>
      <c r="Q193">
        <f t="shared" si="68"/>
        <v>-1.5245034555483873E-2</v>
      </c>
      <c r="R193">
        <f t="shared" si="69"/>
        <v>34.302279244602772</v>
      </c>
      <c r="S193">
        <f t="shared" si="70"/>
        <v>34.353870967741898</v>
      </c>
      <c r="T193">
        <f t="shared" si="71"/>
        <v>5.4493852140400927</v>
      </c>
      <c r="U193">
        <f t="shared" si="72"/>
        <v>43.444153033881676</v>
      </c>
      <c r="V193">
        <f t="shared" si="73"/>
        <v>2.3706695068964034</v>
      </c>
      <c r="W193">
        <f t="shared" si="74"/>
        <v>5.4568206337169034</v>
      </c>
      <c r="X193">
        <f t="shared" si="75"/>
        <v>3.0787157071436893</v>
      </c>
      <c r="Y193">
        <f t="shared" si="76"/>
        <v>-12.296887398244827</v>
      </c>
      <c r="Z193">
        <f t="shared" si="77"/>
        <v>3.6585913004564126</v>
      </c>
      <c r="AA193">
        <f t="shared" si="78"/>
        <v>0.30669186503521945</v>
      </c>
      <c r="AB193">
        <f t="shared" si="79"/>
        <v>-8.3468492673086789</v>
      </c>
      <c r="AC193">
        <v>-1.2212700728407E-3</v>
      </c>
      <c r="AD193">
        <v>2.3587795208498501E-2</v>
      </c>
      <c r="AE193">
        <v>2.6775564590828198</v>
      </c>
      <c r="AF193">
        <v>41</v>
      </c>
      <c r="AG193">
        <v>7</v>
      </c>
      <c r="AH193">
        <f t="shared" si="80"/>
        <v>1</v>
      </c>
      <c r="AI193">
        <f t="shared" si="81"/>
        <v>0</v>
      </c>
      <c r="AJ193">
        <f t="shared" si="82"/>
        <v>52414.670348993757</v>
      </c>
      <c r="AK193">
        <f t="shared" si="83"/>
        <v>-7.9775167741935493E-2</v>
      </c>
      <c r="AL193">
        <f t="shared" si="84"/>
        <v>-3.9089832193548391E-2</v>
      </c>
      <c r="AM193">
        <f t="shared" si="85"/>
        <v>0.49</v>
      </c>
      <c r="AN193">
        <f t="shared" si="86"/>
        <v>0.39</v>
      </c>
      <c r="AO193">
        <v>5.35</v>
      </c>
      <c r="AP193">
        <v>0.5</v>
      </c>
      <c r="AQ193" t="s">
        <v>195</v>
      </c>
      <c r="AR193">
        <v>1597422497.8387101</v>
      </c>
      <c r="AS193">
        <v>412.740580645161</v>
      </c>
      <c r="AT193">
        <v>409.98877419354801</v>
      </c>
      <c r="AU193">
        <v>23.3027451612903</v>
      </c>
      <c r="AV193">
        <v>23.059909677419402</v>
      </c>
      <c r="AW193">
        <v>600.00961290322596</v>
      </c>
      <c r="AX193">
        <v>101.614580645161</v>
      </c>
      <c r="AY193">
        <v>0.11890570967741899</v>
      </c>
      <c r="AZ193">
        <v>34.3783806451613</v>
      </c>
      <c r="BA193">
        <v>34.353870967741898</v>
      </c>
      <c r="BB193">
        <v>34.512141935483903</v>
      </c>
      <c r="BC193">
        <v>9994.7364516129001</v>
      </c>
      <c r="BD193">
        <v>-7.9775167741935493E-2</v>
      </c>
      <c r="BE193">
        <v>0.37385903225806499</v>
      </c>
      <c r="BF193">
        <v>1597422462.9000001</v>
      </c>
      <c r="BG193" t="s">
        <v>625</v>
      </c>
      <c r="BH193">
        <v>30</v>
      </c>
      <c r="BI193">
        <v>-1.778</v>
      </c>
      <c r="BJ193">
        <v>6.5000000000000002E-2</v>
      </c>
      <c r="BK193">
        <v>410</v>
      </c>
      <c r="BL193">
        <v>23</v>
      </c>
      <c r="BM193">
        <v>0.5</v>
      </c>
      <c r="BN193">
        <v>0.1</v>
      </c>
      <c r="BO193">
        <v>2.7637287755102</v>
      </c>
      <c r="BP193">
        <v>-6.5215591836716602E-2</v>
      </c>
      <c r="BQ193">
        <v>2.7980029659117799E-2</v>
      </c>
      <c r="BR193">
        <v>1</v>
      </c>
      <c r="BS193">
        <v>0.240962571428571</v>
      </c>
      <c r="BT193">
        <v>2.2413428571427699E-2</v>
      </c>
      <c r="BU193">
        <v>2.7899786920406399E-3</v>
      </c>
      <c r="BV193">
        <v>1</v>
      </c>
      <c r="BW193">
        <v>2</v>
      </c>
      <c r="BX193">
        <v>2</v>
      </c>
      <c r="BY193" t="s">
        <v>197</v>
      </c>
      <c r="BZ193">
        <v>100</v>
      </c>
      <c r="CA193">
        <v>100</v>
      </c>
      <c r="CB193">
        <v>-1.778</v>
      </c>
      <c r="CC193">
        <v>6.5000000000000002E-2</v>
      </c>
      <c r="CD193">
        <v>2</v>
      </c>
      <c r="CE193">
        <v>571.48699999999997</v>
      </c>
      <c r="CF193">
        <v>340.12900000000002</v>
      </c>
      <c r="CG193">
        <v>34.997900000000001</v>
      </c>
      <c r="CH193">
        <v>37.879600000000003</v>
      </c>
      <c r="CI193">
        <v>30.0001</v>
      </c>
      <c r="CJ193">
        <v>37.778599999999997</v>
      </c>
      <c r="CK193">
        <v>37.848300000000002</v>
      </c>
      <c r="CL193">
        <v>19.805900000000001</v>
      </c>
      <c r="CM193">
        <v>25.550899999999999</v>
      </c>
      <c r="CN193">
        <v>12.134399999999999</v>
      </c>
      <c r="CO193">
        <v>35</v>
      </c>
      <c r="CP193">
        <v>410</v>
      </c>
      <c r="CQ193">
        <v>23</v>
      </c>
      <c r="CR193">
        <v>97.702500000000001</v>
      </c>
      <c r="CS193">
        <v>105.051</v>
      </c>
    </row>
    <row r="194" spans="1:97" x14ac:dyDescent="0.25">
      <c r="A194">
        <v>178</v>
      </c>
      <c r="B194">
        <v>1597422511.9000001</v>
      </c>
      <c r="C194">
        <v>16822.200000047698</v>
      </c>
      <c r="D194" t="s">
        <v>630</v>
      </c>
      <c r="E194" t="s">
        <v>631</v>
      </c>
      <c r="F194">
        <v>1597422503.3225801</v>
      </c>
      <c r="G194">
        <f t="shared" si="58"/>
        <v>2.8858119792772049E-4</v>
      </c>
      <c r="H194">
        <f t="shared" si="59"/>
        <v>-3.1919292758768059</v>
      </c>
      <c r="I194">
        <f t="shared" si="60"/>
        <v>412.74648387096801</v>
      </c>
      <c r="J194">
        <f t="shared" si="61"/>
        <v>935.45871624929316</v>
      </c>
      <c r="K194">
        <f t="shared" si="62"/>
        <v>95.167395914556565</v>
      </c>
      <c r="L194">
        <f t="shared" si="63"/>
        <v>41.990103208810872</v>
      </c>
      <c r="M194">
        <f t="shared" si="64"/>
        <v>9.1893894963944733E-3</v>
      </c>
      <c r="N194">
        <f t="shared" si="65"/>
        <v>2.768011573379725</v>
      </c>
      <c r="O194">
        <f t="shared" si="66"/>
        <v>9.1724746218209731E-3</v>
      </c>
      <c r="P194">
        <f t="shared" si="67"/>
        <v>5.734313747331298E-3</v>
      </c>
      <c r="Q194">
        <f t="shared" si="68"/>
        <v>-1.3190425987741929E-2</v>
      </c>
      <c r="R194">
        <f t="shared" si="69"/>
        <v>34.299058262860363</v>
      </c>
      <c r="S194">
        <f t="shared" si="70"/>
        <v>34.350803225806501</v>
      </c>
      <c r="T194">
        <f t="shared" si="71"/>
        <v>5.4484551838814506</v>
      </c>
      <c r="U194">
        <f t="shared" si="72"/>
        <v>43.447106773199117</v>
      </c>
      <c r="V194">
        <f t="shared" si="73"/>
        <v>2.3707570893767191</v>
      </c>
      <c r="W194">
        <f t="shared" si="74"/>
        <v>5.4566512374516725</v>
      </c>
      <c r="X194">
        <f t="shared" si="75"/>
        <v>3.0776980945047314</v>
      </c>
      <c r="Y194">
        <f t="shared" si="76"/>
        <v>-12.726430828612473</v>
      </c>
      <c r="Z194">
        <f t="shared" si="77"/>
        <v>4.0320723824867448</v>
      </c>
      <c r="AA194">
        <f t="shared" si="78"/>
        <v>0.33808970886779488</v>
      </c>
      <c r="AB194">
        <f t="shared" si="79"/>
        <v>-8.3694591632456756</v>
      </c>
      <c r="AC194">
        <v>-1.2207312817095999E-3</v>
      </c>
      <c r="AD194">
        <v>2.3577388914966E-2</v>
      </c>
      <c r="AE194">
        <v>2.6768129237953899</v>
      </c>
      <c r="AF194">
        <v>41</v>
      </c>
      <c r="AG194">
        <v>7</v>
      </c>
      <c r="AH194">
        <f t="shared" si="80"/>
        <v>1</v>
      </c>
      <c r="AI194">
        <f t="shared" si="81"/>
        <v>0</v>
      </c>
      <c r="AJ194">
        <f t="shared" si="82"/>
        <v>52392.578943123779</v>
      </c>
      <c r="AK194">
        <f t="shared" si="83"/>
        <v>-6.9023683870967703E-2</v>
      </c>
      <c r="AL194">
        <f t="shared" si="84"/>
        <v>-3.3821605096774177E-2</v>
      </c>
      <c r="AM194">
        <f t="shared" si="85"/>
        <v>0.49</v>
      </c>
      <c r="AN194">
        <f t="shared" si="86"/>
        <v>0.39</v>
      </c>
      <c r="AO194">
        <v>5.35</v>
      </c>
      <c r="AP194">
        <v>0.5</v>
      </c>
      <c r="AQ194" t="s">
        <v>195</v>
      </c>
      <c r="AR194">
        <v>1597422503.3225801</v>
      </c>
      <c r="AS194">
        <v>412.74648387096801</v>
      </c>
      <c r="AT194">
        <v>410.00658064516102</v>
      </c>
      <c r="AU194">
        <v>23.303625806451599</v>
      </c>
      <c r="AV194">
        <v>23.0523064516129</v>
      </c>
      <c r="AW194">
        <v>600.00580645161301</v>
      </c>
      <c r="AX194">
        <v>101.614419354839</v>
      </c>
      <c r="AY194">
        <v>0.11898080645161301</v>
      </c>
      <c r="AZ194">
        <v>34.377822580645201</v>
      </c>
      <c r="BA194">
        <v>34.350803225806501</v>
      </c>
      <c r="BB194">
        <v>34.511232258064503</v>
      </c>
      <c r="BC194">
        <v>9990.34290322581</v>
      </c>
      <c r="BD194">
        <v>-6.9023683870967703E-2</v>
      </c>
      <c r="BE194">
        <v>0.39054187096774201</v>
      </c>
      <c r="BF194">
        <v>1597422462.9000001</v>
      </c>
      <c r="BG194" t="s">
        <v>625</v>
      </c>
      <c r="BH194">
        <v>30</v>
      </c>
      <c r="BI194">
        <v>-1.778</v>
      </c>
      <c r="BJ194">
        <v>6.5000000000000002E-2</v>
      </c>
      <c r="BK194">
        <v>410</v>
      </c>
      <c r="BL194">
        <v>23</v>
      </c>
      <c r="BM194">
        <v>0.5</v>
      </c>
      <c r="BN194">
        <v>0.1</v>
      </c>
      <c r="BO194">
        <v>2.7442634693877599</v>
      </c>
      <c r="BP194">
        <v>-0.11822087987842</v>
      </c>
      <c r="BQ194">
        <v>3.2534701947620301E-2</v>
      </c>
      <c r="BR194">
        <v>0</v>
      </c>
      <c r="BS194">
        <v>0.24744597959183701</v>
      </c>
      <c r="BT194">
        <v>7.6648549499976307E-2</v>
      </c>
      <c r="BU194">
        <v>1.34070644529099E-2</v>
      </c>
      <c r="BV194">
        <v>1</v>
      </c>
      <c r="BW194">
        <v>1</v>
      </c>
      <c r="BX194">
        <v>2</v>
      </c>
      <c r="BY194" t="s">
        <v>211</v>
      </c>
      <c r="BZ194">
        <v>100</v>
      </c>
      <c r="CA194">
        <v>100</v>
      </c>
      <c r="CB194">
        <v>-1.778</v>
      </c>
      <c r="CC194">
        <v>6.5000000000000002E-2</v>
      </c>
      <c r="CD194">
        <v>2</v>
      </c>
      <c r="CE194">
        <v>571.48</v>
      </c>
      <c r="CF194">
        <v>339.93200000000002</v>
      </c>
      <c r="CG194">
        <v>34.998100000000001</v>
      </c>
      <c r="CH194">
        <v>37.879800000000003</v>
      </c>
      <c r="CI194">
        <v>30</v>
      </c>
      <c r="CJ194">
        <v>37.782200000000003</v>
      </c>
      <c r="CK194">
        <v>37.848300000000002</v>
      </c>
      <c r="CL194">
        <v>19.803899999999999</v>
      </c>
      <c r="CM194">
        <v>25.550899999999999</v>
      </c>
      <c r="CN194">
        <v>12.134399999999999</v>
      </c>
      <c r="CO194">
        <v>35</v>
      </c>
      <c r="CP194">
        <v>410</v>
      </c>
      <c r="CQ194">
        <v>23</v>
      </c>
      <c r="CR194">
        <v>97.702500000000001</v>
      </c>
      <c r="CS194">
        <v>105.05200000000001</v>
      </c>
    </row>
    <row r="195" spans="1:97" x14ac:dyDescent="0.25">
      <c r="A195">
        <v>179</v>
      </c>
      <c r="B195">
        <v>1597422516.9000001</v>
      </c>
      <c r="C195">
        <v>16827.200000047698</v>
      </c>
      <c r="D195" t="s">
        <v>632</v>
      </c>
      <c r="E195" t="s">
        <v>633</v>
      </c>
      <c r="F195">
        <v>1597422508.3064499</v>
      </c>
      <c r="G195">
        <f t="shared" si="58"/>
        <v>3.1330203876623063E-4</v>
      </c>
      <c r="H195">
        <f t="shared" si="59"/>
        <v>-3.2040984890986031</v>
      </c>
      <c r="I195">
        <f t="shared" si="60"/>
        <v>412.755290322581</v>
      </c>
      <c r="J195">
        <f t="shared" si="61"/>
        <v>894.55204280453245</v>
      </c>
      <c r="K195">
        <f t="shared" si="62"/>
        <v>91.006258227399655</v>
      </c>
      <c r="L195">
        <f t="shared" si="63"/>
        <v>41.991200889840272</v>
      </c>
      <c r="M195">
        <f t="shared" si="64"/>
        <v>9.9774787666345767E-3</v>
      </c>
      <c r="N195">
        <f t="shared" si="65"/>
        <v>2.7688428800613063</v>
      </c>
      <c r="O195">
        <f t="shared" si="66"/>
        <v>9.9575475900430047E-3</v>
      </c>
      <c r="P195">
        <f t="shared" si="67"/>
        <v>6.2252546271149376E-3</v>
      </c>
      <c r="Q195">
        <f t="shared" si="68"/>
        <v>-1.2210343746774197E-2</v>
      </c>
      <c r="R195">
        <f t="shared" si="69"/>
        <v>34.290608952905366</v>
      </c>
      <c r="S195">
        <f t="shared" si="70"/>
        <v>34.350396774193499</v>
      </c>
      <c r="T195">
        <f t="shared" si="71"/>
        <v>5.4483319725739543</v>
      </c>
      <c r="U195">
        <f t="shared" si="72"/>
        <v>43.44482352653857</v>
      </c>
      <c r="V195">
        <f t="shared" si="73"/>
        <v>2.3704032236121964</v>
      </c>
      <c r="W195">
        <f t="shared" si="74"/>
        <v>5.4561234945843875</v>
      </c>
      <c r="X195">
        <f t="shared" si="75"/>
        <v>3.0779287489617579</v>
      </c>
      <c r="Y195">
        <f t="shared" si="76"/>
        <v>-13.81661990959077</v>
      </c>
      <c r="Z195">
        <f t="shared" si="77"/>
        <v>3.8344120196039468</v>
      </c>
      <c r="AA195">
        <f t="shared" si="78"/>
        <v>0.32141597028035729</v>
      </c>
      <c r="AB195">
        <f t="shared" si="79"/>
        <v>-9.67300226345324</v>
      </c>
      <c r="AC195">
        <v>-1.22130274337844E-3</v>
      </c>
      <c r="AD195">
        <v>2.35884262122141E-2</v>
      </c>
      <c r="AE195">
        <v>2.67760153759831</v>
      </c>
      <c r="AF195">
        <v>41</v>
      </c>
      <c r="AG195">
        <v>7</v>
      </c>
      <c r="AH195">
        <f t="shared" si="80"/>
        <v>1</v>
      </c>
      <c r="AI195">
        <f t="shared" si="81"/>
        <v>0</v>
      </c>
      <c r="AJ195">
        <f t="shared" si="82"/>
        <v>52416.411780433147</v>
      </c>
      <c r="AK195">
        <f t="shared" si="83"/>
        <v>-6.3895048387096795E-2</v>
      </c>
      <c r="AL195">
        <f t="shared" si="84"/>
        <v>-3.1308573709677427E-2</v>
      </c>
      <c r="AM195">
        <f t="shared" si="85"/>
        <v>0.49</v>
      </c>
      <c r="AN195">
        <f t="shared" si="86"/>
        <v>0.39</v>
      </c>
      <c r="AO195">
        <v>5.35</v>
      </c>
      <c r="AP195">
        <v>0.5</v>
      </c>
      <c r="AQ195" t="s">
        <v>195</v>
      </c>
      <c r="AR195">
        <v>1597422508.3064499</v>
      </c>
      <c r="AS195">
        <v>412.755290322581</v>
      </c>
      <c r="AT195">
        <v>410.01364516129001</v>
      </c>
      <c r="AU195">
        <v>23.300035483871</v>
      </c>
      <c r="AV195">
        <v>23.027187096774199</v>
      </c>
      <c r="AW195">
        <v>600.00764516129004</v>
      </c>
      <c r="AX195">
        <v>101.61480645161301</v>
      </c>
      <c r="AY195">
        <v>0.119082548387097</v>
      </c>
      <c r="AZ195">
        <v>34.376083870967697</v>
      </c>
      <c r="BA195">
        <v>34.350396774193499</v>
      </c>
      <c r="BB195">
        <v>34.513461290322603</v>
      </c>
      <c r="BC195">
        <v>9994.9816129032297</v>
      </c>
      <c r="BD195">
        <v>-6.3895048387096795E-2</v>
      </c>
      <c r="BE195">
        <v>0.39245635483871</v>
      </c>
      <c r="BF195">
        <v>1597422462.9000001</v>
      </c>
      <c r="BG195" t="s">
        <v>625</v>
      </c>
      <c r="BH195">
        <v>30</v>
      </c>
      <c r="BI195">
        <v>-1.778</v>
      </c>
      <c r="BJ195">
        <v>6.5000000000000002E-2</v>
      </c>
      <c r="BK195">
        <v>410</v>
      </c>
      <c r="BL195">
        <v>23</v>
      </c>
      <c r="BM195">
        <v>0.5</v>
      </c>
      <c r="BN195">
        <v>0.1</v>
      </c>
      <c r="BO195">
        <v>2.7415922448979599</v>
      </c>
      <c r="BP195">
        <v>-4.6314785848890601E-2</v>
      </c>
      <c r="BQ195">
        <v>3.5871057133270899E-2</v>
      </c>
      <c r="BR195">
        <v>1</v>
      </c>
      <c r="BS195">
        <v>0.26303402040816298</v>
      </c>
      <c r="BT195">
        <v>0.21364435342712301</v>
      </c>
      <c r="BU195">
        <v>2.98322701124271E-2</v>
      </c>
      <c r="BV195">
        <v>0</v>
      </c>
      <c r="BW195">
        <v>1</v>
      </c>
      <c r="BX195">
        <v>2</v>
      </c>
      <c r="BY195" t="s">
        <v>211</v>
      </c>
      <c r="BZ195">
        <v>100</v>
      </c>
      <c r="CA195">
        <v>100</v>
      </c>
      <c r="CB195">
        <v>-1.778</v>
      </c>
      <c r="CC195">
        <v>6.5000000000000002E-2</v>
      </c>
      <c r="CD195">
        <v>2</v>
      </c>
      <c r="CE195">
        <v>571.17200000000003</v>
      </c>
      <c r="CF195">
        <v>339.827</v>
      </c>
      <c r="CG195">
        <v>34.9983</v>
      </c>
      <c r="CH195">
        <v>37.883200000000002</v>
      </c>
      <c r="CI195">
        <v>30</v>
      </c>
      <c r="CJ195">
        <v>37.782200000000003</v>
      </c>
      <c r="CK195">
        <v>37.848300000000002</v>
      </c>
      <c r="CL195">
        <v>19.8049</v>
      </c>
      <c r="CM195">
        <v>25.550899999999999</v>
      </c>
      <c r="CN195">
        <v>11.7639</v>
      </c>
      <c r="CO195">
        <v>35</v>
      </c>
      <c r="CP195">
        <v>410</v>
      </c>
      <c r="CQ195">
        <v>23</v>
      </c>
      <c r="CR195">
        <v>97.702600000000004</v>
      </c>
      <c r="CS195">
        <v>105.053</v>
      </c>
    </row>
    <row r="196" spans="1:97" x14ac:dyDescent="0.25">
      <c r="A196">
        <v>180</v>
      </c>
      <c r="B196">
        <v>1597423042.9000001</v>
      </c>
      <c r="C196">
        <v>17353.200000047698</v>
      </c>
      <c r="D196" t="s">
        <v>635</v>
      </c>
      <c r="E196" t="s">
        <v>636</v>
      </c>
      <c r="F196">
        <v>1597423034.9290299</v>
      </c>
      <c r="G196">
        <f t="shared" si="58"/>
        <v>1.8695709592706582E-4</v>
      </c>
      <c r="H196">
        <f t="shared" si="59"/>
        <v>-2.2875510152789547</v>
      </c>
      <c r="I196">
        <f t="shared" si="60"/>
        <v>414.58035483870998</v>
      </c>
      <c r="J196">
        <f t="shared" si="61"/>
        <v>1001.3482897977298</v>
      </c>
      <c r="K196">
        <f t="shared" si="62"/>
        <v>101.86160694525476</v>
      </c>
      <c r="L196">
        <f t="shared" si="63"/>
        <v>42.172959780392958</v>
      </c>
      <c r="M196">
        <f t="shared" si="64"/>
        <v>5.8826888895991544E-3</v>
      </c>
      <c r="N196">
        <f t="shared" si="65"/>
        <v>2.7839237412813902</v>
      </c>
      <c r="O196">
        <f t="shared" si="66"/>
        <v>5.8757917076535356E-3</v>
      </c>
      <c r="P196">
        <f t="shared" si="67"/>
        <v>3.6729888140681834E-3</v>
      </c>
      <c r="Q196">
        <f t="shared" si="68"/>
        <v>-1.6829131498064507E-2</v>
      </c>
      <c r="R196">
        <f t="shared" si="69"/>
        <v>34.445559908852111</v>
      </c>
      <c r="S196">
        <f t="shared" si="70"/>
        <v>34.477609677419402</v>
      </c>
      <c r="T196">
        <f t="shared" si="71"/>
        <v>5.4870136352054715</v>
      </c>
      <c r="U196">
        <f t="shared" si="72"/>
        <v>43.246367550189269</v>
      </c>
      <c r="V196">
        <f t="shared" si="73"/>
        <v>2.3754090458111774</v>
      </c>
      <c r="W196">
        <f t="shared" si="74"/>
        <v>5.4927365704285176</v>
      </c>
      <c r="X196">
        <f t="shared" si="75"/>
        <v>3.1116045893942941</v>
      </c>
      <c r="Y196">
        <f t="shared" si="76"/>
        <v>-8.2448079303836028</v>
      </c>
      <c r="Z196">
        <f t="shared" si="77"/>
        <v>2.8148555407819731</v>
      </c>
      <c r="AA196">
        <f t="shared" si="78"/>
        <v>0.23495798467546494</v>
      </c>
      <c r="AB196">
        <f t="shared" si="79"/>
        <v>-5.2118235364242285</v>
      </c>
      <c r="AC196">
        <v>-1.22272854033491E-3</v>
      </c>
      <c r="AD196">
        <v>2.3615964270638699E-2</v>
      </c>
      <c r="AE196">
        <v>2.6795680553042902</v>
      </c>
      <c r="AF196">
        <v>41</v>
      </c>
      <c r="AG196">
        <v>7</v>
      </c>
      <c r="AH196">
        <f t="shared" si="80"/>
        <v>1</v>
      </c>
      <c r="AI196">
        <f t="shared" si="81"/>
        <v>0</v>
      </c>
      <c r="AJ196">
        <f t="shared" si="82"/>
        <v>52454.392331581832</v>
      </c>
      <c r="AK196">
        <f t="shared" si="83"/>
        <v>-8.8064529032258004E-2</v>
      </c>
      <c r="AL196">
        <f t="shared" si="84"/>
        <v>-4.3151619225806424E-2</v>
      </c>
      <c r="AM196">
        <f t="shared" si="85"/>
        <v>0.49</v>
      </c>
      <c r="AN196">
        <f t="shared" si="86"/>
        <v>0.39</v>
      </c>
      <c r="AO196">
        <v>12.47</v>
      </c>
      <c r="AP196">
        <v>0.5</v>
      </c>
      <c r="AQ196" t="s">
        <v>195</v>
      </c>
      <c r="AR196">
        <v>1597423034.9290299</v>
      </c>
      <c r="AS196">
        <v>414.58035483870998</v>
      </c>
      <c r="AT196">
        <v>409.98729032258098</v>
      </c>
      <c r="AU196">
        <v>23.351406451612899</v>
      </c>
      <c r="AV196">
        <v>22.971932258064498</v>
      </c>
      <c r="AW196">
        <v>600.01829032258104</v>
      </c>
      <c r="AX196">
        <v>101.606193548387</v>
      </c>
      <c r="AY196">
        <v>0.11825935483871</v>
      </c>
      <c r="AZ196">
        <v>34.496364516128999</v>
      </c>
      <c r="BA196">
        <v>34.477609677419402</v>
      </c>
      <c r="BB196">
        <v>34.645690322580599</v>
      </c>
      <c r="BC196">
        <v>10007.498387096801</v>
      </c>
      <c r="BD196">
        <v>-8.8064529032258004E-2</v>
      </c>
      <c r="BE196">
        <v>0.33671022580645199</v>
      </c>
      <c r="BF196">
        <v>1597423015.9000001</v>
      </c>
      <c r="BG196" t="s">
        <v>637</v>
      </c>
      <c r="BH196">
        <v>31</v>
      </c>
      <c r="BI196">
        <v>-1.796</v>
      </c>
      <c r="BJ196">
        <v>6.2E-2</v>
      </c>
      <c r="BK196">
        <v>410</v>
      </c>
      <c r="BL196">
        <v>23</v>
      </c>
      <c r="BM196">
        <v>0.38</v>
      </c>
      <c r="BN196">
        <v>0.15</v>
      </c>
      <c r="BO196">
        <v>4.2870428979591804</v>
      </c>
      <c r="BP196">
        <v>4.0893223344100997</v>
      </c>
      <c r="BQ196">
        <v>0.87794027156229004</v>
      </c>
      <c r="BR196">
        <v>0</v>
      </c>
      <c r="BS196">
        <v>0.35377052244898</v>
      </c>
      <c r="BT196">
        <v>0.339413173192471</v>
      </c>
      <c r="BU196">
        <v>7.2289680067496004E-2</v>
      </c>
      <c r="BV196">
        <v>0</v>
      </c>
      <c r="BW196">
        <v>0</v>
      </c>
      <c r="BX196">
        <v>2</v>
      </c>
      <c r="BY196" t="s">
        <v>225</v>
      </c>
      <c r="BZ196">
        <v>100</v>
      </c>
      <c r="CA196">
        <v>100</v>
      </c>
      <c r="CB196">
        <v>-1.796</v>
      </c>
      <c r="CC196">
        <v>6.2E-2</v>
      </c>
      <c r="CD196">
        <v>2</v>
      </c>
      <c r="CE196">
        <v>571.17899999999997</v>
      </c>
      <c r="CF196">
        <v>337.52600000000001</v>
      </c>
      <c r="CG196">
        <v>34.998399999999997</v>
      </c>
      <c r="CH196">
        <v>37.928699999999999</v>
      </c>
      <c r="CI196">
        <v>30.0002</v>
      </c>
      <c r="CJ196">
        <v>37.807299999999998</v>
      </c>
      <c r="CK196">
        <v>37.877099999999999</v>
      </c>
      <c r="CL196">
        <v>19.847799999999999</v>
      </c>
      <c r="CM196">
        <v>24.4496</v>
      </c>
      <c r="CN196">
        <v>9.1608800000000006</v>
      </c>
      <c r="CO196">
        <v>35</v>
      </c>
      <c r="CP196">
        <v>410</v>
      </c>
      <c r="CQ196">
        <v>23</v>
      </c>
      <c r="CR196">
        <v>97.704800000000006</v>
      </c>
      <c r="CS196">
        <v>105.042</v>
      </c>
    </row>
    <row r="197" spans="1:97" x14ac:dyDescent="0.25">
      <c r="A197">
        <v>181</v>
      </c>
      <c r="B197">
        <v>1597423048.5</v>
      </c>
      <c r="C197">
        <v>17358.799999952302</v>
      </c>
      <c r="D197" t="s">
        <v>638</v>
      </c>
      <c r="E197" t="s">
        <v>639</v>
      </c>
      <c r="F197">
        <v>1597423040.0838699</v>
      </c>
      <c r="G197">
        <f t="shared" si="58"/>
        <v>1.8690897982255901E-4</v>
      </c>
      <c r="H197">
        <f t="shared" si="59"/>
        <v>-2.2900177393501355</v>
      </c>
      <c r="I197">
        <f t="shared" si="60"/>
        <v>414.58196774193499</v>
      </c>
      <c r="J197">
        <f t="shared" si="61"/>
        <v>1002.0006274437002</v>
      </c>
      <c r="K197">
        <f t="shared" si="62"/>
        <v>101.92811515975141</v>
      </c>
      <c r="L197">
        <f t="shared" si="63"/>
        <v>42.173185718419759</v>
      </c>
      <c r="M197">
        <f t="shared" si="64"/>
        <v>5.8828260559783616E-3</v>
      </c>
      <c r="N197">
        <f t="shared" si="65"/>
        <v>2.7830392596534277</v>
      </c>
      <c r="O197">
        <f t="shared" si="66"/>
        <v>5.8759263632611677E-3</v>
      </c>
      <c r="P197">
        <f t="shared" si="67"/>
        <v>3.6730731989264749E-3</v>
      </c>
      <c r="Q197">
        <f t="shared" si="68"/>
        <v>-1.6985794661612902E-2</v>
      </c>
      <c r="R197">
        <f t="shared" si="69"/>
        <v>34.444440924093598</v>
      </c>
      <c r="S197">
        <f t="shared" si="70"/>
        <v>34.474135483871002</v>
      </c>
      <c r="T197">
        <f t="shared" si="71"/>
        <v>5.4859540735513637</v>
      </c>
      <c r="U197">
        <f t="shared" si="72"/>
        <v>43.245182593259713</v>
      </c>
      <c r="V197">
        <f t="shared" si="73"/>
        <v>2.3751966117720271</v>
      </c>
      <c r="W197">
        <f t="shared" si="74"/>
        <v>5.4923958446697148</v>
      </c>
      <c r="X197">
        <f t="shared" si="75"/>
        <v>3.1107574617793365</v>
      </c>
      <c r="Y197">
        <f t="shared" si="76"/>
        <v>-8.242686010174852</v>
      </c>
      <c r="Z197">
        <f t="shared" si="77"/>
        <v>3.1677633749901828</v>
      </c>
      <c r="AA197">
        <f t="shared" si="78"/>
        <v>0.26449356290903331</v>
      </c>
      <c r="AB197">
        <f t="shared" si="79"/>
        <v>-4.8274148669372492</v>
      </c>
      <c r="AC197">
        <v>-1.22212450081385E-3</v>
      </c>
      <c r="AD197">
        <v>2.3604297759817299E-2</v>
      </c>
      <c r="AE197">
        <v>2.6787351263771102</v>
      </c>
      <c r="AF197">
        <v>41</v>
      </c>
      <c r="AG197">
        <v>7</v>
      </c>
      <c r="AH197">
        <f t="shared" si="80"/>
        <v>1</v>
      </c>
      <c r="AI197">
        <f t="shared" si="81"/>
        <v>0</v>
      </c>
      <c r="AJ197">
        <f t="shared" si="82"/>
        <v>52429.735092628143</v>
      </c>
      <c r="AK197">
        <f t="shared" si="83"/>
        <v>-8.88843258064516E-2</v>
      </c>
      <c r="AL197">
        <f t="shared" si="84"/>
        <v>-4.3553319645161286E-2</v>
      </c>
      <c r="AM197">
        <f t="shared" si="85"/>
        <v>0.49</v>
      </c>
      <c r="AN197">
        <f t="shared" si="86"/>
        <v>0.39</v>
      </c>
      <c r="AO197">
        <v>12.47</v>
      </c>
      <c r="AP197">
        <v>0.5</v>
      </c>
      <c r="AQ197" t="s">
        <v>195</v>
      </c>
      <c r="AR197">
        <v>1597423040.0838699</v>
      </c>
      <c r="AS197">
        <v>414.58196774193499</v>
      </c>
      <c r="AT197">
        <v>409.98377419354802</v>
      </c>
      <c r="AU197">
        <v>23.3492838709677</v>
      </c>
      <c r="AV197">
        <v>22.969909677419398</v>
      </c>
      <c r="AW197">
        <v>600.02329032258103</v>
      </c>
      <c r="AX197">
        <v>101.60635483871</v>
      </c>
      <c r="AY197">
        <v>0.11824729032258099</v>
      </c>
      <c r="AZ197">
        <v>34.495248387096801</v>
      </c>
      <c r="BA197">
        <v>34.474135483871002</v>
      </c>
      <c r="BB197">
        <v>34.644151612903201</v>
      </c>
      <c r="BC197">
        <v>10002.538709677399</v>
      </c>
      <c r="BD197">
        <v>-8.88843258064516E-2</v>
      </c>
      <c r="BE197">
        <v>0.34172409677419402</v>
      </c>
      <c r="BF197">
        <v>1597423015.9000001</v>
      </c>
      <c r="BG197" t="s">
        <v>637</v>
      </c>
      <c r="BH197">
        <v>31</v>
      </c>
      <c r="BI197">
        <v>-1.796</v>
      </c>
      <c r="BJ197">
        <v>6.2E-2</v>
      </c>
      <c r="BK197">
        <v>410</v>
      </c>
      <c r="BL197">
        <v>23</v>
      </c>
      <c r="BM197">
        <v>0.38</v>
      </c>
      <c r="BN197">
        <v>0.15</v>
      </c>
      <c r="BO197">
        <v>4.5961432653061198</v>
      </c>
      <c r="BP197">
        <v>6.1890520544734699E-2</v>
      </c>
      <c r="BQ197">
        <v>1.54871247891833E-2</v>
      </c>
      <c r="BR197">
        <v>1</v>
      </c>
      <c r="BS197">
        <v>0.37938161224489803</v>
      </c>
      <c r="BT197">
        <v>-1.426110917955E-3</v>
      </c>
      <c r="BU197">
        <v>1.1808437456695101E-3</v>
      </c>
      <c r="BV197">
        <v>1</v>
      </c>
      <c r="BW197">
        <v>2</v>
      </c>
      <c r="BX197">
        <v>2</v>
      </c>
      <c r="BY197" t="s">
        <v>197</v>
      </c>
      <c r="BZ197">
        <v>100</v>
      </c>
      <c r="CA197">
        <v>100</v>
      </c>
      <c r="CB197">
        <v>-1.796</v>
      </c>
      <c r="CC197">
        <v>6.2E-2</v>
      </c>
      <c r="CD197">
        <v>2</v>
      </c>
      <c r="CE197">
        <v>571.04300000000001</v>
      </c>
      <c r="CF197">
        <v>337.59100000000001</v>
      </c>
      <c r="CG197">
        <v>34.998600000000003</v>
      </c>
      <c r="CH197">
        <v>37.930999999999997</v>
      </c>
      <c r="CI197">
        <v>30.0002</v>
      </c>
      <c r="CJ197">
        <v>37.8108</v>
      </c>
      <c r="CK197">
        <v>37.877099999999999</v>
      </c>
      <c r="CL197">
        <v>19.849299999999999</v>
      </c>
      <c r="CM197">
        <v>24.4496</v>
      </c>
      <c r="CN197">
        <v>9.1608800000000006</v>
      </c>
      <c r="CO197">
        <v>35</v>
      </c>
      <c r="CP197">
        <v>410</v>
      </c>
      <c r="CQ197">
        <v>23</v>
      </c>
      <c r="CR197">
        <v>97.704300000000003</v>
      </c>
      <c r="CS197">
        <v>105.042</v>
      </c>
    </row>
    <row r="198" spans="1:97" x14ac:dyDescent="0.25">
      <c r="A198">
        <v>182</v>
      </c>
      <c r="B198">
        <v>1597423053.4000001</v>
      </c>
      <c r="C198">
        <v>17363.700000047698</v>
      </c>
      <c r="D198" t="s">
        <v>640</v>
      </c>
      <c r="E198" t="s">
        <v>641</v>
      </c>
      <c r="F198">
        <v>1597423044.8838699</v>
      </c>
      <c r="G198">
        <f t="shared" si="58"/>
        <v>1.8711491487866742E-4</v>
      </c>
      <c r="H198">
        <f t="shared" si="59"/>
        <v>-2.2923815042985796</v>
      </c>
      <c r="I198">
        <f t="shared" si="60"/>
        <v>414.58148387096799</v>
      </c>
      <c r="J198">
        <f t="shared" si="61"/>
        <v>1001.7706586519053</v>
      </c>
      <c r="K198">
        <f t="shared" si="62"/>
        <v>101.90495712432384</v>
      </c>
      <c r="L198">
        <f t="shared" si="63"/>
        <v>42.17323393686042</v>
      </c>
      <c r="M198">
        <f t="shared" si="64"/>
        <v>5.8912427960364395E-3</v>
      </c>
      <c r="N198">
        <f t="shared" si="65"/>
        <v>2.7826524474090286</v>
      </c>
      <c r="O198">
        <f t="shared" si="66"/>
        <v>5.8843223978888868E-3</v>
      </c>
      <c r="P198">
        <f t="shared" si="67"/>
        <v>3.6783225777470615E-3</v>
      </c>
      <c r="Q198">
        <f t="shared" si="68"/>
        <v>-1.3903859617741928E-2</v>
      </c>
      <c r="R198">
        <f t="shared" si="69"/>
        <v>34.442955504057757</v>
      </c>
      <c r="S198">
        <f t="shared" si="70"/>
        <v>34.470222580645199</v>
      </c>
      <c r="T198">
        <f t="shared" si="71"/>
        <v>5.4847609269486615</v>
      </c>
      <c r="U198">
        <f t="shared" si="72"/>
        <v>43.244882623675821</v>
      </c>
      <c r="V198">
        <f t="shared" si="73"/>
        <v>2.3749897900274419</v>
      </c>
      <c r="W198">
        <f t="shared" si="74"/>
        <v>5.4919556857050553</v>
      </c>
      <c r="X198">
        <f t="shared" si="75"/>
        <v>3.1097711369212195</v>
      </c>
      <c r="Y198">
        <f t="shared" si="76"/>
        <v>-8.251767746149234</v>
      </c>
      <c r="Z198">
        <f t="shared" si="77"/>
        <v>3.538013615421248</v>
      </c>
      <c r="AA198">
        <f t="shared" si="78"/>
        <v>0.29544108878437347</v>
      </c>
      <c r="AB198">
        <f t="shared" si="79"/>
        <v>-4.432216901561354</v>
      </c>
      <c r="AC198">
        <v>-1.2218603939645699E-3</v>
      </c>
      <c r="AD198">
        <v>2.35991967601182E-2</v>
      </c>
      <c r="AE198">
        <v>2.6783708547462002</v>
      </c>
      <c r="AF198">
        <v>41</v>
      </c>
      <c r="AG198">
        <v>7</v>
      </c>
      <c r="AH198">
        <f t="shared" si="80"/>
        <v>1</v>
      </c>
      <c r="AI198">
        <f t="shared" si="81"/>
        <v>0</v>
      </c>
      <c r="AJ198">
        <f t="shared" si="82"/>
        <v>52419.118121462459</v>
      </c>
      <c r="AK198">
        <f t="shared" si="83"/>
        <v>-7.2756983870967698E-2</v>
      </c>
      <c r="AL198">
        <f t="shared" si="84"/>
        <v>-3.5650922096774174E-2</v>
      </c>
      <c r="AM198">
        <f t="shared" si="85"/>
        <v>0.49</v>
      </c>
      <c r="AN198">
        <f t="shared" si="86"/>
        <v>0.39</v>
      </c>
      <c r="AO198">
        <v>12.47</v>
      </c>
      <c r="AP198">
        <v>0.5</v>
      </c>
      <c r="AQ198" t="s">
        <v>195</v>
      </c>
      <c r="AR198">
        <v>1597423044.8838699</v>
      </c>
      <c r="AS198">
        <v>414.58148387096799</v>
      </c>
      <c r="AT198">
        <v>409.97854838709702</v>
      </c>
      <c r="AU198">
        <v>23.347196774193499</v>
      </c>
      <c r="AV198">
        <v>22.9674032258064</v>
      </c>
      <c r="AW198">
        <v>600.02241935483903</v>
      </c>
      <c r="AX198">
        <v>101.60654838709701</v>
      </c>
      <c r="AY198">
        <v>0.118288774193548</v>
      </c>
      <c r="AZ198">
        <v>34.493806451612897</v>
      </c>
      <c r="BA198">
        <v>34.470222580645199</v>
      </c>
      <c r="BB198">
        <v>34.6403161290323</v>
      </c>
      <c r="BC198">
        <v>10000.3580645161</v>
      </c>
      <c r="BD198">
        <v>-7.2756983870967698E-2</v>
      </c>
      <c r="BE198">
        <v>0.353757548387097</v>
      </c>
      <c r="BF198">
        <v>1597423015.9000001</v>
      </c>
      <c r="BG198" t="s">
        <v>637</v>
      </c>
      <c r="BH198">
        <v>31</v>
      </c>
      <c r="BI198">
        <v>-1.796</v>
      </c>
      <c r="BJ198">
        <v>6.2E-2</v>
      </c>
      <c r="BK198">
        <v>410</v>
      </c>
      <c r="BL198">
        <v>23</v>
      </c>
      <c r="BM198">
        <v>0.38</v>
      </c>
      <c r="BN198">
        <v>0.15</v>
      </c>
      <c r="BO198">
        <v>4.5979263265306098</v>
      </c>
      <c r="BP198">
        <v>3.0179475920375499E-2</v>
      </c>
      <c r="BQ198">
        <v>1.5071690003674001E-2</v>
      </c>
      <c r="BR198">
        <v>1</v>
      </c>
      <c r="BS198">
        <v>0.37977902040816303</v>
      </c>
      <c r="BT198">
        <v>3.9662602009003199E-3</v>
      </c>
      <c r="BU198">
        <v>1.4594978097710099E-3</v>
      </c>
      <c r="BV198">
        <v>1</v>
      </c>
      <c r="BW198">
        <v>2</v>
      </c>
      <c r="BX198">
        <v>2</v>
      </c>
      <c r="BY198" t="s">
        <v>197</v>
      </c>
      <c r="BZ198">
        <v>100</v>
      </c>
      <c r="CA198">
        <v>100</v>
      </c>
      <c r="CB198">
        <v>-1.796</v>
      </c>
      <c r="CC198">
        <v>6.2E-2</v>
      </c>
      <c r="CD198">
        <v>2</v>
      </c>
      <c r="CE198">
        <v>571.20899999999995</v>
      </c>
      <c r="CF198">
        <v>337.53</v>
      </c>
      <c r="CG198">
        <v>34.9983</v>
      </c>
      <c r="CH198">
        <v>37.933799999999998</v>
      </c>
      <c r="CI198">
        <v>30.0002</v>
      </c>
      <c r="CJ198">
        <v>37.810899999999997</v>
      </c>
      <c r="CK198">
        <v>37.880699999999997</v>
      </c>
      <c r="CL198">
        <v>19.848199999999999</v>
      </c>
      <c r="CM198">
        <v>24.4496</v>
      </c>
      <c r="CN198">
        <v>9.1608800000000006</v>
      </c>
      <c r="CO198">
        <v>35</v>
      </c>
      <c r="CP198">
        <v>410</v>
      </c>
      <c r="CQ198">
        <v>23</v>
      </c>
      <c r="CR198">
        <v>97.703599999999994</v>
      </c>
      <c r="CS198">
        <v>105.04300000000001</v>
      </c>
    </row>
    <row r="199" spans="1:97" x14ac:dyDescent="0.25">
      <c r="A199">
        <v>183</v>
      </c>
      <c r="B199">
        <v>1597423058.5</v>
      </c>
      <c r="C199">
        <v>17368.799999952302</v>
      </c>
      <c r="D199" t="s">
        <v>642</v>
      </c>
      <c r="E199" t="s">
        <v>643</v>
      </c>
      <c r="F199">
        <v>1597423049.81936</v>
      </c>
      <c r="G199">
        <f t="shared" si="58"/>
        <v>1.87550422476868E-4</v>
      </c>
      <c r="H199">
        <f t="shared" si="59"/>
        <v>-2.285315779360432</v>
      </c>
      <c r="I199">
        <f t="shared" si="60"/>
        <v>414.58216129032297</v>
      </c>
      <c r="J199">
        <f t="shared" si="61"/>
        <v>998.37479138300603</v>
      </c>
      <c r="K199">
        <f t="shared" si="62"/>
        <v>101.55928377522775</v>
      </c>
      <c r="L199">
        <f t="shared" si="63"/>
        <v>42.173207627072948</v>
      </c>
      <c r="M199">
        <f t="shared" si="64"/>
        <v>5.9061772948269791E-3</v>
      </c>
      <c r="N199">
        <f t="shared" si="65"/>
        <v>2.7821987626331532</v>
      </c>
      <c r="O199">
        <f t="shared" si="66"/>
        <v>5.899220654917648E-3</v>
      </c>
      <c r="P199">
        <f t="shared" si="67"/>
        <v>3.6876372391184435E-3</v>
      </c>
      <c r="Q199">
        <f t="shared" si="68"/>
        <v>-1.2037311943548398E-2</v>
      </c>
      <c r="R199">
        <f t="shared" si="69"/>
        <v>34.439986214257125</v>
      </c>
      <c r="S199">
        <f t="shared" si="70"/>
        <v>34.467438709677403</v>
      </c>
      <c r="T199">
        <f t="shared" si="71"/>
        <v>5.4839121891877287</v>
      </c>
      <c r="U199">
        <f t="shared" si="72"/>
        <v>43.247655453347797</v>
      </c>
      <c r="V199">
        <f t="shared" si="73"/>
        <v>2.3747652275816042</v>
      </c>
      <c r="W199">
        <f t="shared" si="74"/>
        <v>5.4910843204975954</v>
      </c>
      <c r="X199">
        <f t="shared" si="75"/>
        <v>3.1091469616061245</v>
      </c>
      <c r="Y199">
        <f t="shared" si="76"/>
        <v>-8.2709736312298787</v>
      </c>
      <c r="Z199">
        <f t="shared" si="77"/>
        <v>3.5267920478967025</v>
      </c>
      <c r="AA199">
        <f t="shared" si="78"/>
        <v>0.29454395569311603</v>
      </c>
      <c r="AB199">
        <f t="shared" si="79"/>
        <v>-4.4616749395836077</v>
      </c>
      <c r="AC199">
        <v>-1.2215506737891001E-3</v>
      </c>
      <c r="AD199">
        <v>2.3593214777726901E-2</v>
      </c>
      <c r="AE199">
        <v>2.6779436035247102</v>
      </c>
      <c r="AF199">
        <v>41</v>
      </c>
      <c r="AG199">
        <v>7</v>
      </c>
      <c r="AH199">
        <f t="shared" si="80"/>
        <v>1</v>
      </c>
      <c r="AI199">
        <f t="shared" si="81"/>
        <v>0</v>
      </c>
      <c r="AJ199">
        <f t="shared" si="82"/>
        <v>52406.852612345479</v>
      </c>
      <c r="AK199">
        <f t="shared" si="83"/>
        <v>-6.2989596774193607E-2</v>
      </c>
      <c r="AL199">
        <f t="shared" si="84"/>
        <v>-3.0864902419354866E-2</v>
      </c>
      <c r="AM199">
        <f t="shared" si="85"/>
        <v>0.49</v>
      </c>
      <c r="AN199">
        <f t="shared" si="86"/>
        <v>0.39</v>
      </c>
      <c r="AO199">
        <v>12.47</v>
      </c>
      <c r="AP199">
        <v>0.5</v>
      </c>
      <c r="AQ199" t="s">
        <v>195</v>
      </c>
      <c r="AR199">
        <v>1597423049.81936</v>
      </c>
      <c r="AS199">
        <v>414.58216129032297</v>
      </c>
      <c r="AT199">
        <v>409.99425806451598</v>
      </c>
      <c r="AU199">
        <v>23.345041935483898</v>
      </c>
      <c r="AV199">
        <v>22.9643612903226</v>
      </c>
      <c r="AW199">
        <v>600.01880645161305</v>
      </c>
      <c r="AX199">
        <v>101.606193548387</v>
      </c>
      <c r="AY199">
        <v>0.118413935483871</v>
      </c>
      <c r="AZ199">
        <v>34.490951612903203</v>
      </c>
      <c r="BA199">
        <v>34.467438709677403</v>
      </c>
      <c r="BB199">
        <v>34.634832258064499</v>
      </c>
      <c r="BC199">
        <v>9997.8580645161292</v>
      </c>
      <c r="BD199">
        <v>-6.2989596774193607E-2</v>
      </c>
      <c r="BE199">
        <v>0.36501596774193601</v>
      </c>
      <c r="BF199">
        <v>1597423015.9000001</v>
      </c>
      <c r="BG199" t="s">
        <v>637</v>
      </c>
      <c r="BH199">
        <v>31</v>
      </c>
      <c r="BI199">
        <v>-1.796</v>
      </c>
      <c r="BJ199">
        <v>6.2E-2</v>
      </c>
      <c r="BK199">
        <v>410</v>
      </c>
      <c r="BL199">
        <v>23</v>
      </c>
      <c r="BM199">
        <v>0.38</v>
      </c>
      <c r="BN199">
        <v>0.15</v>
      </c>
      <c r="BO199">
        <v>4.5909616326530598</v>
      </c>
      <c r="BP199">
        <v>-7.5202306507107103E-2</v>
      </c>
      <c r="BQ199">
        <v>2.183517190288E-2</v>
      </c>
      <c r="BR199">
        <v>1</v>
      </c>
      <c r="BS199">
        <v>0.38037502040816301</v>
      </c>
      <c r="BT199">
        <v>1.00349234824198E-2</v>
      </c>
      <c r="BU199">
        <v>1.8171966017411099E-3</v>
      </c>
      <c r="BV199">
        <v>1</v>
      </c>
      <c r="BW199">
        <v>2</v>
      </c>
      <c r="BX199">
        <v>2</v>
      </c>
      <c r="BY199" t="s">
        <v>197</v>
      </c>
      <c r="BZ199">
        <v>100</v>
      </c>
      <c r="CA199">
        <v>100</v>
      </c>
      <c r="CB199">
        <v>-1.796</v>
      </c>
      <c r="CC199">
        <v>6.2E-2</v>
      </c>
      <c r="CD199">
        <v>2</v>
      </c>
      <c r="CE199">
        <v>571.37199999999996</v>
      </c>
      <c r="CF199">
        <v>337.49099999999999</v>
      </c>
      <c r="CG199">
        <v>34.998100000000001</v>
      </c>
      <c r="CH199">
        <v>37.933799999999998</v>
      </c>
      <c r="CI199">
        <v>30.0002</v>
      </c>
      <c r="CJ199">
        <v>37.810899999999997</v>
      </c>
      <c r="CK199">
        <v>37.880699999999997</v>
      </c>
      <c r="CL199">
        <v>19.847799999999999</v>
      </c>
      <c r="CM199">
        <v>24.4496</v>
      </c>
      <c r="CN199">
        <v>9.1608800000000006</v>
      </c>
      <c r="CO199">
        <v>35</v>
      </c>
      <c r="CP199">
        <v>410</v>
      </c>
      <c r="CQ199">
        <v>23</v>
      </c>
      <c r="CR199">
        <v>97.704099999999997</v>
      </c>
      <c r="CS199">
        <v>105.044</v>
      </c>
    </row>
    <row r="200" spans="1:97" x14ac:dyDescent="0.25">
      <c r="A200">
        <v>184</v>
      </c>
      <c r="B200">
        <v>1597423064</v>
      </c>
      <c r="C200">
        <v>17374.299999952302</v>
      </c>
      <c r="D200" t="s">
        <v>644</v>
      </c>
      <c r="E200" t="s">
        <v>645</v>
      </c>
      <c r="F200">
        <v>1597423055.3516099</v>
      </c>
      <c r="G200">
        <f t="shared" si="58"/>
        <v>1.8836282371145305E-4</v>
      </c>
      <c r="H200">
        <f t="shared" si="59"/>
        <v>-2.2866211251510764</v>
      </c>
      <c r="I200">
        <f t="shared" si="60"/>
        <v>414.58309677419402</v>
      </c>
      <c r="J200">
        <f t="shared" si="61"/>
        <v>995.89075231384049</v>
      </c>
      <c r="K200">
        <f t="shared" si="62"/>
        <v>101.30620249909487</v>
      </c>
      <c r="L200">
        <f t="shared" si="63"/>
        <v>42.173139028479206</v>
      </c>
      <c r="M200">
        <f t="shared" si="64"/>
        <v>5.93411380658915E-3</v>
      </c>
      <c r="N200">
        <f t="shared" si="65"/>
        <v>2.7817463743749586</v>
      </c>
      <c r="O200">
        <f t="shared" si="66"/>
        <v>5.9270901021801206E-3</v>
      </c>
      <c r="P200">
        <f t="shared" si="67"/>
        <v>3.7050616590606584E-3</v>
      </c>
      <c r="Q200">
        <f t="shared" si="68"/>
        <v>-1.1261229569032251E-2</v>
      </c>
      <c r="R200">
        <f t="shared" si="69"/>
        <v>34.433014217819348</v>
      </c>
      <c r="S200">
        <f t="shared" si="70"/>
        <v>34.462622580645203</v>
      </c>
      <c r="T200">
        <f t="shared" si="71"/>
        <v>5.4824441326642299</v>
      </c>
      <c r="U200">
        <f t="shared" si="72"/>
        <v>43.258995710303353</v>
      </c>
      <c r="V200">
        <f t="shared" si="73"/>
        <v>2.3744971017621239</v>
      </c>
      <c r="W200">
        <f t="shared" si="74"/>
        <v>5.489025028837113</v>
      </c>
      <c r="X200">
        <f t="shared" si="75"/>
        <v>3.107947030902106</v>
      </c>
      <c r="Y200">
        <f t="shared" si="76"/>
        <v>-8.3068005256750794</v>
      </c>
      <c r="Z200">
        <f t="shared" si="77"/>
        <v>3.2364387918603077</v>
      </c>
      <c r="AA200">
        <f t="shared" si="78"/>
        <v>0.27032348708551152</v>
      </c>
      <c r="AB200">
        <f t="shared" si="79"/>
        <v>-4.8112994762982924</v>
      </c>
      <c r="AC200">
        <v>-1.22124188788335E-3</v>
      </c>
      <c r="AD200">
        <v>2.3587250839962201E-2</v>
      </c>
      <c r="AE200">
        <v>2.6775175690841899</v>
      </c>
      <c r="AF200">
        <v>41</v>
      </c>
      <c r="AG200">
        <v>7</v>
      </c>
      <c r="AH200">
        <f t="shared" si="80"/>
        <v>1</v>
      </c>
      <c r="AI200">
        <f t="shared" si="81"/>
        <v>0</v>
      </c>
      <c r="AJ200">
        <f t="shared" si="82"/>
        <v>52395.285146844064</v>
      </c>
      <c r="AK200">
        <f t="shared" si="83"/>
        <v>-5.8928464516129E-2</v>
      </c>
      <c r="AL200">
        <f t="shared" si="84"/>
        <v>-2.8874947612903209E-2</v>
      </c>
      <c r="AM200">
        <f t="shared" si="85"/>
        <v>0.49</v>
      </c>
      <c r="AN200">
        <f t="shared" si="86"/>
        <v>0.39</v>
      </c>
      <c r="AO200">
        <v>12.47</v>
      </c>
      <c r="AP200">
        <v>0.5</v>
      </c>
      <c r="AQ200" t="s">
        <v>195</v>
      </c>
      <c r="AR200">
        <v>1597423055.3516099</v>
      </c>
      <c r="AS200">
        <v>414.58309677419402</v>
      </c>
      <c r="AT200">
        <v>409.99316129032297</v>
      </c>
      <c r="AU200">
        <v>23.342496774193499</v>
      </c>
      <c r="AV200">
        <v>22.960164516129002</v>
      </c>
      <c r="AW200">
        <v>600.01622580645198</v>
      </c>
      <c r="AX200">
        <v>101.605709677419</v>
      </c>
      <c r="AY200">
        <v>0.118502806451613</v>
      </c>
      <c r="AZ200">
        <v>34.484203225806397</v>
      </c>
      <c r="BA200">
        <v>34.462622580645203</v>
      </c>
      <c r="BB200">
        <v>34.6276096774194</v>
      </c>
      <c r="BC200">
        <v>9995.3783870967709</v>
      </c>
      <c r="BD200">
        <v>-5.8928464516129E-2</v>
      </c>
      <c r="BE200">
        <v>0.378417</v>
      </c>
      <c r="BF200">
        <v>1597423015.9000001</v>
      </c>
      <c r="BG200" t="s">
        <v>637</v>
      </c>
      <c r="BH200">
        <v>31</v>
      </c>
      <c r="BI200">
        <v>-1.796</v>
      </c>
      <c r="BJ200">
        <v>6.2E-2</v>
      </c>
      <c r="BK200">
        <v>410</v>
      </c>
      <c r="BL200">
        <v>23</v>
      </c>
      <c r="BM200">
        <v>0.38</v>
      </c>
      <c r="BN200">
        <v>0.15</v>
      </c>
      <c r="BO200">
        <v>4.5919277551020397</v>
      </c>
      <c r="BP200">
        <v>-7.7738716239626804E-2</v>
      </c>
      <c r="BQ200">
        <v>2.65144363654361E-2</v>
      </c>
      <c r="BR200">
        <v>1</v>
      </c>
      <c r="BS200">
        <v>0.38102691836734698</v>
      </c>
      <c r="BT200">
        <v>1.5878435384966999E-2</v>
      </c>
      <c r="BU200">
        <v>2.2012629754787701E-3</v>
      </c>
      <c r="BV200">
        <v>1</v>
      </c>
      <c r="BW200">
        <v>2</v>
      </c>
      <c r="BX200">
        <v>2</v>
      </c>
      <c r="BY200" t="s">
        <v>197</v>
      </c>
      <c r="BZ200">
        <v>100</v>
      </c>
      <c r="CA200">
        <v>100</v>
      </c>
      <c r="CB200">
        <v>-1.796</v>
      </c>
      <c r="CC200">
        <v>6.2E-2</v>
      </c>
      <c r="CD200">
        <v>2</v>
      </c>
      <c r="CE200">
        <v>571.51199999999994</v>
      </c>
      <c r="CF200">
        <v>337.50400000000002</v>
      </c>
      <c r="CG200">
        <v>34.997999999999998</v>
      </c>
      <c r="CH200">
        <v>37.937399999999997</v>
      </c>
      <c r="CI200">
        <v>30.0001</v>
      </c>
      <c r="CJ200">
        <v>37.814500000000002</v>
      </c>
      <c r="CK200">
        <v>37.880699999999997</v>
      </c>
      <c r="CL200">
        <v>19.848600000000001</v>
      </c>
      <c r="CM200">
        <v>24.4496</v>
      </c>
      <c r="CN200">
        <v>9.1608800000000006</v>
      </c>
      <c r="CO200">
        <v>35</v>
      </c>
      <c r="CP200">
        <v>410</v>
      </c>
      <c r="CQ200">
        <v>23</v>
      </c>
      <c r="CR200">
        <v>97.702299999999994</v>
      </c>
      <c r="CS200">
        <v>105.044</v>
      </c>
    </row>
    <row r="201" spans="1:97" x14ac:dyDescent="0.25">
      <c r="A201">
        <v>185</v>
      </c>
      <c r="B201">
        <v>1597423545.5</v>
      </c>
      <c r="C201">
        <v>17855.799999952302</v>
      </c>
      <c r="D201" t="s">
        <v>648</v>
      </c>
      <c r="E201" t="s">
        <v>649</v>
      </c>
      <c r="F201">
        <v>1597423537.5</v>
      </c>
      <c r="G201">
        <f t="shared" si="58"/>
        <v>2.2645820726455629E-4</v>
      </c>
      <c r="H201">
        <f t="shared" si="59"/>
        <v>-2.9572378940846851</v>
      </c>
      <c r="I201">
        <f t="shared" si="60"/>
        <v>412.41864516128999</v>
      </c>
      <c r="J201">
        <f t="shared" si="61"/>
        <v>1044.5301514506136</v>
      </c>
      <c r="K201">
        <f t="shared" si="62"/>
        <v>106.25539565687777</v>
      </c>
      <c r="L201">
        <f t="shared" si="63"/>
        <v>41.953510156722629</v>
      </c>
      <c r="M201">
        <f t="shared" si="64"/>
        <v>7.0763879314287839E-3</v>
      </c>
      <c r="N201">
        <f t="shared" si="65"/>
        <v>2.7662672291150452</v>
      </c>
      <c r="O201">
        <f t="shared" si="66"/>
        <v>7.0663466160060537E-3</v>
      </c>
      <c r="P201">
        <f t="shared" si="67"/>
        <v>4.4173676005324035E-3</v>
      </c>
      <c r="Q201">
        <f t="shared" si="68"/>
        <v>-1.70176892516129E-2</v>
      </c>
      <c r="R201">
        <f t="shared" si="69"/>
        <v>34.453243111786399</v>
      </c>
      <c r="S201">
        <f t="shared" si="70"/>
        <v>34.486609677419402</v>
      </c>
      <c r="T201">
        <f t="shared" si="71"/>
        <v>5.4897592881205206</v>
      </c>
      <c r="U201">
        <f t="shared" si="72"/>
        <v>42.837890395611694</v>
      </c>
      <c r="V201">
        <f t="shared" si="73"/>
        <v>2.3554267013880676</v>
      </c>
      <c r="W201">
        <f t="shared" si="74"/>
        <v>5.4984656798817459</v>
      </c>
      <c r="X201">
        <f t="shared" si="75"/>
        <v>3.134332586732453</v>
      </c>
      <c r="Y201">
        <f t="shared" si="76"/>
        <v>-9.9868069403669324</v>
      </c>
      <c r="Z201">
        <f t="shared" si="77"/>
        <v>4.2522717899616982</v>
      </c>
      <c r="AA201">
        <f t="shared" si="78"/>
        <v>0.35725401828777864</v>
      </c>
      <c r="AB201">
        <f t="shared" si="79"/>
        <v>-5.3942988213690679</v>
      </c>
      <c r="AC201">
        <v>-1.22146955896119E-3</v>
      </c>
      <c r="AD201">
        <v>2.35916481136518E-2</v>
      </c>
      <c r="AE201">
        <v>2.6778316956970798</v>
      </c>
      <c r="AF201">
        <v>41</v>
      </c>
      <c r="AG201">
        <v>7</v>
      </c>
      <c r="AH201">
        <f t="shared" si="80"/>
        <v>1</v>
      </c>
      <c r="AI201">
        <f t="shared" si="81"/>
        <v>0</v>
      </c>
      <c r="AJ201">
        <f t="shared" si="82"/>
        <v>52399.408589665218</v>
      </c>
      <c r="AK201">
        <f t="shared" si="83"/>
        <v>-8.9051225806451598E-2</v>
      </c>
      <c r="AL201">
        <f t="shared" si="84"/>
        <v>-4.3635100645161282E-2</v>
      </c>
      <c r="AM201">
        <f t="shared" si="85"/>
        <v>0.49</v>
      </c>
      <c r="AN201">
        <f t="shared" si="86"/>
        <v>0.39</v>
      </c>
      <c r="AO201">
        <v>5.09</v>
      </c>
      <c r="AP201">
        <v>0.5</v>
      </c>
      <c r="AQ201" t="s">
        <v>195</v>
      </c>
      <c r="AR201">
        <v>1597423537.5</v>
      </c>
      <c r="AS201">
        <v>412.41864516128999</v>
      </c>
      <c r="AT201">
        <v>409.989225806452</v>
      </c>
      <c r="AU201">
        <v>23.154722580645199</v>
      </c>
      <c r="AV201">
        <v>22.967064516129</v>
      </c>
      <c r="AW201">
        <v>600.01816129032295</v>
      </c>
      <c r="AX201">
        <v>101.606806451613</v>
      </c>
      <c r="AY201">
        <v>0.118735419354839</v>
      </c>
      <c r="AZ201">
        <v>34.515122580645198</v>
      </c>
      <c r="BA201">
        <v>34.486609677419402</v>
      </c>
      <c r="BB201">
        <v>34.693238709677402</v>
      </c>
      <c r="BC201">
        <v>9997.1338709677402</v>
      </c>
      <c r="BD201">
        <v>-8.9051225806451598E-2</v>
      </c>
      <c r="BE201">
        <v>0.36861699999999997</v>
      </c>
      <c r="BF201">
        <v>1597423517.5</v>
      </c>
      <c r="BG201" t="s">
        <v>650</v>
      </c>
      <c r="BH201">
        <v>32</v>
      </c>
      <c r="BI201">
        <v>-1.748</v>
      </c>
      <c r="BJ201">
        <v>6.3E-2</v>
      </c>
      <c r="BK201">
        <v>410</v>
      </c>
      <c r="BL201">
        <v>23</v>
      </c>
      <c r="BM201">
        <v>0.23</v>
      </c>
      <c r="BN201">
        <v>0.17</v>
      </c>
      <c r="BO201">
        <v>2.39212836734694</v>
      </c>
      <c r="BP201">
        <v>0.60684869387714901</v>
      </c>
      <c r="BQ201">
        <v>0.17157245246925301</v>
      </c>
      <c r="BR201">
        <v>0</v>
      </c>
      <c r="BS201">
        <v>0.18374871428571399</v>
      </c>
      <c r="BT201">
        <v>5.26251673469076E-2</v>
      </c>
      <c r="BU201">
        <v>1.42825124026066E-2</v>
      </c>
      <c r="BV201">
        <v>1</v>
      </c>
      <c r="BW201">
        <v>1</v>
      </c>
      <c r="BX201">
        <v>2</v>
      </c>
      <c r="BY201" t="s">
        <v>211</v>
      </c>
      <c r="BZ201">
        <v>100</v>
      </c>
      <c r="CA201">
        <v>100</v>
      </c>
      <c r="CB201">
        <v>-1.748</v>
      </c>
      <c r="CC201">
        <v>6.3E-2</v>
      </c>
      <c r="CD201">
        <v>2</v>
      </c>
      <c r="CE201">
        <v>570.88400000000001</v>
      </c>
      <c r="CF201">
        <v>335.995</v>
      </c>
      <c r="CG201">
        <v>34.998100000000001</v>
      </c>
      <c r="CH201">
        <v>37.955500000000001</v>
      </c>
      <c r="CI201">
        <v>30.0001</v>
      </c>
      <c r="CJ201">
        <v>37.839799999999997</v>
      </c>
      <c r="CK201">
        <v>37.909500000000001</v>
      </c>
      <c r="CL201">
        <v>19.876899999999999</v>
      </c>
      <c r="CM201">
        <v>23.068100000000001</v>
      </c>
      <c r="CN201">
        <v>7.3003299999999998</v>
      </c>
      <c r="CO201">
        <v>35</v>
      </c>
      <c r="CP201">
        <v>410</v>
      </c>
      <c r="CQ201">
        <v>23</v>
      </c>
      <c r="CR201">
        <v>97.7059</v>
      </c>
      <c r="CS201">
        <v>105.042</v>
      </c>
    </row>
    <row r="202" spans="1:97" x14ac:dyDescent="0.25">
      <c r="A202">
        <v>186</v>
      </c>
      <c r="B202">
        <v>1597423550.5</v>
      </c>
      <c r="C202">
        <v>17860.799999952302</v>
      </c>
      <c r="D202" t="s">
        <v>651</v>
      </c>
      <c r="E202" t="s">
        <v>652</v>
      </c>
      <c r="F202">
        <v>1597423542.14516</v>
      </c>
      <c r="G202">
        <f t="shared" si="58"/>
        <v>2.2672936520306094E-4</v>
      </c>
      <c r="H202">
        <f t="shared" si="59"/>
        <v>-2.9697811645058172</v>
      </c>
      <c r="I202">
        <f t="shared" si="60"/>
        <v>412.43051612903201</v>
      </c>
      <c r="J202">
        <f t="shared" si="61"/>
        <v>1046.6131399090677</v>
      </c>
      <c r="K202">
        <f t="shared" si="62"/>
        <v>106.46714432015007</v>
      </c>
      <c r="L202">
        <f t="shared" si="63"/>
        <v>41.954660808633321</v>
      </c>
      <c r="M202">
        <f t="shared" si="64"/>
        <v>7.0838710582511724E-3</v>
      </c>
      <c r="N202">
        <f t="shared" si="65"/>
        <v>2.7666999132722427</v>
      </c>
      <c r="O202">
        <f t="shared" si="66"/>
        <v>7.0738100822258718E-3</v>
      </c>
      <c r="P202">
        <f t="shared" si="67"/>
        <v>4.4220340299168633E-3</v>
      </c>
      <c r="Q202">
        <f t="shared" si="68"/>
        <v>-1.4845462332580649E-2</v>
      </c>
      <c r="R202">
        <f t="shared" si="69"/>
        <v>34.453436689508294</v>
      </c>
      <c r="S202">
        <f t="shared" si="70"/>
        <v>34.4867967741936</v>
      </c>
      <c r="T202">
        <f t="shared" si="71"/>
        <v>5.4898163788807972</v>
      </c>
      <c r="U202">
        <f t="shared" si="72"/>
        <v>42.830290096734828</v>
      </c>
      <c r="V202">
        <f t="shared" si="73"/>
        <v>2.355040886512406</v>
      </c>
      <c r="W202">
        <f t="shared" si="74"/>
        <v>5.4985405917013459</v>
      </c>
      <c r="X202">
        <f t="shared" si="75"/>
        <v>3.1347754923683913</v>
      </c>
      <c r="Y202">
        <f t="shared" si="76"/>
        <v>-9.9987650054549881</v>
      </c>
      <c r="Z202">
        <f t="shared" si="77"/>
        <v>4.2615977127056262</v>
      </c>
      <c r="AA202">
        <f t="shared" si="78"/>
        <v>0.3579822957282402</v>
      </c>
      <c r="AB202">
        <f t="shared" si="79"/>
        <v>-5.3940304593537025</v>
      </c>
      <c r="AC202">
        <v>-1.2217675628176401E-3</v>
      </c>
      <c r="AD202">
        <v>2.35974038052826E-2</v>
      </c>
      <c r="AE202">
        <v>2.6782428040975899</v>
      </c>
      <c r="AF202">
        <v>41</v>
      </c>
      <c r="AG202">
        <v>7</v>
      </c>
      <c r="AH202">
        <f t="shared" si="80"/>
        <v>1</v>
      </c>
      <c r="AI202">
        <f t="shared" si="81"/>
        <v>0</v>
      </c>
      <c r="AJ202">
        <f t="shared" si="82"/>
        <v>52411.624622551179</v>
      </c>
      <c r="AK202">
        <f t="shared" si="83"/>
        <v>-7.7684261290322604E-2</v>
      </c>
      <c r="AL202">
        <f t="shared" si="84"/>
        <v>-3.8065288032258074E-2</v>
      </c>
      <c r="AM202">
        <f t="shared" si="85"/>
        <v>0.49</v>
      </c>
      <c r="AN202">
        <f t="shared" si="86"/>
        <v>0.39</v>
      </c>
      <c r="AO202">
        <v>5.09</v>
      </c>
      <c r="AP202">
        <v>0.5</v>
      </c>
      <c r="AQ202" t="s">
        <v>195</v>
      </c>
      <c r="AR202">
        <v>1597423542.14516</v>
      </c>
      <c r="AS202">
        <v>412.43051612903201</v>
      </c>
      <c r="AT202">
        <v>409.99054838709702</v>
      </c>
      <c r="AU202">
        <v>23.150961290322599</v>
      </c>
      <c r="AV202">
        <v>22.9630774193548</v>
      </c>
      <c r="AW202">
        <v>600.01693548387095</v>
      </c>
      <c r="AX202">
        <v>101.60661290322599</v>
      </c>
      <c r="AY202">
        <v>0.118790935483871</v>
      </c>
      <c r="AZ202">
        <v>34.515367741935499</v>
      </c>
      <c r="BA202">
        <v>34.4867967741936</v>
      </c>
      <c r="BB202">
        <v>34.692154838709698</v>
      </c>
      <c r="BC202">
        <v>9999.5919354838697</v>
      </c>
      <c r="BD202">
        <v>-7.7684261290322604E-2</v>
      </c>
      <c r="BE202">
        <v>0.37016674193548399</v>
      </c>
      <c r="BF202">
        <v>1597423517.5</v>
      </c>
      <c r="BG202" t="s">
        <v>650</v>
      </c>
      <c r="BH202">
        <v>32</v>
      </c>
      <c r="BI202">
        <v>-1.748</v>
      </c>
      <c r="BJ202">
        <v>6.3E-2</v>
      </c>
      <c r="BK202">
        <v>410</v>
      </c>
      <c r="BL202">
        <v>23</v>
      </c>
      <c r="BM202">
        <v>0.23</v>
      </c>
      <c r="BN202">
        <v>0.17</v>
      </c>
      <c r="BO202">
        <v>2.4263373469387801</v>
      </c>
      <c r="BP202">
        <v>7.8103346938724297E-2</v>
      </c>
      <c r="BQ202">
        <v>3.5149920066998297E-2</v>
      </c>
      <c r="BR202">
        <v>1</v>
      </c>
      <c r="BS202">
        <v>0.187842714285714</v>
      </c>
      <c r="BT202">
        <v>3.37977551020534E-3</v>
      </c>
      <c r="BU202">
        <v>7.8746996055437601E-4</v>
      </c>
      <c r="BV202">
        <v>1</v>
      </c>
      <c r="BW202">
        <v>2</v>
      </c>
      <c r="BX202">
        <v>2</v>
      </c>
      <c r="BY202" t="s">
        <v>197</v>
      </c>
      <c r="BZ202">
        <v>100</v>
      </c>
      <c r="CA202">
        <v>100</v>
      </c>
      <c r="CB202">
        <v>-1.748</v>
      </c>
      <c r="CC202">
        <v>6.3E-2</v>
      </c>
      <c r="CD202">
        <v>2</v>
      </c>
      <c r="CE202">
        <v>570.75699999999995</v>
      </c>
      <c r="CF202">
        <v>336.06099999999998</v>
      </c>
      <c r="CG202">
        <v>34.998399999999997</v>
      </c>
      <c r="CH202">
        <v>37.955500000000001</v>
      </c>
      <c r="CI202">
        <v>29.9999</v>
      </c>
      <c r="CJ202">
        <v>37.839799999999997</v>
      </c>
      <c r="CK202">
        <v>37.909500000000001</v>
      </c>
      <c r="CL202">
        <v>19.876000000000001</v>
      </c>
      <c r="CM202">
        <v>23.068100000000001</v>
      </c>
      <c r="CN202">
        <v>7.3003299999999998</v>
      </c>
      <c r="CO202">
        <v>35</v>
      </c>
      <c r="CP202">
        <v>410</v>
      </c>
      <c r="CQ202">
        <v>23</v>
      </c>
      <c r="CR202">
        <v>97.708699999999993</v>
      </c>
      <c r="CS202">
        <v>105.042</v>
      </c>
    </row>
    <row r="203" spans="1:97" x14ac:dyDescent="0.25">
      <c r="A203">
        <v>187</v>
      </c>
      <c r="B203">
        <v>1597423555.5</v>
      </c>
      <c r="C203">
        <v>17865.799999952302</v>
      </c>
      <c r="D203" t="s">
        <v>653</v>
      </c>
      <c r="E203" t="s">
        <v>654</v>
      </c>
      <c r="F203">
        <v>1597423546.9354801</v>
      </c>
      <c r="G203">
        <f t="shared" si="58"/>
        <v>2.2695125776396314E-4</v>
      </c>
      <c r="H203">
        <f t="shared" si="59"/>
        <v>-2.9787858351828422</v>
      </c>
      <c r="I203">
        <f t="shared" si="60"/>
        <v>412.44125806451598</v>
      </c>
      <c r="J203">
        <f t="shared" si="61"/>
        <v>1048.1968245519081</v>
      </c>
      <c r="K203">
        <f t="shared" si="62"/>
        <v>106.62838725994611</v>
      </c>
      <c r="L203">
        <f t="shared" si="63"/>
        <v>41.955809402191839</v>
      </c>
      <c r="M203">
        <f t="shared" si="64"/>
        <v>7.0881754130930428E-3</v>
      </c>
      <c r="N203">
        <f t="shared" si="65"/>
        <v>2.7667777455714835</v>
      </c>
      <c r="O203">
        <f t="shared" si="66"/>
        <v>7.0781024990234035E-3</v>
      </c>
      <c r="P203">
        <f t="shared" si="67"/>
        <v>4.4247178608773667E-3</v>
      </c>
      <c r="Q203">
        <f t="shared" si="68"/>
        <v>-1.1528386752580649E-2</v>
      </c>
      <c r="R203">
        <f t="shared" si="69"/>
        <v>34.453682177029712</v>
      </c>
      <c r="S203">
        <f t="shared" si="70"/>
        <v>34.489212903225798</v>
      </c>
      <c r="T203">
        <f t="shared" si="71"/>
        <v>5.4905536835202122</v>
      </c>
      <c r="U203">
        <f t="shared" si="72"/>
        <v>42.821847694784402</v>
      </c>
      <c r="V203">
        <f t="shared" si="73"/>
        <v>2.3546138217603088</v>
      </c>
      <c r="W203">
        <f t="shared" si="74"/>
        <v>5.4986273328114583</v>
      </c>
      <c r="X203">
        <f t="shared" si="75"/>
        <v>3.1359398617599035</v>
      </c>
      <c r="Y203">
        <f t="shared" si="76"/>
        <v>-10.008550467390775</v>
      </c>
      <c r="Z203">
        <f t="shared" si="77"/>
        <v>3.9436646091280103</v>
      </c>
      <c r="AA203">
        <f t="shared" si="78"/>
        <v>0.3312703554404301</v>
      </c>
      <c r="AB203">
        <f t="shared" si="79"/>
        <v>-5.7451438895749156</v>
      </c>
      <c r="AC203">
        <v>-1.2218211733861801E-3</v>
      </c>
      <c r="AD203">
        <v>2.3598439247925301E-2</v>
      </c>
      <c r="AE203">
        <v>2.6783167549417501</v>
      </c>
      <c r="AF203">
        <v>41</v>
      </c>
      <c r="AG203">
        <v>7</v>
      </c>
      <c r="AH203">
        <f t="shared" si="80"/>
        <v>1</v>
      </c>
      <c r="AI203">
        <f t="shared" si="81"/>
        <v>0</v>
      </c>
      <c r="AJ203">
        <f t="shared" si="82"/>
        <v>52413.785445721725</v>
      </c>
      <c r="AK203">
        <f t="shared" si="83"/>
        <v>-6.0326461290322597E-2</v>
      </c>
      <c r="AL203">
        <f t="shared" si="84"/>
        <v>-2.9559966032258071E-2</v>
      </c>
      <c r="AM203">
        <f t="shared" si="85"/>
        <v>0.49</v>
      </c>
      <c r="AN203">
        <f t="shared" si="86"/>
        <v>0.39</v>
      </c>
      <c r="AO203">
        <v>5.09</v>
      </c>
      <c r="AP203">
        <v>0.5</v>
      </c>
      <c r="AQ203" t="s">
        <v>195</v>
      </c>
      <c r="AR203">
        <v>1597423546.9354801</v>
      </c>
      <c r="AS203">
        <v>412.44125806451598</v>
      </c>
      <c r="AT203">
        <v>409.99374193548402</v>
      </c>
      <c r="AU203">
        <v>23.1467322580645</v>
      </c>
      <c r="AV203">
        <v>22.958664516129001</v>
      </c>
      <c r="AW203">
        <v>600.01954838709696</v>
      </c>
      <c r="AX203">
        <v>101.60677419354801</v>
      </c>
      <c r="AY203">
        <v>0.118765096774194</v>
      </c>
      <c r="AZ203">
        <v>34.515651612903198</v>
      </c>
      <c r="BA203">
        <v>34.489212903225798</v>
      </c>
      <c r="BB203">
        <v>34.691996774193498</v>
      </c>
      <c r="BC203">
        <v>10000.0148387097</v>
      </c>
      <c r="BD203">
        <v>-6.0326461290322597E-2</v>
      </c>
      <c r="BE203">
        <v>0.35425880645161301</v>
      </c>
      <c r="BF203">
        <v>1597423517.5</v>
      </c>
      <c r="BG203" t="s">
        <v>650</v>
      </c>
      <c r="BH203">
        <v>32</v>
      </c>
      <c r="BI203">
        <v>-1.748</v>
      </c>
      <c r="BJ203">
        <v>6.3E-2</v>
      </c>
      <c r="BK203">
        <v>410</v>
      </c>
      <c r="BL203">
        <v>23</v>
      </c>
      <c r="BM203">
        <v>0.23</v>
      </c>
      <c r="BN203">
        <v>0.17</v>
      </c>
      <c r="BO203">
        <v>2.4343097959183702</v>
      </c>
      <c r="BP203">
        <v>0.13098416326532</v>
      </c>
      <c r="BQ203">
        <v>3.84881608878598E-2</v>
      </c>
      <c r="BR203">
        <v>0</v>
      </c>
      <c r="BS203">
        <v>0.187953571428571</v>
      </c>
      <c r="BT203">
        <v>1.71745714285684E-3</v>
      </c>
      <c r="BU203">
        <v>7.66654193923977E-4</v>
      </c>
      <c r="BV203">
        <v>1</v>
      </c>
      <c r="BW203">
        <v>1</v>
      </c>
      <c r="BX203">
        <v>2</v>
      </c>
      <c r="BY203" t="s">
        <v>211</v>
      </c>
      <c r="BZ203">
        <v>100</v>
      </c>
      <c r="CA203">
        <v>100</v>
      </c>
      <c r="CB203">
        <v>-1.748</v>
      </c>
      <c r="CC203">
        <v>6.3E-2</v>
      </c>
      <c r="CD203">
        <v>2</v>
      </c>
      <c r="CE203">
        <v>571.22900000000004</v>
      </c>
      <c r="CF203">
        <v>336.048</v>
      </c>
      <c r="CG203">
        <v>34.998399999999997</v>
      </c>
      <c r="CH203">
        <v>37.955500000000001</v>
      </c>
      <c r="CI203">
        <v>29.9999</v>
      </c>
      <c r="CJ203">
        <v>37.839799999999997</v>
      </c>
      <c r="CK203">
        <v>37.909500000000001</v>
      </c>
      <c r="CL203">
        <v>19.878299999999999</v>
      </c>
      <c r="CM203">
        <v>23.068100000000001</v>
      </c>
      <c r="CN203">
        <v>7.3003299999999998</v>
      </c>
      <c r="CO203">
        <v>35</v>
      </c>
      <c r="CP203">
        <v>410</v>
      </c>
      <c r="CQ203">
        <v>23</v>
      </c>
      <c r="CR203">
        <v>97.709500000000006</v>
      </c>
      <c r="CS203">
        <v>105.04300000000001</v>
      </c>
    </row>
    <row r="204" spans="1:97" x14ac:dyDescent="0.25">
      <c r="A204">
        <v>188</v>
      </c>
      <c r="B204">
        <v>1597423560.5</v>
      </c>
      <c r="C204">
        <v>17870.799999952302</v>
      </c>
      <c r="D204" t="s">
        <v>655</v>
      </c>
      <c r="E204" t="s">
        <v>656</v>
      </c>
      <c r="F204">
        <v>1597423551.87097</v>
      </c>
      <c r="G204">
        <f t="shared" si="58"/>
        <v>2.2753234387208837E-4</v>
      </c>
      <c r="H204">
        <f t="shared" si="59"/>
        <v>-2.9656913018024871</v>
      </c>
      <c r="I204">
        <f t="shared" si="60"/>
        <v>412.43277419354803</v>
      </c>
      <c r="J204">
        <f t="shared" si="61"/>
        <v>1043.740382778167</v>
      </c>
      <c r="K204">
        <f t="shared" si="62"/>
        <v>106.1748998200226</v>
      </c>
      <c r="L204">
        <f t="shared" si="63"/>
        <v>41.954885721616215</v>
      </c>
      <c r="M204">
        <f t="shared" si="64"/>
        <v>7.1051211048224179E-3</v>
      </c>
      <c r="N204">
        <f t="shared" si="65"/>
        <v>2.7668372989938135</v>
      </c>
      <c r="O204">
        <f t="shared" si="66"/>
        <v>7.0950002252185267E-3</v>
      </c>
      <c r="P204">
        <f t="shared" si="67"/>
        <v>4.4352832406620388E-3</v>
      </c>
      <c r="Q204">
        <f t="shared" si="68"/>
        <v>-8.3597255970967732E-3</v>
      </c>
      <c r="R204">
        <f t="shared" si="69"/>
        <v>34.453057403245076</v>
      </c>
      <c r="S204">
        <f t="shared" si="70"/>
        <v>34.489541935483899</v>
      </c>
      <c r="T204">
        <f t="shared" si="71"/>
        <v>5.4906540974873472</v>
      </c>
      <c r="U204">
        <f t="shared" si="72"/>
        <v>42.814971755845676</v>
      </c>
      <c r="V204">
        <f t="shared" si="73"/>
        <v>2.3541720140714975</v>
      </c>
      <c r="W204">
        <f t="shared" si="74"/>
        <v>5.4984784936827014</v>
      </c>
      <c r="X204">
        <f t="shared" si="75"/>
        <v>3.1364820834158498</v>
      </c>
      <c r="Y204">
        <f t="shared" si="76"/>
        <v>-10.034176364759098</v>
      </c>
      <c r="Z204">
        <f t="shared" si="77"/>
        <v>3.8220110095274848</v>
      </c>
      <c r="AA204">
        <f t="shared" si="78"/>
        <v>0.32104421719670734</v>
      </c>
      <c r="AB204">
        <f t="shared" si="79"/>
        <v>-5.8994808636320037</v>
      </c>
      <c r="AC204">
        <v>-1.2218621945475599E-3</v>
      </c>
      <c r="AD204">
        <v>2.3599231536850899E-2</v>
      </c>
      <c r="AE204">
        <v>2.6783733383938002</v>
      </c>
      <c r="AF204">
        <v>41</v>
      </c>
      <c r="AG204">
        <v>7</v>
      </c>
      <c r="AH204">
        <f t="shared" si="80"/>
        <v>1</v>
      </c>
      <c r="AI204">
        <f t="shared" si="81"/>
        <v>0</v>
      </c>
      <c r="AJ204">
        <f t="shared" si="82"/>
        <v>52415.552864438207</v>
      </c>
      <c r="AK204">
        <f t="shared" si="83"/>
        <v>-4.3745293548387097E-2</v>
      </c>
      <c r="AL204">
        <f t="shared" si="84"/>
        <v>-2.1435193838709676E-2</v>
      </c>
      <c r="AM204">
        <f t="shared" si="85"/>
        <v>0.49</v>
      </c>
      <c r="AN204">
        <f t="shared" si="86"/>
        <v>0.39</v>
      </c>
      <c r="AO204">
        <v>5.09</v>
      </c>
      <c r="AP204">
        <v>0.5</v>
      </c>
      <c r="AQ204" t="s">
        <v>195</v>
      </c>
      <c r="AR204">
        <v>1597423551.87097</v>
      </c>
      <c r="AS204">
        <v>412.43277419354803</v>
      </c>
      <c r="AT204">
        <v>409.99654838709699</v>
      </c>
      <c r="AU204">
        <v>23.142422580645199</v>
      </c>
      <c r="AV204">
        <v>22.953870967741899</v>
      </c>
      <c r="AW204">
        <v>600.01474193548404</v>
      </c>
      <c r="AX204">
        <v>101.60661290322599</v>
      </c>
      <c r="AY204">
        <v>0.118779322580645</v>
      </c>
      <c r="AZ204">
        <v>34.515164516128998</v>
      </c>
      <c r="BA204">
        <v>34.489541935483899</v>
      </c>
      <c r="BB204">
        <v>34.692819354838697</v>
      </c>
      <c r="BC204">
        <v>10000.366451612899</v>
      </c>
      <c r="BD204">
        <v>-4.3745293548387097E-2</v>
      </c>
      <c r="BE204">
        <v>0.34915374193548399</v>
      </c>
      <c r="BF204">
        <v>1597423517.5</v>
      </c>
      <c r="BG204" t="s">
        <v>650</v>
      </c>
      <c r="BH204">
        <v>32</v>
      </c>
      <c r="BI204">
        <v>-1.748</v>
      </c>
      <c r="BJ204">
        <v>6.3E-2</v>
      </c>
      <c r="BK204">
        <v>410</v>
      </c>
      <c r="BL204">
        <v>23</v>
      </c>
      <c r="BM204">
        <v>0.23</v>
      </c>
      <c r="BN204">
        <v>0.17</v>
      </c>
      <c r="BO204">
        <v>2.4450940816326501</v>
      </c>
      <c r="BP204">
        <v>-7.5263387755156896E-2</v>
      </c>
      <c r="BQ204">
        <v>2.9054560210998899E-2</v>
      </c>
      <c r="BR204">
        <v>1</v>
      </c>
      <c r="BS204">
        <v>0.188230795918367</v>
      </c>
      <c r="BT204">
        <v>5.1723061224500603E-3</v>
      </c>
      <c r="BU204">
        <v>9.3622683845559702E-4</v>
      </c>
      <c r="BV204">
        <v>1</v>
      </c>
      <c r="BW204">
        <v>2</v>
      </c>
      <c r="BX204">
        <v>2</v>
      </c>
      <c r="BY204" t="s">
        <v>197</v>
      </c>
      <c r="BZ204">
        <v>100</v>
      </c>
      <c r="CA204">
        <v>100</v>
      </c>
      <c r="CB204">
        <v>-1.748</v>
      </c>
      <c r="CC204">
        <v>6.3E-2</v>
      </c>
      <c r="CD204">
        <v>2</v>
      </c>
      <c r="CE204">
        <v>571.08500000000004</v>
      </c>
      <c r="CF204">
        <v>335.904</v>
      </c>
      <c r="CG204">
        <v>34.998699999999999</v>
      </c>
      <c r="CH204">
        <v>37.955500000000001</v>
      </c>
      <c r="CI204">
        <v>29.9998</v>
      </c>
      <c r="CJ204">
        <v>37.839799999999997</v>
      </c>
      <c r="CK204">
        <v>37.909500000000001</v>
      </c>
      <c r="CL204">
        <v>19.875599999999999</v>
      </c>
      <c r="CM204">
        <v>23.068100000000001</v>
      </c>
      <c r="CN204">
        <v>7.3003299999999998</v>
      </c>
      <c r="CO204">
        <v>35</v>
      </c>
      <c r="CP204">
        <v>410</v>
      </c>
      <c r="CQ204">
        <v>23</v>
      </c>
      <c r="CR204">
        <v>97.710999999999999</v>
      </c>
      <c r="CS204">
        <v>105.044</v>
      </c>
    </row>
    <row r="205" spans="1:97" x14ac:dyDescent="0.25">
      <c r="A205">
        <v>189</v>
      </c>
      <c r="B205">
        <v>1597423565.5</v>
      </c>
      <c r="C205">
        <v>17875.799999952302</v>
      </c>
      <c r="D205" t="s">
        <v>657</v>
      </c>
      <c r="E205" t="s">
        <v>658</v>
      </c>
      <c r="F205">
        <v>1597423556.87097</v>
      </c>
      <c r="G205">
        <f t="shared" si="58"/>
        <v>2.2799452853648132E-4</v>
      </c>
      <c r="H205">
        <f t="shared" si="59"/>
        <v>-2.956868160815735</v>
      </c>
      <c r="I205">
        <f t="shared" si="60"/>
        <v>412.43200000000002</v>
      </c>
      <c r="J205">
        <f t="shared" si="61"/>
        <v>1040.4942673639669</v>
      </c>
      <c r="K205">
        <f t="shared" si="62"/>
        <v>105.84464002990235</v>
      </c>
      <c r="L205">
        <f t="shared" si="63"/>
        <v>41.954788167557041</v>
      </c>
      <c r="M205">
        <f t="shared" si="64"/>
        <v>7.1194360975939727E-3</v>
      </c>
      <c r="N205">
        <f t="shared" si="65"/>
        <v>2.7660394498669638</v>
      </c>
      <c r="O205">
        <f t="shared" si="66"/>
        <v>7.1092714998964857E-3</v>
      </c>
      <c r="P205">
        <f t="shared" si="67"/>
        <v>4.4442067071913949E-3</v>
      </c>
      <c r="Q205">
        <f t="shared" si="68"/>
        <v>-8.3909155829032245E-3</v>
      </c>
      <c r="R205">
        <f t="shared" si="69"/>
        <v>34.449588635326151</v>
      </c>
      <c r="S205">
        <f t="shared" si="70"/>
        <v>34.488438709677403</v>
      </c>
      <c r="T205">
        <f t="shared" si="71"/>
        <v>5.4903174216598742</v>
      </c>
      <c r="U205">
        <f t="shared" si="72"/>
        <v>42.815441000251923</v>
      </c>
      <c r="V205">
        <f t="shared" si="73"/>
        <v>2.3537627452532366</v>
      </c>
      <c r="W205">
        <f t="shared" si="74"/>
        <v>5.4974623413066972</v>
      </c>
      <c r="X205">
        <f t="shared" si="75"/>
        <v>3.1365546764066377</v>
      </c>
      <c r="Y205">
        <f t="shared" si="76"/>
        <v>-10.054558708458826</v>
      </c>
      <c r="Z205">
        <f t="shared" si="77"/>
        <v>3.4894716204160141</v>
      </c>
      <c r="AA205">
        <f t="shared" si="78"/>
        <v>0.29318952998088721</v>
      </c>
      <c r="AB205">
        <f t="shared" si="79"/>
        <v>-6.2802884736448288</v>
      </c>
      <c r="AC205">
        <v>-1.22131269840811E-3</v>
      </c>
      <c r="AD205">
        <v>2.3588618485165198E-2</v>
      </c>
      <c r="AE205">
        <v>2.6776152732991001</v>
      </c>
      <c r="AF205">
        <v>41</v>
      </c>
      <c r="AG205">
        <v>7</v>
      </c>
      <c r="AH205">
        <f t="shared" si="80"/>
        <v>1</v>
      </c>
      <c r="AI205">
        <f t="shared" si="81"/>
        <v>0</v>
      </c>
      <c r="AJ205">
        <f t="shared" si="82"/>
        <v>52393.508682167085</v>
      </c>
      <c r="AK205">
        <f t="shared" si="83"/>
        <v>-4.39085064516129E-2</v>
      </c>
      <c r="AL205">
        <f t="shared" si="84"/>
        <v>-2.1515168161290319E-2</v>
      </c>
      <c r="AM205">
        <f t="shared" si="85"/>
        <v>0.49</v>
      </c>
      <c r="AN205">
        <f t="shared" si="86"/>
        <v>0.39</v>
      </c>
      <c r="AO205">
        <v>5.09</v>
      </c>
      <c r="AP205">
        <v>0.5</v>
      </c>
      <c r="AQ205" t="s">
        <v>195</v>
      </c>
      <c r="AR205">
        <v>1597423556.87097</v>
      </c>
      <c r="AS205">
        <v>412.43200000000002</v>
      </c>
      <c r="AT205">
        <v>410.00341935483902</v>
      </c>
      <c r="AU205">
        <v>23.1384096774194</v>
      </c>
      <c r="AV205">
        <v>22.949474193548401</v>
      </c>
      <c r="AW205">
        <v>600.01445161290303</v>
      </c>
      <c r="AX205">
        <v>101.606580645161</v>
      </c>
      <c r="AY205">
        <v>0.118766</v>
      </c>
      <c r="AZ205">
        <v>34.511838709677399</v>
      </c>
      <c r="BA205">
        <v>34.488438709677403</v>
      </c>
      <c r="BB205">
        <v>34.688654838709702</v>
      </c>
      <c r="BC205">
        <v>9995.8722580645208</v>
      </c>
      <c r="BD205">
        <v>-4.39085064516129E-2</v>
      </c>
      <c r="BE205">
        <v>0.34386638709677397</v>
      </c>
      <c r="BF205">
        <v>1597423517.5</v>
      </c>
      <c r="BG205" t="s">
        <v>650</v>
      </c>
      <c r="BH205">
        <v>32</v>
      </c>
      <c r="BI205">
        <v>-1.748</v>
      </c>
      <c r="BJ205">
        <v>6.3E-2</v>
      </c>
      <c r="BK205">
        <v>410</v>
      </c>
      <c r="BL205">
        <v>23</v>
      </c>
      <c r="BM205">
        <v>0.23</v>
      </c>
      <c r="BN205">
        <v>0.17</v>
      </c>
      <c r="BO205">
        <v>2.43162306122449</v>
      </c>
      <c r="BP205">
        <v>-7.2473142856927505E-2</v>
      </c>
      <c r="BQ205">
        <v>3.0281817081062801E-2</v>
      </c>
      <c r="BR205">
        <v>1</v>
      </c>
      <c r="BS205">
        <v>0.18864753061224501</v>
      </c>
      <c r="BT205">
        <v>4.5833755101970996E-3</v>
      </c>
      <c r="BU205">
        <v>9.2028465210478505E-4</v>
      </c>
      <c r="BV205">
        <v>1</v>
      </c>
      <c r="BW205">
        <v>2</v>
      </c>
      <c r="BX205">
        <v>2</v>
      </c>
      <c r="BY205" t="s">
        <v>197</v>
      </c>
      <c r="BZ205">
        <v>100</v>
      </c>
      <c r="CA205">
        <v>100</v>
      </c>
      <c r="CB205">
        <v>-1.748</v>
      </c>
      <c r="CC205">
        <v>6.3E-2</v>
      </c>
      <c r="CD205">
        <v>2</v>
      </c>
      <c r="CE205">
        <v>570.77499999999998</v>
      </c>
      <c r="CF205">
        <v>336.02199999999999</v>
      </c>
      <c r="CG205">
        <v>34.998699999999999</v>
      </c>
      <c r="CH205">
        <v>37.955500000000001</v>
      </c>
      <c r="CI205">
        <v>29.9998</v>
      </c>
      <c r="CJ205">
        <v>37.839799999999997</v>
      </c>
      <c r="CK205">
        <v>37.909500000000001</v>
      </c>
      <c r="CL205">
        <v>19.8781</v>
      </c>
      <c r="CM205">
        <v>23.068100000000001</v>
      </c>
      <c r="CN205">
        <v>7.3003299999999998</v>
      </c>
      <c r="CO205">
        <v>35</v>
      </c>
      <c r="CP205">
        <v>410</v>
      </c>
      <c r="CQ205">
        <v>23</v>
      </c>
      <c r="CR205">
        <v>97.711600000000004</v>
      </c>
      <c r="CS205">
        <v>105.045</v>
      </c>
    </row>
    <row r="206" spans="1:97" x14ac:dyDescent="0.25">
      <c r="A206">
        <v>190</v>
      </c>
      <c r="B206">
        <v>1597423570.5</v>
      </c>
      <c r="C206">
        <v>17880.799999952302</v>
      </c>
      <c r="D206" t="s">
        <v>659</v>
      </c>
      <c r="E206" t="s">
        <v>660</v>
      </c>
      <c r="F206">
        <v>1597423561.87097</v>
      </c>
      <c r="G206">
        <f t="shared" si="58"/>
        <v>2.2855564963034422E-4</v>
      </c>
      <c r="H206">
        <f t="shared" si="59"/>
        <v>-2.9662065070956372</v>
      </c>
      <c r="I206">
        <f t="shared" si="60"/>
        <v>412.43129032258099</v>
      </c>
      <c r="J206">
        <f t="shared" si="61"/>
        <v>1040.8326502920836</v>
      </c>
      <c r="K206">
        <f t="shared" si="62"/>
        <v>105.87923721190047</v>
      </c>
      <c r="L206">
        <f t="shared" si="63"/>
        <v>41.954785343657733</v>
      </c>
      <c r="M206">
        <f t="shared" si="64"/>
        <v>7.1382838361509224E-3</v>
      </c>
      <c r="N206">
        <f t="shared" si="65"/>
        <v>2.7666647335640993</v>
      </c>
      <c r="O206">
        <f t="shared" si="66"/>
        <v>7.1280676960056516E-3</v>
      </c>
      <c r="P206">
        <f t="shared" si="67"/>
        <v>4.4559589514824773E-3</v>
      </c>
      <c r="Q206">
        <f t="shared" si="68"/>
        <v>-1.2295849900645171E-2</v>
      </c>
      <c r="R206">
        <f t="shared" si="69"/>
        <v>34.445679079694145</v>
      </c>
      <c r="S206">
        <f t="shared" si="70"/>
        <v>34.485348387096799</v>
      </c>
      <c r="T206">
        <f t="shared" si="71"/>
        <v>5.4893744311186428</v>
      </c>
      <c r="U206">
        <f t="shared" si="72"/>
        <v>42.817110423591075</v>
      </c>
      <c r="V206">
        <f t="shared" si="73"/>
        <v>2.3533646571274307</v>
      </c>
      <c r="W206">
        <f t="shared" si="74"/>
        <v>5.496318256522958</v>
      </c>
      <c r="X206">
        <f t="shared" si="75"/>
        <v>3.1360097739912121</v>
      </c>
      <c r="Y206">
        <f t="shared" si="76"/>
        <v>-10.07930414869818</v>
      </c>
      <c r="Z206">
        <f t="shared" si="77"/>
        <v>3.3925870377268872</v>
      </c>
      <c r="AA206">
        <f t="shared" si="78"/>
        <v>0.28497524752155551</v>
      </c>
      <c r="AB206">
        <f t="shared" si="79"/>
        <v>-6.4140377133503819</v>
      </c>
      <c r="AC206">
        <v>-1.2217433316688701E-3</v>
      </c>
      <c r="AD206">
        <v>2.35969358012042E-2</v>
      </c>
      <c r="AE206">
        <v>2.6782093787471801</v>
      </c>
      <c r="AF206">
        <v>41</v>
      </c>
      <c r="AG206">
        <v>7</v>
      </c>
      <c r="AH206">
        <f t="shared" si="80"/>
        <v>1</v>
      </c>
      <c r="AI206">
        <f t="shared" si="81"/>
        <v>0</v>
      </c>
      <c r="AJ206">
        <f t="shared" si="82"/>
        <v>52411.8708109332</v>
      </c>
      <c r="AK206">
        <f t="shared" si="83"/>
        <v>-6.43424903225807E-2</v>
      </c>
      <c r="AL206">
        <f t="shared" si="84"/>
        <v>-3.152782025806454E-2</v>
      </c>
      <c r="AM206">
        <f t="shared" si="85"/>
        <v>0.49</v>
      </c>
      <c r="AN206">
        <f t="shared" si="86"/>
        <v>0.39</v>
      </c>
      <c r="AO206">
        <v>5.09</v>
      </c>
      <c r="AP206">
        <v>0.5</v>
      </c>
      <c r="AQ206" t="s">
        <v>195</v>
      </c>
      <c r="AR206">
        <v>1597423561.87097</v>
      </c>
      <c r="AS206">
        <v>412.43129032258099</v>
      </c>
      <c r="AT206">
        <v>409.995</v>
      </c>
      <c r="AU206">
        <v>23.1344580645161</v>
      </c>
      <c r="AV206">
        <v>22.9450580645161</v>
      </c>
      <c r="AW206">
        <v>600.01838709677395</v>
      </c>
      <c r="AX206">
        <v>101.60677419354801</v>
      </c>
      <c r="AY206">
        <v>0.11874064516129</v>
      </c>
      <c r="AZ206">
        <v>34.508093548387102</v>
      </c>
      <c r="BA206">
        <v>34.485348387096799</v>
      </c>
      <c r="BB206">
        <v>34.686593548387101</v>
      </c>
      <c r="BC206">
        <v>9999.3777419354792</v>
      </c>
      <c r="BD206">
        <v>-6.43424903225807E-2</v>
      </c>
      <c r="BE206">
        <v>0.34231664516129001</v>
      </c>
      <c r="BF206">
        <v>1597423517.5</v>
      </c>
      <c r="BG206" t="s">
        <v>650</v>
      </c>
      <c r="BH206">
        <v>32</v>
      </c>
      <c r="BI206">
        <v>-1.748</v>
      </c>
      <c r="BJ206">
        <v>6.3E-2</v>
      </c>
      <c r="BK206">
        <v>410</v>
      </c>
      <c r="BL206">
        <v>23</v>
      </c>
      <c r="BM206">
        <v>0.23</v>
      </c>
      <c r="BN206">
        <v>0.17</v>
      </c>
      <c r="BO206">
        <v>2.4340799999999998</v>
      </c>
      <c r="BP206">
        <v>1.7491102040785401E-2</v>
      </c>
      <c r="BQ206">
        <v>3.17081018424153E-2</v>
      </c>
      <c r="BR206">
        <v>1</v>
      </c>
      <c r="BS206">
        <v>0.189131816326531</v>
      </c>
      <c r="BT206">
        <v>4.7624204081650103E-3</v>
      </c>
      <c r="BU206">
        <v>9.5846358076445096E-4</v>
      </c>
      <c r="BV206">
        <v>1</v>
      </c>
      <c r="BW206">
        <v>2</v>
      </c>
      <c r="BX206">
        <v>2</v>
      </c>
      <c r="BY206" t="s">
        <v>197</v>
      </c>
      <c r="BZ206">
        <v>100</v>
      </c>
      <c r="CA206">
        <v>100</v>
      </c>
      <c r="CB206">
        <v>-1.748</v>
      </c>
      <c r="CC206">
        <v>6.3E-2</v>
      </c>
      <c r="CD206">
        <v>2</v>
      </c>
      <c r="CE206">
        <v>571.17399999999998</v>
      </c>
      <c r="CF206">
        <v>335.995</v>
      </c>
      <c r="CG206">
        <v>34.998699999999999</v>
      </c>
      <c r="CH206">
        <v>37.951900000000002</v>
      </c>
      <c r="CI206">
        <v>29.999700000000001</v>
      </c>
      <c r="CJ206">
        <v>37.839799999999997</v>
      </c>
      <c r="CK206">
        <v>37.909500000000001</v>
      </c>
      <c r="CL206">
        <v>19.8782</v>
      </c>
      <c r="CM206">
        <v>23.068100000000001</v>
      </c>
      <c r="CN206">
        <v>7.3003299999999998</v>
      </c>
      <c r="CO206">
        <v>35</v>
      </c>
      <c r="CP206">
        <v>410</v>
      </c>
      <c r="CQ206">
        <v>23</v>
      </c>
      <c r="CR206">
        <v>97.712000000000003</v>
      </c>
      <c r="CS206">
        <v>105.047</v>
      </c>
    </row>
    <row r="207" spans="1:97" x14ac:dyDescent="0.25">
      <c r="A207">
        <v>191</v>
      </c>
      <c r="B207">
        <v>1597423950.5</v>
      </c>
      <c r="C207">
        <v>18260.799999952302</v>
      </c>
      <c r="D207" t="s">
        <v>662</v>
      </c>
      <c r="E207" t="s">
        <v>663</v>
      </c>
      <c r="F207">
        <v>1597423942.5032301</v>
      </c>
      <c r="G207">
        <f t="shared" si="58"/>
        <v>2.9266585805485569E-4</v>
      </c>
      <c r="H207">
        <f t="shared" si="59"/>
        <v>-1.5464855132732986</v>
      </c>
      <c r="I207">
        <f t="shared" si="60"/>
        <v>410.81580645161301</v>
      </c>
      <c r="J207">
        <f t="shared" si="61"/>
        <v>652.60881202080475</v>
      </c>
      <c r="K207">
        <f t="shared" si="62"/>
        <v>66.388708319835018</v>
      </c>
      <c r="L207">
        <f t="shared" si="63"/>
        <v>41.791545325968521</v>
      </c>
      <c r="M207">
        <f t="shared" si="64"/>
        <v>9.2184197639106017E-3</v>
      </c>
      <c r="N207">
        <f t="shared" si="65"/>
        <v>2.7446616803397381</v>
      </c>
      <c r="O207">
        <f t="shared" si="66"/>
        <v>9.2012534357042864E-3</v>
      </c>
      <c r="P207">
        <f t="shared" si="67"/>
        <v>5.7523230284440199E-3</v>
      </c>
      <c r="Q207">
        <f t="shared" si="68"/>
        <v>-1.3597870914193549E-2</v>
      </c>
      <c r="R207">
        <f t="shared" si="69"/>
        <v>34.374716981407616</v>
      </c>
      <c r="S207">
        <f t="shared" si="70"/>
        <v>34.409958064516097</v>
      </c>
      <c r="T207">
        <f t="shared" si="71"/>
        <v>5.4664131723724854</v>
      </c>
      <c r="U207">
        <f t="shared" si="72"/>
        <v>42.975124648372308</v>
      </c>
      <c r="V207">
        <f t="shared" si="73"/>
        <v>2.3551176847252164</v>
      </c>
      <c r="W207">
        <f t="shared" si="74"/>
        <v>5.4801881413842901</v>
      </c>
      <c r="X207">
        <f t="shared" si="75"/>
        <v>3.1112954876472689</v>
      </c>
      <c r="Y207">
        <f t="shared" si="76"/>
        <v>-12.906564340219136</v>
      </c>
      <c r="Z207">
        <f t="shared" si="77"/>
        <v>6.6973222043979481</v>
      </c>
      <c r="AA207">
        <f t="shared" si="78"/>
        <v>0.56672619957355397</v>
      </c>
      <c r="AB207">
        <f t="shared" si="79"/>
        <v>-5.6561138071618275</v>
      </c>
      <c r="AC207">
        <v>-1.22145376136025E-3</v>
      </c>
      <c r="AD207">
        <v>2.3591342996393799E-2</v>
      </c>
      <c r="AE207">
        <v>2.6778099003967699</v>
      </c>
      <c r="AF207">
        <v>42</v>
      </c>
      <c r="AG207">
        <v>7</v>
      </c>
      <c r="AH207">
        <f t="shared" si="80"/>
        <v>1</v>
      </c>
      <c r="AI207">
        <f t="shared" si="81"/>
        <v>0</v>
      </c>
      <c r="AJ207">
        <f t="shared" si="82"/>
        <v>52409.03421148473</v>
      </c>
      <c r="AK207">
        <f t="shared" si="83"/>
        <v>-7.1155787096774198E-2</v>
      </c>
      <c r="AL207">
        <f t="shared" si="84"/>
        <v>-3.4866335677419355E-2</v>
      </c>
      <c r="AM207">
        <f t="shared" si="85"/>
        <v>0.49</v>
      </c>
      <c r="AN207">
        <f t="shared" si="86"/>
        <v>0.39</v>
      </c>
      <c r="AO207">
        <v>3.45</v>
      </c>
      <c r="AP207">
        <v>0.5</v>
      </c>
      <c r="AQ207" t="s">
        <v>195</v>
      </c>
      <c r="AR207">
        <v>1597423942.5032301</v>
      </c>
      <c r="AS207">
        <v>410.81580645161301</v>
      </c>
      <c r="AT207">
        <v>409.99574193548398</v>
      </c>
      <c r="AU207">
        <v>23.1510838709677</v>
      </c>
      <c r="AV207">
        <v>22.986703225806501</v>
      </c>
      <c r="AW207">
        <v>600.02296774193496</v>
      </c>
      <c r="AX207">
        <v>101.609967741936</v>
      </c>
      <c r="AY207">
        <v>0.11821474193548399</v>
      </c>
      <c r="AZ207">
        <v>34.455219354838697</v>
      </c>
      <c r="BA207">
        <v>34.409958064516097</v>
      </c>
      <c r="BB207">
        <v>34.625587096774197</v>
      </c>
      <c r="BC207">
        <v>9996.6935483871002</v>
      </c>
      <c r="BD207">
        <v>-7.1155787096774198E-2</v>
      </c>
      <c r="BE207">
        <v>0.32900683870967701</v>
      </c>
      <c r="BF207">
        <v>1597423915</v>
      </c>
      <c r="BG207" t="s">
        <v>664</v>
      </c>
      <c r="BH207">
        <v>33</v>
      </c>
      <c r="BI207">
        <v>-1.77</v>
      </c>
      <c r="BJ207">
        <v>6.6000000000000003E-2</v>
      </c>
      <c r="BK207">
        <v>410</v>
      </c>
      <c r="BL207">
        <v>23</v>
      </c>
      <c r="BM207">
        <v>0.21</v>
      </c>
      <c r="BN207">
        <v>0.16</v>
      </c>
      <c r="BO207">
        <v>0.82670187755101998</v>
      </c>
      <c r="BP207">
        <v>-8.4114081004390107E-2</v>
      </c>
      <c r="BQ207">
        <v>3.21251131033553E-2</v>
      </c>
      <c r="BR207">
        <v>1</v>
      </c>
      <c r="BS207">
        <v>0.16157418367346901</v>
      </c>
      <c r="BT207">
        <v>3.6867224872738497E-2</v>
      </c>
      <c r="BU207">
        <v>4.4069995238255697E-3</v>
      </c>
      <c r="BV207">
        <v>1</v>
      </c>
      <c r="BW207">
        <v>2</v>
      </c>
      <c r="BX207">
        <v>2</v>
      </c>
      <c r="BY207" t="s">
        <v>197</v>
      </c>
      <c r="BZ207">
        <v>100</v>
      </c>
      <c r="CA207">
        <v>100</v>
      </c>
      <c r="CB207">
        <v>-1.77</v>
      </c>
      <c r="CC207">
        <v>6.6000000000000003E-2</v>
      </c>
      <c r="CD207">
        <v>2</v>
      </c>
      <c r="CE207">
        <v>570.66999999999996</v>
      </c>
      <c r="CF207">
        <v>335.31700000000001</v>
      </c>
      <c r="CG207">
        <v>34.998399999999997</v>
      </c>
      <c r="CH207">
        <v>37.807499999999997</v>
      </c>
      <c r="CI207">
        <v>29.9999</v>
      </c>
      <c r="CJ207">
        <v>37.7346</v>
      </c>
      <c r="CK207">
        <v>37.801600000000001</v>
      </c>
      <c r="CL207">
        <v>19.892399999999999</v>
      </c>
      <c r="CM207">
        <v>22.244499999999999</v>
      </c>
      <c r="CN207">
        <v>6.55722</v>
      </c>
      <c r="CO207">
        <v>35</v>
      </c>
      <c r="CP207">
        <v>410</v>
      </c>
      <c r="CQ207">
        <v>23</v>
      </c>
      <c r="CR207">
        <v>97.733999999999995</v>
      </c>
      <c r="CS207">
        <v>105.065</v>
      </c>
    </row>
    <row r="208" spans="1:97" x14ac:dyDescent="0.25">
      <c r="A208">
        <v>192</v>
      </c>
      <c r="B208">
        <v>1597423955.5</v>
      </c>
      <c r="C208">
        <v>18265.799999952302</v>
      </c>
      <c r="D208" t="s">
        <v>665</v>
      </c>
      <c r="E208" t="s">
        <v>666</v>
      </c>
      <c r="F208">
        <v>1597423947.1483901</v>
      </c>
      <c r="G208">
        <f t="shared" si="58"/>
        <v>2.9689333983029905E-4</v>
      </c>
      <c r="H208">
        <f t="shared" si="59"/>
        <v>-1.5368910745228554</v>
      </c>
      <c r="I208">
        <f t="shared" si="60"/>
        <v>410.81299999999999</v>
      </c>
      <c r="J208">
        <f t="shared" si="61"/>
        <v>647.29855379665753</v>
      </c>
      <c r="K208">
        <f t="shared" si="62"/>
        <v>65.848771400116448</v>
      </c>
      <c r="L208">
        <f t="shared" si="63"/>
        <v>41.791428648385342</v>
      </c>
      <c r="M208">
        <f t="shared" si="64"/>
        <v>9.3506080858302976E-3</v>
      </c>
      <c r="N208">
        <f t="shared" si="65"/>
        <v>2.7464627886781852</v>
      </c>
      <c r="O208">
        <f t="shared" si="66"/>
        <v>9.3329579797601057E-3</v>
      </c>
      <c r="P208">
        <f t="shared" si="67"/>
        <v>5.8346817207677541E-3</v>
      </c>
      <c r="Q208">
        <f t="shared" si="68"/>
        <v>-1.2241266809032252E-2</v>
      </c>
      <c r="R208">
        <f t="shared" si="69"/>
        <v>34.372284080322771</v>
      </c>
      <c r="S208">
        <f t="shared" si="70"/>
        <v>34.411229032258099</v>
      </c>
      <c r="T208">
        <f t="shared" si="71"/>
        <v>5.4667995716670896</v>
      </c>
      <c r="U208">
        <f t="shared" si="72"/>
        <v>42.97788690241488</v>
      </c>
      <c r="V208">
        <f t="shared" si="73"/>
        <v>2.3550950389652674</v>
      </c>
      <c r="W208">
        <f t="shared" si="74"/>
        <v>5.4797832297169951</v>
      </c>
      <c r="X208">
        <f t="shared" si="75"/>
        <v>3.1117045327018222</v>
      </c>
      <c r="Y208">
        <f t="shared" si="76"/>
        <v>-13.092996286516188</v>
      </c>
      <c r="Z208">
        <f t="shared" si="77"/>
        <v>6.3167421520558849</v>
      </c>
      <c r="AA208">
        <f t="shared" si="78"/>
        <v>0.5341708974031294</v>
      </c>
      <c r="AB208">
        <f t="shared" si="79"/>
        <v>-6.2543245038662052</v>
      </c>
      <c r="AC208">
        <v>-1.2227098322792299E-3</v>
      </c>
      <c r="AD208">
        <v>2.36156029404169E-2</v>
      </c>
      <c r="AE208">
        <v>2.6795422623124501</v>
      </c>
      <c r="AF208">
        <v>41</v>
      </c>
      <c r="AG208">
        <v>7</v>
      </c>
      <c r="AH208">
        <f t="shared" si="80"/>
        <v>1</v>
      </c>
      <c r="AI208">
        <f t="shared" si="81"/>
        <v>0</v>
      </c>
      <c r="AJ208">
        <f t="shared" si="82"/>
        <v>52460.957952108452</v>
      </c>
      <c r="AK208">
        <f t="shared" si="83"/>
        <v>-6.4056864516129006E-2</v>
      </c>
      <c r="AL208">
        <f t="shared" si="84"/>
        <v>-3.1387863612903209E-2</v>
      </c>
      <c r="AM208">
        <f t="shared" si="85"/>
        <v>0.49</v>
      </c>
      <c r="AN208">
        <f t="shared" si="86"/>
        <v>0.39</v>
      </c>
      <c r="AO208">
        <v>3.45</v>
      </c>
      <c r="AP208">
        <v>0.5</v>
      </c>
      <c r="AQ208" t="s">
        <v>195</v>
      </c>
      <c r="AR208">
        <v>1597423947.1483901</v>
      </c>
      <c r="AS208">
        <v>410.81299999999999</v>
      </c>
      <c r="AT208">
        <v>409.99945161290299</v>
      </c>
      <c r="AU208">
        <v>23.1507677419355</v>
      </c>
      <c r="AV208">
        <v>22.9840129032258</v>
      </c>
      <c r="AW208">
        <v>600.02403225806404</v>
      </c>
      <c r="AX208">
        <v>101.61038709677401</v>
      </c>
      <c r="AY208">
        <v>0.11820632258064501</v>
      </c>
      <c r="AZ208">
        <v>34.453890322580598</v>
      </c>
      <c r="BA208">
        <v>34.411229032258099</v>
      </c>
      <c r="BB208">
        <v>34.6249161290323</v>
      </c>
      <c r="BC208">
        <v>10006.9322580645</v>
      </c>
      <c r="BD208">
        <v>-6.4056864516129006E-2</v>
      </c>
      <c r="BE208">
        <v>0.328186387096774</v>
      </c>
      <c r="BF208">
        <v>1597423915</v>
      </c>
      <c r="BG208" t="s">
        <v>664</v>
      </c>
      <c r="BH208">
        <v>33</v>
      </c>
      <c r="BI208">
        <v>-1.77</v>
      </c>
      <c r="BJ208">
        <v>6.6000000000000003E-2</v>
      </c>
      <c r="BK208">
        <v>410</v>
      </c>
      <c r="BL208">
        <v>23</v>
      </c>
      <c r="BM208">
        <v>0.21</v>
      </c>
      <c r="BN208">
        <v>0.16</v>
      </c>
      <c r="BO208">
        <v>0.82285977551020395</v>
      </c>
      <c r="BP208">
        <v>-4.3353118213611701E-2</v>
      </c>
      <c r="BQ208">
        <v>3.0554015018748899E-2</v>
      </c>
      <c r="BR208">
        <v>1</v>
      </c>
      <c r="BS208">
        <v>0.164162714285714</v>
      </c>
      <c r="BT208">
        <v>3.25009562705353E-2</v>
      </c>
      <c r="BU208">
        <v>3.9702097204668899E-3</v>
      </c>
      <c r="BV208">
        <v>1</v>
      </c>
      <c r="BW208">
        <v>2</v>
      </c>
      <c r="BX208">
        <v>2</v>
      </c>
      <c r="BY208" t="s">
        <v>197</v>
      </c>
      <c r="BZ208">
        <v>100</v>
      </c>
      <c r="CA208">
        <v>100</v>
      </c>
      <c r="CB208">
        <v>-1.77</v>
      </c>
      <c r="CC208">
        <v>6.6000000000000003E-2</v>
      </c>
      <c r="CD208">
        <v>2</v>
      </c>
      <c r="CE208">
        <v>571.15599999999995</v>
      </c>
      <c r="CF208">
        <v>335.21300000000002</v>
      </c>
      <c r="CG208">
        <v>34.997799999999998</v>
      </c>
      <c r="CH208">
        <v>37.807499999999997</v>
      </c>
      <c r="CI208">
        <v>30.0001</v>
      </c>
      <c r="CJ208">
        <v>37.731900000000003</v>
      </c>
      <c r="CK208">
        <v>37.801600000000001</v>
      </c>
      <c r="CL208">
        <v>19.892600000000002</v>
      </c>
      <c r="CM208">
        <v>22.244499999999999</v>
      </c>
      <c r="CN208">
        <v>6.55722</v>
      </c>
      <c r="CO208">
        <v>35</v>
      </c>
      <c r="CP208">
        <v>410</v>
      </c>
      <c r="CQ208">
        <v>23</v>
      </c>
      <c r="CR208">
        <v>97.733400000000003</v>
      </c>
      <c r="CS208">
        <v>105.066</v>
      </c>
    </row>
    <row r="209" spans="1:97" x14ac:dyDescent="0.25">
      <c r="A209">
        <v>193</v>
      </c>
      <c r="B209">
        <v>1597423960.5</v>
      </c>
      <c r="C209">
        <v>18270.799999952302</v>
      </c>
      <c r="D209" t="s">
        <v>667</v>
      </c>
      <c r="E209" t="s">
        <v>668</v>
      </c>
      <c r="F209">
        <v>1597423951.93871</v>
      </c>
      <c r="G209">
        <f t="shared" ref="G209:G272" si="87">AW209*AH209*(AU209-AV209)/(100*AO209*(1000-AH209*AU209))</f>
        <v>3.0023423614069107E-4</v>
      </c>
      <c r="H209">
        <f t="shared" ref="H209:H272" si="88">AW209*AH209*(AT209-AS209*(1000-AH209*AV209)/(1000-AH209*AU209))/(100*AO209)</f>
        <v>-1.5768582959032638</v>
      </c>
      <c r="I209">
        <f t="shared" ref="I209:I272" si="89">AS209 - IF(AH209&gt;1, H209*AO209*100/(AJ209*BC209), 0)</f>
        <v>410.82267741935499</v>
      </c>
      <c r="J209">
        <f t="shared" ref="J209:J272" si="90">((P209-G209/2)*I209-H209)/(P209+G209/2)</f>
        <v>651.00029400086839</v>
      </c>
      <c r="K209">
        <f t="shared" ref="K209:K272" si="91">J209*(AX209+AY209)/1000</f>
        <v>66.225069418171032</v>
      </c>
      <c r="L209">
        <f t="shared" ref="L209:L272" si="92">(AS209 - IF(AH209&gt;1, H209*AO209*100/(AJ209*BC209), 0))*(AX209+AY209)/1000</f>
        <v>41.792239698465288</v>
      </c>
      <c r="M209">
        <f t="shared" ref="M209:M272" si="93">2/((1/O209-1/N209)+SIGN(O209)*SQRT((1/O209-1/N209)*(1/O209-1/N209) + 4*AP209/((AP209+1)*(AP209+1))*(2*1/O209*1/N209-1/N209*1/N209)))</f>
        <v>9.4582156057416763E-3</v>
      </c>
      <c r="N209">
        <f t="shared" ref="N209:N272" si="94">AE209+AD209*AO209+AC209*AO209*AO209</f>
        <v>2.7464067787457256</v>
      </c>
      <c r="O209">
        <f t="shared" ref="O209:O272" si="95">G209*(1000-(1000*0.61365*EXP(17.502*S209/(240.97+S209))/(AX209+AY209)+AU209)/2)/(1000*0.61365*EXP(17.502*S209/(240.97+S209))/(AX209+AY209)-AU209)</f>
        <v>9.4401569806454276E-3</v>
      </c>
      <c r="P209">
        <f t="shared" ref="P209:P272" si="96">1/((AP209+1)/(M209/1.6)+1/(N209/1.37)) + AP209/((AP209+1)/(M209/1.6) + AP209/(N209/1.37))</f>
        <v>5.9017177025391136E-3</v>
      </c>
      <c r="Q209">
        <f t="shared" ref="Q209:Q272" si="97">(AL209*AN209)</f>
        <v>-1.1990454223548398E-2</v>
      </c>
      <c r="R209">
        <f t="shared" ref="R209:R272" si="98">(AZ209+(Q209+2*0.95*0.0000000567*(((AZ209+$B$7)+273)^4-(AZ209+273)^4)-44100*G209)/(1.84*29.3*N209+8*0.95*0.0000000567*(AZ209+273)^3))</f>
        <v>34.367853521541214</v>
      </c>
      <c r="S209">
        <f t="shared" ref="S209:S272" si="99">($C$7*BA209+$D$7*BB209+$E$7*R209)</f>
        <v>34.408609677419399</v>
      </c>
      <c r="T209">
        <f t="shared" ref="T209:T272" si="100">0.61365*EXP(17.502*S209/(240.97+S209))</f>
        <v>5.4660032620234213</v>
      </c>
      <c r="U209">
        <f t="shared" ref="U209:U272" si="101">(V209/W209*100)</f>
        <v>42.984833451875794</v>
      </c>
      <c r="V209">
        <f t="shared" ref="V209:V272" si="102">AU209*(AX209+AY209)/1000</f>
        <v>2.3550156974111474</v>
      </c>
      <c r="W209">
        <f t="shared" ref="W209:W272" si="103">0.61365*EXP(17.502*AZ209/(240.97+AZ209))</f>
        <v>5.4787130908573474</v>
      </c>
      <c r="X209">
        <f t="shared" ref="X209:X272" si="104">(T209-AU209*(AX209+AY209)/1000)</f>
        <v>3.110987564612274</v>
      </c>
      <c r="Y209">
        <f t="shared" ref="Y209:Y272" si="105">(-G209*44100)</f>
        <v>-13.240329813804475</v>
      </c>
      <c r="Z209">
        <f t="shared" ref="Z209:Z272" si="106">2*29.3*N209*0.92*(AZ209-S209)</f>
        <v>6.184310731108269</v>
      </c>
      <c r="AA209">
        <f t="shared" ref="AA209:AA272" si="107">2*0.95*0.0000000567*(((AZ209+$B$7)+273)^4-(S209+273)^4)</f>
        <v>0.52296694443284419</v>
      </c>
      <c r="AB209">
        <f t="shared" ref="AB209:AB272" si="108">Q209+AA209+Y209+Z209</f>
        <v>-6.5450425924869098</v>
      </c>
      <c r="AC209">
        <v>-1.22267075913218E-3</v>
      </c>
      <c r="AD209">
        <v>2.36148482757353E-2</v>
      </c>
      <c r="AE209">
        <v>2.6794883909050098</v>
      </c>
      <c r="AF209">
        <v>42</v>
      </c>
      <c r="AG209">
        <v>7</v>
      </c>
      <c r="AH209">
        <f t="shared" ref="AH209:AH272" si="109">IF(AF209*$H$13&gt;=AJ209,1,(AJ209/(AJ209-AF209*$H$13)))</f>
        <v>1</v>
      </c>
      <c r="AI209">
        <f t="shared" ref="AI209:AI272" si="110">(AH209-1)*100</f>
        <v>0</v>
      </c>
      <c r="AJ209">
        <f t="shared" ref="AJ209:AJ272" si="111">MAX(0,($B$13+$C$13*BC209)/(1+$D$13*BC209)*AX209/(AZ209+273)*$E$13)</f>
        <v>52459.942172424337</v>
      </c>
      <c r="AK209">
        <f t="shared" ref="AK209:AK272" si="112">$B$11*BD209+$C$11*BE209</f>
        <v>-6.2744396774193606E-2</v>
      </c>
      <c r="AL209">
        <f t="shared" ref="AL209:AL272" si="113">AK209*AM209</f>
        <v>-3.0744754419354866E-2</v>
      </c>
      <c r="AM209">
        <f t="shared" ref="AM209:AM272" si="114">($B$11*$D$9+$C$11*$D$9)/($B$11+$C$11)</f>
        <v>0.49</v>
      </c>
      <c r="AN209">
        <f t="shared" ref="AN209:AN272" si="115">($B$11*$K$9+$C$11*$K$9)/($B$11+$C$11)</f>
        <v>0.39</v>
      </c>
      <c r="AO209">
        <v>3.45</v>
      </c>
      <c r="AP209">
        <v>0.5</v>
      </c>
      <c r="AQ209" t="s">
        <v>195</v>
      </c>
      <c r="AR209">
        <v>1597423951.93871</v>
      </c>
      <c r="AS209">
        <v>410.82267741935499</v>
      </c>
      <c r="AT209">
        <v>409.98693548387098</v>
      </c>
      <c r="AU209">
        <v>23.150083870967698</v>
      </c>
      <c r="AV209">
        <v>22.9814516129032</v>
      </c>
      <c r="AW209">
        <v>600.02106451612894</v>
      </c>
      <c r="AX209">
        <v>101.610032258065</v>
      </c>
      <c r="AY209">
        <v>0.118139032258065</v>
      </c>
      <c r="AZ209">
        <v>34.450377419354801</v>
      </c>
      <c r="BA209">
        <v>34.408609677419399</v>
      </c>
      <c r="BB209">
        <v>34.622632258064499</v>
      </c>
      <c r="BC209">
        <v>10006.6474193548</v>
      </c>
      <c r="BD209">
        <v>-6.2744396774193606E-2</v>
      </c>
      <c r="BE209">
        <v>0.32941706451612901</v>
      </c>
      <c r="BF209">
        <v>1597423915</v>
      </c>
      <c r="BG209" t="s">
        <v>664</v>
      </c>
      <c r="BH209">
        <v>33</v>
      </c>
      <c r="BI209">
        <v>-1.77</v>
      </c>
      <c r="BJ209">
        <v>6.6000000000000003E-2</v>
      </c>
      <c r="BK209">
        <v>410</v>
      </c>
      <c r="BL209">
        <v>23</v>
      </c>
      <c r="BM209">
        <v>0.21</v>
      </c>
      <c r="BN209">
        <v>0.16</v>
      </c>
      <c r="BO209">
        <v>0.82562938775510197</v>
      </c>
      <c r="BP209">
        <v>9.0638225585408599E-2</v>
      </c>
      <c r="BQ209">
        <v>3.3672486120016498E-2</v>
      </c>
      <c r="BR209">
        <v>1</v>
      </c>
      <c r="BS209">
        <v>0.166813285714286</v>
      </c>
      <c r="BT209">
        <v>2.6997992980468601E-2</v>
      </c>
      <c r="BU209">
        <v>3.3015130792176002E-3</v>
      </c>
      <c r="BV209">
        <v>1</v>
      </c>
      <c r="BW209">
        <v>2</v>
      </c>
      <c r="BX209">
        <v>2</v>
      </c>
      <c r="BY209" t="s">
        <v>197</v>
      </c>
      <c r="BZ209">
        <v>100</v>
      </c>
      <c r="CA209">
        <v>100</v>
      </c>
      <c r="CB209">
        <v>-1.77</v>
      </c>
      <c r="CC209">
        <v>6.6000000000000003E-2</v>
      </c>
      <c r="CD209">
        <v>2</v>
      </c>
      <c r="CE209">
        <v>570.64700000000005</v>
      </c>
      <c r="CF209">
        <v>335.37700000000001</v>
      </c>
      <c r="CG209">
        <v>34.997599999999998</v>
      </c>
      <c r="CH209">
        <v>37.807499999999997</v>
      </c>
      <c r="CI209">
        <v>30</v>
      </c>
      <c r="CJ209">
        <v>37.731900000000003</v>
      </c>
      <c r="CK209">
        <v>37.8003</v>
      </c>
      <c r="CL209">
        <v>19.895</v>
      </c>
      <c r="CM209">
        <v>22.244499999999999</v>
      </c>
      <c r="CN209">
        <v>6.55722</v>
      </c>
      <c r="CO209">
        <v>35</v>
      </c>
      <c r="CP209">
        <v>410</v>
      </c>
      <c r="CQ209">
        <v>23</v>
      </c>
      <c r="CR209">
        <v>97.735799999999998</v>
      </c>
      <c r="CS209">
        <v>105.06699999999999</v>
      </c>
    </row>
    <row r="210" spans="1:97" x14ac:dyDescent="0.25">
      <c r="A210">
        <v>194</v>
      </c>
      <c r="B210">
        <v>1597423965.5</v>
      </c>
      <c r="C210">
        <v>18275.799999952302</v>
      </c>
      <c r="D210" t="s">
        <v>669</v>
      </c>
      <c r="E210" t="s">
        <v>670</v>
      </c>
      <c r="F210">
        <v>1597423956.87097</v>
      </c>
      <c r="G210">
        <f t="shared" si="87"/>
        <v>3.0441545702843364E-4</v>
      </c>
      <c r="H210">
        <f t="shared" si="88"/>
        <v>-1.5749321020368696</v>
      </c>
      <c r="I210">
        <f t="shared" si="89"/>
        <v>410.82277419354801</v>
      </c>
      <c r="J210">
        <f t="shared" si="90"/>
        <v>647.0366952930159</v>
      </c>
      <c r="K210">
        <f t="shared" si="91"/>
        <v>65.82176519817358</v>
      </c>
      <c r="L210">
        <f t="shared" si="92"/>
        <v>41.792189496739795</v>
      </c>
      <c r="M210">
        <f t="shared" si="93"/>
        <v>9.5931130061148329E-3</v>
      </c>
      <c r="N210">
        <f t="shared" si="94"/>
        <v>2.7463771331381657</v>
      </c>
      <c r="O210">
        <f t="shared" si="95"/>
        <v>9.5745359329443436E-3</v>
      </c>
      <c r="P210">
        <f t="shared" si="96"/>
        <v>5.9857510028110319E-3</v>
      </c>
      <c r="Q210">
        <f t="shared" si="97"/>
        <v>-1.4735230304516126E-2</v>
      </c>
      <c r="R210">
        <f t="shared" si="98"/>
        <v>34.36415171955796</v>
      </c>
      <c r="S210">
        <f t="shared" si="99"/>
        <v>34.405064516129002</v>
      </c>
      <c r="T210">
        <f t="shared" si="100"/>
        <v>5.4649256587198805</v>
      </c>
      <c r="U210">
        <f t="shared" si="101"/>
        <v>42.988213796396636</v>
      </c>
      <c r="V210">
        <f t="shared" si="102"/>
        <v>2.3548689100650604</v>
      </c>
      <c r="W210">
        <f t="shared" si="103"/>
        <v>5.4779408170302961</v>
      </c>
      <c r="X210">
        <f t="shared" si="104"/>
        <v>3.1100567486548201</v>
      </c>
      <c r="Y210">
        <f t="shared" si="105"/>
        <v>-13.424721654953924</v>
      </c>
      <c r="Z210">
        <f t="shared" si="106"/>
        <v>6.3337395243544474</v>
      </c>
      <c r="AA210">
        <f t="shared" si="107"/>
        <v>0.53559305690978154</v>
      </c>
      <c r="AB210">
        <f t="shared" si="108"/>
        <v>-6.570124303994211</v>
      </c>
      <c r="AC210">
        <v>-1.22265007835425E-3</v>
      </c>
      <c r="AD210">
        <v>2.3614448844057199E-2</v>
      </c>
      <c r="AE210">
        <v>2.6794598771837799</v>
      </c>
      <c r="AF210">
        <v>41</v>
      </c>
      <c r="AG210">
        <v>7</v>
      </c>
      <c r="AH210">
        <f t="shared" si="109"/>
        <v>1</v>
      </c>
      <c r="AI210">
        <f t="shared" si="110"/>
        <v>0</v>
      </c>
      <c r="AJ210">
        <f t="shared" si="111"/>
        <v>52459.522506851114</v>
      </c>
      <c r="AK210">
        <f t="shared" si="112"/>
        <v>-7.7107432258064504E-2</v>
      </c>
      <c r="AL210">
        <f t="shared" si="113"/>
        <v>-3.7782641806451606E-2</v>
      </c>
      <c r="AM210">
        <f t="shared" si="114"/>
        <v>0.49</v>
      </c>
      <c r="AN210">
        <f t="shared" si="115"/>
        <v>0.39</v>
      </c>
      <c r="AO210">
        <v>3.45</v>
      </c>
      <c r="AP210">
        <v>0.5</v>
      </c>
      <c r="AQ210" t="s">
        <v>195</v>
      </c>
      <c r="AR210">
        <v>1597423956.87097</v>
      </c>
      <c r="AS210">
        <v>410.82277419354801</v>
      </c>
      <c r="AT210">
        <v>409.98912903225801</v>
      </c>
      <c r="AU210">
        <v>23.148674193548398</v>
      </c>
      <c r="AV210">
        <v>22.977693548387101</v>
      </c>
      <c r="AW210">
        <v>600.02219354838701</v>
      </c>
      <c r="AX210">
        <v>101.60996774193499</v>
      </c>
      <c r="AY210">
        <v>0.11805738709677401</v>
      </c>
      <c r="AZ210">
        <v>34.4478419354839</v>
      </c>
      <c r="BA210">
        <v>34.405064516129002</v>
      </c>
      <c r="BB210">
        <v>34.622638709677403</v>
      </c>
      <c r="BC210">
        <v>10006.484516129</v>
      </c>
      <c r="BD210">
        <v>-7.7107432258064504E-2</v>
      </c>
      <c r="BE210">
        <v>0.33880693548387097</v>
      </c>
      <c r="BF210">
        <v>1597423915</v>
      </c>
      <c r="BG210" t="s">
        <v>664</v>
      </c>
      <c r="BH210">
        <v>33</v>
      </c>
      <c r="BI210">
        <v>-1.77</v>
      </c>
      <c r="BJ210">
        <v>6.6000000000000003E-2</v>
      </c>
      <c r="BK210">
        <v>410</v>
      </c>
      <c r="BL210">
        <v>23</v>
      </c>
      <c r="BM210">
        <v>0.21</v>
      </c>
      <c r="BN210">
        <v>0.16</v>
      </c>
      <c r="BO210">
        <v>0.83117863265306102</v>
      </c>
      <c r="BP210">
        <v>0.11688261830602301</v>
      </c>
      <c r="BQ210">
        <v>3.3343266102090999E-2</v>
      </c>
      <c r="BR210">
        <v>0</v>
      </c>
      <c r="BS210">
        <v>0.16940710204081599</v>
      </c>
      <c r="BT210">
        <v>2.60943229529568E-2</v>
      </c>
      <c r="BU210">
        <v>3.1611001200815398E-3</v>
      </c>
      <c r="BV210">
        <v>1</v>
      </c>
      <c r="BW210">
        <v>1</v>
      </c>
      <c r="BX210">
        <v>2</v>
      </c>
      <c r="BY210" t="s">
        <v>211</v>
      </c>
      <c r="BZ210">
        <v>100</v>
      </c>
      <c r="CA210">
        <v>100</v>
      </c>
      <c r="CB210">
        <v>-1.77</v>
      </c>
      <c r="CC210">
        <v>6.6000000000000003E-2</v>
      </c>
      <c r="CD210">
        <v>2</v>
      </c>
      <c r="CE210">
        <v>571.33799999999997</v>
      </c>
      <c r="CF210">
        <v>335.31299999999999</v>
      </c>
      <c r="CG210">
        <v>34.997999999999998</v>
      </c>
      <c r="CH210">
        <v>37.807499999999997</v>
      </c>
      <c r="CI210">
        <v>29.9999</v>
      </c>
      <c r="CJ210">
        <v>37.731900000000003</v>
      </c>
      <c r="CK210">
        <v>37.798000000000002</v>
      </c>
      <c r="CL210">
        <v>19.895</v>
      </c>
      <c r="CM210">
        <v>22.244499999999999</v>
      </c>
      <c r="CN210">
        <v>6.55722</v>
      </c>
      <c r="CO210">
        <v>35</v>
      </c>
      <c r="CP210">
        <v>410</v>
      </c>
      <c r="CQ210">
        <v>23</v>
      </c>
      <c r="CR210">
        <v>97.734899999999996</v>
      </c>
      <c r="CS210">
        <v>105.068</v>
      </c>
    </row>
    <row r="211" spans="1:97" x14ac:dyDescent="0.25">
      <c r="A211">
        <v>195</v>
      </c>
      <c r="B211">
        <v>1597423970.5</v>
      </c>
      <c r="C211">
        <v>18280.799999952302</v>
      </c>
      <c r="D211" t="s">
        <v>671</v>
      </c>
      <c r="E211" t="s">
        <v>672</v>
      </c>
      <c r="F211">
        <v>1597423961.87097</v>
      </c>
      <c r="G211">
        <f t="shared" si="87"/>
        <v>3.095392139331138E-4</v>
      </c>
      <c r="H211">
        <f t="shared" si="88"/>
        <v>-1.5985307734102754</v>
      </c>
      <c r="I211">
        <f t="shared" si="89"/>
        <v>410.82454838709702</v>
      </c>
      <c r="J211">
        <f t="shared" si="90"/>
        <v>646.51215873176443</v>
      </c>
      <c r="K211">
        <f t="shared" si="91"/>
        <v>65.768179058986362</v>
      </c>
      <c r="L211">
        <f t="shared" si="92"/>
        <v>41.792226325877913</v>
      </c>
      <c r="M211">
        <f t="shared" si="93"/>
        <v>9.7574034633929625E-3</v>
      </c>
      <c r="N211">
        <f t="shared" si="94"/>
        <v>2.7463365382689324</v>
      </c>
      <c r="O211">
        <f t="shared" si="95"/>
        <v>9.7381850491031607E-3</v>
      </c>
      <c r="P211">
        <f t="shared" si="96"/>
        <v>6.0880891648050998E-3</v>
      </c>
      <c r="Q211">
        <f t="shared" si="97"/>
        <v>-1.5433239082258056E-2</v>
      </c>
      <c r="R211">
        <f t="shared" si="98"/>
        <v>34.362313294895621</v>
      </c>
      <c r="S211">
        <f t="shared" si="99"/>
        <v>34.401987096774199</v>
      </c>
      <c r="T211">
        <f t="shared" si="100"/>
        <v>5.4639903821375535</v>
      </c>
      <c r="U211">
        <f t="shared" si="101"/>
        <v>42.986597660230842</v>
      </c>
      <c r="V211">
        <f t="shared" si="102"/>
        <v>2.3547246316728248</v>
      </c>
      <c r="W211">
        <f t="shared" si="103"/>
        <v>5.4778111314711104</v>
      </c>
      <c r="X211">
        <f t="shared" si="104"/>
        <v>3.1092657504647288</v>
      </c>
      <c r="Y211">
        <f t="shared" si="105"/>
        <v>-13.650679334450318</v>
      </c>
      <c r="Z211">
        <f t="shared" si="106"/>
        <v>6.7262450240005975</v>
      </c>
      <c r="AA211">
        <f t="shared" si="107"/>
        <v>0.56878275375668008</v>
      </c>
      <c r="AB211">
        <f t="shared" si="108"/>
        <v>-6.3710847957752996</v>
      </c>
      <c r="AC211">
        <v>-1.22262175973562E-3</v>
      </c>
      <c r="AD211">
        <v>2.36139018939668E-2</v>
      </c>
      <c r="AE211">
        <v>2.6794208322299999</v>
      </c>
      <c r="AF211">
        <v>41</v>
      </c>
      <c r="AG211">
        <v>7</v>
      </c>
      <c r="AH211">
        <f t="shared" si="109"/>
        <v>1</v>
      </c>
      <c r="AI211">
        <f t="shared" si="110"/>
        <v>0</v>
      </c>
      <c r="AJ211">
        <f t="shared" si="111"/>
        <v>52458.423126120921</v>
      </c>
      <c r="AK211">
        <f t="shared" si="112"/>
        <v>-8.0760016129032206E-2</v>
      </c>
      <c r="AL211">
        <f t="shared" si="113"/>
        <v>-3.9572407903225783E-2</v>
      </c>
      <c r="AM211">
        <f t="shared" si="114"/>
        <v>0.49</v>
      </c>
      <c r="AN211">
        <f t="shared" si="115"/>
        <v>0.39</v>
      </c>
      <c r="AO211">
        <v>3.45</v>
      </c>
      <c r="AP211">
        <v>0.5</v>
      </c>
      <c r="AQ211" t="s">
        <v>195</v>
      </c>
      <c r="AR211">
        <v>1597423961.87097</v>
      </c>
      <c r="AS211">
        <v>410.82454838709702</v>
      </c>
      <c r="AT211">
        <v>409.97854838709702</v>
      </c>
      <c r="AU211">
        <v>23.147335483871</v>
      </c>
      <c r="AV211">
        <v>22.973477419354801</v>
      </c>
      <c r="AW211">
        <v>600.02451612903201</v>
      </c>
      <c r="AX211">
        <v>101.60964516129</v>
      </c>
      <c r="AY211">
        <v>0.118030290322581</v>
      </c>
      <c r="AZ211">
        <v>34.447416129032298</v>
      </c>
      <c r="BA211">
        <v>34.401987096774199</v>
      </c>
      <c r="BB211">
        <v>34.622141935483903</v>
      </c>
      <c r="BC211">
        <v>10006.284516129001</v>
      </c>
      <c r="BD211">
        <v>-8.0760016129032206E-2</v>
      </c>
      <c r="BE211">
        <v>0.33912599999999998</v>
      </c>
      <c r="BF211">
        <v>1597423915</v>
      </c>
      <c r="BG211" t="s">
        <v>664</v>
      </c>
      <c r="BH211">
        <v>33</v>
      </c>
      <c r="BI211">
        <v>-1.77</v>
      </c>
      <c r="BJ211">
        <v>6.6000000000000003E-2</v>
      </c>
      <c r="BK211">
        <v>410</v>
      </c>
      <c r="BL211">
        <v>23</v>
      </c>
      <c r="BM211">
        <v>0.21</v>
      </c>
      <c r="BN211">
        <v>0.16</v>
      </c>
      <c r="BO211">
        <v>0.83736810204081602</v>
      </c>
      <c r="BP211">
        <v>9.4253387755127996E-2</v>
      </c>
      <c r="BQ211">
        <v>2.8292732165659602E-2</v>
      </c>
      <c r="BR211">
        <v>1</v>
      </c>
      <c r="BS211">
        <v>0.17190124489795899</v>
      </c>
      <c r="BT211">
        <v>3.3088848979593702E-2</v>
      </c>
      <c r="BU211">
        <v>3.9862451849728003E-3</v>
      </c>
      <c r="BV211">
        <v>1</v>
      </c>
      <c r="BW211">
        <v>2</v>
      </c>
      <c r="BX211">
        <v>2</v>
      </c>
      <c r="BY211" t="s">
        <v>197</v>
      </c>
      <c r="BZ211">
        <v>100</v>
      </c>
      <c r="CA211">
        <v>100</v>
      </c>
      <c r="CB211">
        <v>-1.77</v>
      </c>
      <c r="CC211">
        <v>6.6000000000000003E-2</v>
      </c>
      <c r="CD211">
        <v>2</v>
      </c>
      <c r="CE211">
        <v>570.81799999999998</v>
      </c>
      <c r="CF211">
        <v>335.339</v>
      </c>
      <c r="CG211">
        <v>34.9985</v>
      </c>
      <c r="CH211">
        <v>37.807499999999997</v>
      </c>
      <c r="CI211">
        <v>29.9998</v>
      </c>
      <c r="CJ211">
        <v>37.730499999999999</v>
      </c>
      <c r="CK211">
        <v>37.798000000000002</v>
      </c>
      <c r="CL211">
        <v>19.895900000000001</v>
      </c>
      <c r="CM211">
        <v>22.244499999999999</v>
      </c>
      <c r="CN211">
        <v>6.55722</v>
      </c>
      <c r="CO211">
        <v>35</v>
      </c>
      <c r="CP211">
        <v>410</v>
      </c>
      <c r="CQ211">
        <v>23</v>
      </c>
      <c r="CR211">
        <v>97.735799999999998</v>
      </c>
      <c r="CS211">
        <v>105.069</v>
      </c>
    </row>
    <row r="212" spans="1:97" x14ac:dyDescent="0.25">
      <c r="A212">
        <v>196</v>
      </c>
      <c r="B212">
        <v>1597423975.5</v>
      </c>
      <c r="C212">
        <v>18285.799999952302</v>
      </c>
      <c r="D212" t="s">
        <v>673</v>
      </c>
      <c r="E212" t="s">
        <v>674</v>
      </c>
      <c r="F212">
        <v>1597423966.87097</v>
      </c>
      <c r="G212">
        <f t="shared" si="87"/>
        <v>3.1522299313105232E-4</v>
      </c>
      <c r="H212">
        <f t="shared" si="88"/>
        <v>-1.591992878926286</v>
      </c>
      <c r="I212">
        <f t="shared" si="89"/>
        <v>410.81767741935499</v>
      </c>
      <c r="J212">
        <f t="shared" si="90"/>
        <v>640.89814310280872</v>
      </c>
      <c r="K212">
        <f t="shared" si="91"/>
        <v>65.197015842545952</v>
      </c>
      <c r="L212">
        <f t="shared" si="92"/>
        <v>41.791487323456153</v>
      </c>
      <c r="M212">
        <f t="shared" si="93"/>
        <v>9.9352031440355787E-3</v>
      </c>
      <c r="N212">
        <f t="shared" si="94"/>
        <v>2.7455615278437415</v>
      </c>
      <c r="O212">
        <f t="shared" si="95"/>
        <v>9.9152731115540807E-3</v>
      </c>
      <c r="P212">
        <f t="shared" si="96"/>
        <v>6.1988329615707775E-3</v>
      </c>
      <c r="Q212">
        <f t="shared" si="97"/>
        <v>-1.5723455871290325E-2</v>
      </c>
      <c r="R212">
        <f t="shared" si="98"/>
        <v>34.360505437797464</v>
      </c>
      <c r="S212">
        <f t="shared" si="99"/>
        <v>34.403051612903198</v>
      </c>
      <c r="T212">
        <f t="shared" si="100"/>
        <v>5.4643138897391719</v>
      </c>
      <c r="U212">
        <f t="shared" si="101"/>
        <v>42.983248436325539</v>
      </c>
      <c r="V212">
        <f t="shared" si="102"/>
        <v>2.3545120295486202</v>
      </c>
      <c r="W212">
        <f t="shared" si="103"/>
        <v>5.4777433423547404</v>
      </c>
      <c r="X212">
        <f t="shared" si="104"/>
        <v>3.1098018601905517</v>
      </c>
      <c r="Y212">
        <f t="shared" si="105"/>
        <v>-13.901333997079407</v>
      </c>
      <c r="Z212">
        <f t="shared" si="106"/>
        <v>6.5338324835894603</v>
      </c>
      <c r="AA212">
        <f t="shared" si="107"/>
        <v>0.55267025304328177</v>
      </c>
      <c r="AB212">
        <f t="shared" si="108"/>
        <v>-6.8305547163179554</v>
      </c>
      <c r="AC212">
        <v>-1.22208120027157E-3</v>
      </c>
      <c r="AD212">
        <v>2.36034614465838E-2</v>
      </c>
      <c r="AE212">
        <v>2.6786754073392598</v>
      </c>
      <c r="AF212">
        <v>41</v>
      </c>
      <c r="AG212">
        <v>7</v>
      </c>
      <c r="AH212">
        <f t="shared" si="109"/>
        <v>1</v>
      </c>
      <c r="AI212">
        <f t="shared" si="110"/>
        <v>0</v>
      </c>
      <c r="AJ212">
        <f t="shared" si="111"/>
        <v>52436.216264035858</v>
      </c>
      <c r="AK212">
        <f t="shared" si="112"/>
        <v>-8.2278680645161306E-2</v>
      </c>
      <c r="AL212">
        <f t="shared" si="113"/>
        <v>-4.031655351612904E-2</v>
      </c>
      <c r="AM212">
        <f t="shared" si="114"/>
        <v>0.49</v>
      </c>
      <c r="AN212">
        <f t="shared" si="115"/>
        <v>0.39</v>
      </c>
      <c r="AO212">
        <v>3.45</v>
      </c>
      <c r="AP212">
        <v>0.5</v>
      </c>
      <c r="AQ212" t="s">
        <v>195</v>
      </c>
      <c r="AR212">
        <v>1597423966.87097</v>
      </c>
      <c r="AS212">
        <v>410.81767741935499</v>
      </c>
      <c r="AT212">
        <v>409.97677419354801</v>
      </c>
      <c r="AU212">
        <v>23.145267741935498</v>
      </c>
      <c r="AV212">
        <v>22.968216129032299</v>
      </c>
      <c r="AW212">
        <v>600.02187096774196</v>
      </c>
      <c r="AX212">
        <v>101.609580645161</v>
      </c>
      <c r="AY212">
        <v>0.11799735483871</v>
      </c>
      <c r="AZ212">
        <v>34.447193548387098</v>
      </c>
      <c r="BA212">
        <v>34.403051612903198</v>
      </c>
      <c r="BB212">
        <v>34.620106451612898</v>
      </c>
      <c r="BC212">
        <v>10001.866774193501</v>
      </c>
      <c r="BD212">
        <v>-8.2278680645161306E-2</v>
      </c>
      <c r="BE212">
        <v>0.33912599999999998</v>
      </c>
      <c r="BF212">
        <v>1597423915</v>
      </c>
      <c r="BG212" t="s">
        <v>664</v>
      </c>
      <c r="BH212">
        <v>33</v>
      </c>
      <c r="BI212">
        <v>-1.77</v>
      </c>
      <c r="BJ212">
        <v>6.6000000000000003E-2</v>
      </c>
      <c r="BK212">
        <v>410</v>
      </c>
      <c r="BL212">
        <v>23</v>
      </c>
      <c r="BM212">
        <v>0.21</v>
      </c>
      <c r="BN212">
        <v>0.16</v>
      </c>
      <c r="BO212">
        <v>0.83836455102040797</v>
      </c>
      <c r="BP212">
        <v>-1.7509983673479598E-2</v>
      </c>
      <c r="BQ212">
        <v>2.9399987242161099E-2</v>
      </c>
      <c r="BR212">
        <v>1</v>
      </c>
      <c r="BS212">
        <v>0.174596530612245</v>
      </c>
      <c r="BT212">
        <v>3.7564383673470002E-2</v>
      </c>
      <c r="BU212">
        <v>4.4658858942533998E-3</v>
      </c>
      <c r="BV212">
        <v>1</v>
      </c>
      <c r="BW212">
        <v>2</v>
      </c>
      <c r="BX212">
        <v>2</v>
      </c>
      <c r="BY212" t="s">
        <v>197</v>
      </c>
      <c r="BZ212">
        <v>100</v>
      </c>
      <c r="CA212">
        <v>100</v>
      </c>
      <c r="CB212">
        <v>-1.77</v>
      </c>
      <c r="CC212">
        <v>6.6000000000000003E-2</v>
      </c>
      <c r="CD212">
        <v>2</v>
      </c>
      <c r="CE212">
        <v>571.03499999999997</v>
      </c>
      <c r="CF212">
        <v>335.48599999999999</v>
      </c>
      <c r="CG212">
        <v>34.9985</v>
      </c>
      <c r="CH212">
        <v>37.804299999999998</v>
      </c>
      <c r="CI212">
        <v>29.9998</v>
      </c>
      <c r="CJ212">
        <v>37.728299999999997</v>
      </c>
      <c r="CK212">
        <v>37.7958</v>
      </c>
      <c r="CL212">
        <v>19.896100000000001</v>
      </c>
      <c r="CM212">
        <v>22.244499999999999</v>
      </c>
      <c r="CN212">
        <v>6.55722</v>
      </c>
      <c r="CO212">
        <v>35</v>
      </c>
      <c r="CP212">
        <v>410</v>
      </c>
      <c r="CQ212">
        <v>23</v>
      </c>
      <c r="CR212">
        <v>97.736900000000006</v>
      </c>
      <c r="CS212">
        <v>105.07</v>
      </c>
    </row>
    <row r="213" spans="1:97" x14ac:dyDescent="0.25">
      <c r="A213">
        <v>197</v>
      </c>
      <c r="B213">
        <v>1597424382.0999999</v>
      </c>
      <c r="C213">
        <v>18692.399999856902</v>
      </c>
      <c r="D213" t="s">
        <v>676</v>
      </c>
      <c r="E213" t="s">
        <v>677</v>
      </c>
      <c r="F213">
        <v>1597424374.11935</v>
      </c>
      <c r="G213">
        <f t="shared" si="87"/>
        <v>2.6639855453719578E-4</v>
      </c>
      <c r="H213">
        <f t="shared" si="88"/>
        <v>-2.9006795921588164</v>
      </c>
      <c r="I213">
        <f t="shared" si="89"/>
        <v>413.97629032258101</v>
      </c>
      <c r="J213">
        <f t="shared" si="90"/>
        <v>926.82006195861572</v>
      </c>
      <c r="K213">
        <f t="shared" si="91"/>
        <v>94.270763507967743</v>
      </c>
      <c r="L213">
        <f t="shared" si="92"/>
        <v>42.107268244101093</v>
      </c>
      <c r="M213">
        <f t="shared" si="93"/>
        <v>8.5048409512876004E-3</v>
      </c>
      <c r="N213">
        <f t="shared" si="94"/>
        <v>2.7893366861737019</v>
      </c>
      <c r="O213">
        <f t="shared" si="95"/>
        <v>8.4904607411166091E-3</v>
      </c>
      <c r="P213">
        <f t="shared" si="96"/>
        <v>5.3078279148965762E-3</v>
      </c>
      <c r="Q213">
        <f t="shared" si="97"/>
        <v>-5.7793579626774236E-3</v>
      </c>
      <c r="R213">
        <f t="shared" si="98"/>
        <v>34.336824913387687</v>
      </c>
      <c r="S213">
        <f t="shared" si="99"/>
        <v>34.343922580645199</v>
      </c>
      <c r="T213">
        <f t="shared" si="100"/>
        <v>5.4463697190493168</v>
      </c>
      <c r="U213">
        <f t="shared" si="101"/>
        <v>43.499033030813791</v>
      </c>
      <c r="V213">
        <f t="shared" si="102"/>
        <v>2.3777076190178232</v>
      </c>
      <c r="W213">
        <f t="shared" si="103"/>
        <v>5.4661160337369008</v>
      </c>
      <c r="X213">
        <f t="shared" si="104"/>
        <v>3.0686621000314935</v>
      </c>
      <c r="Y213">
        <f t="shared" si="105"/>
        <v>-11.748176255090334</v>
      </c>
      <c r="Z213">
        <f t="shared" si="106"/>
        <v>9.7833484302001406</v>
      </c>
      <c r="AA213">
        <f t="shared" si="107"/>
        <v>0.81415964681392994</v>
      </c>
      <c r="AB213">
        <f t="shared" si="108"/>
        <v>-1.1564475360389412</v>
      </c>
      <c r="AC213">
        <v>-1.2208505561875601E-3</v>
      </c>
      <c r="AD213">
        <v>2.3579692600303299E-2</v>
      </c>
      <c r="AE213">
        <v>2.6769775422248099</v>
      </c>
      <c r="AF213">
        <v>41</v>
      </c>
      <c r="AG213">
        <v>7</v>
      </c>
      <c r="AH213">
        <f t="shared" si="109"/>
        <v>1</v>
      </c>
      <c r="AI213">
        <f t="shared" si="110"/>
        <v>0</v>
      </c>
      <c r="AJ213">
        <f t="shared" si="111"/>
        <v>52391.815719632374</v>
      </c>
      <c r="AK213">
        <f t="shared" si="112"/>
        <v>-3.0242584838709698E-2</v>
      </c>
      <c r="AL213">
        <f t="shared" si="113"/>
        <v>-1.4818866570967752E-2</v>
      </c>
      <c r="AM213">
        <f t="shared" si="114"/>
        <v>0.49</v>
      </c>
      <c r="AN213">
        <f t="shared" si="115"/>
        <v>0.39</v>
      </c>
      <c r="AO213">
        <v>8.5500000000000007</v>
      </c>
      <c r="AP213">
        <v>0.5</v>
      </c>
      <c r="AQ213" t="s">
        <v>195</v>
      </c>
      <c r="AR213">
        <v>1597424374.11935</v>
      </c>
      <c r="AS213">
        <v>413.97629032258101</v>
      </c>
      <c r="AT213">
        <v>410.00006451612899</v>
      </c>
      <c r="AU213">
        <v>23.376358064516101</v>
      </c>
      <c r="AV213">
        <v>23.005622580645198</v>
      </c>
      <c r="AW213">
        <v>600.01354838709699</v>
      </c>
      <c r="AX213">
        <v>101.597096774194</v>
      </c>
      <c r="AY213">
        <v>0.11710577419354801</v>
      </c>
      <c r="AZ213">
        <v>34.4089806451613</v>
      </c>
      <c r="BA213">
        <v>34.343922580645199</v>
      </c>
      <c r="BB213">
        <v>34.587403225806497</v>
      </c>
      <c r="BC213">
        <v>9993.0225806451599</v>
      </c>
      <c r="BD213">
        <v>-3.0242584838709698E-2</v>
      </c>
      <c r="BE213">
        <v>0.36966551612903198</v>
      </c>
      <c r="BF213">
        <v>1597424345.5999999</v>
      </c>
      <c r="BG213" t="s">
        <v>678</v>
      </c>
      <c r="BH213">
        <v>34</v>
      </c>
      <c r="BI213">
        <v>-1.76</v>
      </c>
      <c r="BJ213">
        <v>6.7000000000000004E-2</v>
      </c>
      <c r="BK213">
        <v>410</v>
      </c>
      <c r="BL213">
        <v>23</v>
      </c>
      <c r="BM213">
        <v>0.3</v>
      </c>
      <c r="BN213">
        <v>0.16</v>
      </c>
      <c r="BO213">
        <v>3.9897840816326502</v>
      </c>
      <c r="BP213">
        <v>-0.15547272090485001</v>
      </c>
      <c r="BQ213">
        <v>3.65157409680033E-2</v>
      </c>
      <c r="BR213">
        <v>0</v>
      </c>
      <c r="BS213">
        <v>0.36806944897959198</v>
      </c>
      <c r="BT213">
        <v>3.2524019552038499E-2</v>
      </c>
      <c r="BU213">
        <v>3.8983256796398802E-3</v>
      </c>
      <c r="BV213">
        <v>1</v>
      </c>
      <c r="BW213">
        <v>1</v>
      </c>
      <c r="BX213">
        <v>2</v>
      </c>
      <c r="BY213" t="s">
        <v>211</v>
      </c>
      <c r="BZ213">
        <v>100</v>
      </c>
      <c r="CA213">
        <v>100</v>
      </c>
      <c r="CB213">
        <v>-1.76</v>
      </c>
      <c r="CC213">
        <v>6.7000000000000004E-2</v>
      </c>
      <c r="CD213">
        <v>2</v>
      </c>
      <c r="CE213">
        <v>570.97500000000002</v>
      </c>
      <c r="CF213">
        <v>334.62400000000002</v>
      </c>
      <c r="CG213">
        <v>34.9985</v>
      </c>
      <c r="CH213">
        <v>37.669499999999999</v>
      </c>
      <c r="CI213">
        <v>30</v>
      </c>
      <c r="CJ213">
        <v>37.595999999999997</v>
      </c>
      <c r="CK213">
        <v>37.665599999999998</v>
      </c>
      <c r="CL213">
        <v>19.910299999999999</v>
      </c>
      <c r="CM213">
        <v>21.413</v>
      </c>
      <c r="CN213">
        <v>6.1864999999999997</v>
      </c>
      <c r="CO213">
        <v>35</v>
      </c>
      <c r="CP213">
        <v>410</v>
      </c>
      <c r="CQ213">
        <v>23</v>
      </c>
      <c r="CR213">
        <v>97.753699999999995</v>
      </c>
      <c r="CS213">
        <v>105.086</v>
      </c>
    </row>
    <row r="214" spans="1:97" x14ac:dyDescent="0.25">
      <c r="A214">
        <v>198</v>
      </c>
      <c r="B214">
        <v>1597424387.0999999</v>
      </c>
      <c r="C214">
        <v>18697.399999856902</v>
      </c>
      <c r="D214" t="s">
        <v>679</v>
      </c>
      <c r="E214" t="s">
        <v>680</v>
      </c>
      <c r="F214">
        <v>1597424378.76774</v>
      </c>
      <c r="G214">
        <f t="shared" si="87"/>
        <v>2.6796439272184282E-4</v>
      </c>
      <c r="H214">
        <f t="shared" si="88"/>
        <v>-2.8915833363150267</v>
      </c>
      <c r="I214">
        <f t="shared" si="89"/>
        <v>413.97480645161301</v>
      </c>
      <c r="J214">
        <f t="shared" si="90"/>
        <v>922.01866668491368</v>
      </c>
      <c r="K214">
        <f t="shared" si="91"/>
        <v>93.782824861834285</v>
      </c>
      <c r="L214">
        <f t="shared" si="92"/>
        <v>42.107311026850184</v>
      </c>
      <c r="M214">
        <f t="shared" si="93"/>
        <v>8.5552994025160263E-3</v>
      </c>
      <c r="N214">
        <f t="shared" si="94"/>
        <v>2.7887557585573197</v>
      </c>
      <c r="O214">
        <f t="shared" si="95"/>
        <v>8.5407451852196458E-3</v>
      </c>
      <c r="P214">
        <f t="shared" si="96"/>
        <v>5.3392712889290365E-3</v>
      </c>
      <c r="Q214">
        <f t="shared" si="97"/>
        <v>-4.2109743717096753E-3</v>
      </c>
      <c r="R214">
        <f t="shared" si="98"/>
        <v>34.336457971319163</v>
      </c>
      <c r="S214">
        <f t="shared" si="99"/>
        <v>34.3437032258065</v>
      </c>
      <c r="T214">
        <f t="shared" si="100"/>
        <v>5.4463032458865426</v>
      </c>
      <c r="U214">
        <f t="shared" si="101"/>
        <v>43.499889227346117</v>
      </c>
      <c r="V214">
        <f t="shared" si="102"/>
        <v>2.3777625246318359</v>
      </c>
      <c r="W214">
        <f t="shared" si="103"/>
        <v>5.466134665779931</v>
      </c>
      <c r="X214">
        <f t="shared" si="104"/>
        <v>3.0685407212547067</v>
      </c>
      <c r="Y214">
        <f t="shared" si="105"/>
        <v>-11.817229719033268</v>
      </c>
      <c r="Z214">
        <f t="shared" si="106"/>
        <v>9.8235051491031449</v>
      </c>
      <c r="AA214">
        <f t="shared" si="107"/>
        <v>0.81767110906056273</v>
      </c>
      <c r="AB214">
        <f t="shared" si="108"/>
        <v>-1.1802644352412699</v>
      </c>
      <c r="AC214">
        <v>-1.22045598524014E-3</v>
      </c>
      <c r="AD214">
        <v>2.3572071797247601E-2</v>
      </c>
      <c r="AE214">
        <v>2.6764329283518702</v>
      </c>
      <c r="AF214">
        <v>41</v>
      </c>
      <c r="AG214">
        <v>7</v>
      </c>
      <c r="AH214">
        <f t="shared" si="109"/>
        <v>1</v>
      </c>
      <c r="AI214">
        <f t="shared" si="110"/>
        <v>0</v>
      </c>
      <c r="AJ214">
        <f t="shared" si="111"/>
        <v>52375.569164302397</v>
      </c>
      <c r="AK214">
        <f t="shared" si="112"/>
        <v>-2.2035449354838699E-2</v>
      </c>
      <c r="AL214">
        <f t="shared" si="113"/>
        <v>-1.0797370183870962E-2</v>
      </c>
      <c r="AM214">
        <f t="shared" si="114"/>
        <v>0.49</v>
      </c>
      <c r="AN214">
        <f t="shared" si="115"/>
        <v>0.39</v>
      </c>
      <c r="AO214">
        <v>8.5500000000000007</v>
      </c>
      <c r="AP214">
        <v>0.5</v>
      </c>
      <c r="AQ214" t="s">
        <v>195</v>
      </c>
      <c r="AR214">
        <v>1597424378.76774</v>
      </c>
      <c r="AS214">
        <v>413.97480645161301</v>
      </c>
      <c r="AT214">
        <v>410.01251612903201</v>
      </c>
      <c r="AU214">
        <v>23.3767903225806</v>
      </c>
      <c r="AV214">
        <v>23.003880645161299</v>
      </c>
      <c r="AW214">
        <v>600.02119354838703</v>
      </c>
      <c r="AX214">
        <v>101.59748387096801</v>
      </c>
      <c r="AY214">
        <v>0.117186612903226</v>
      </c>
      <c r="AZ214">
        <v>34.409041935483899</v>
      </c>
      <c r="BA214">
        <v>34.3437032258065</v>
      </c>
      <c r="BB214">
        <v>34.588077419354804</v>
      </c>
      <c r="BC214">
        <v>9989.7548387096795</v>
      </c>
      <c r="BD214">
        <v>-2.2035449354838699E-2</v>
      </c>
      <c r="BE214">
        <v>0.355991064516129</v>
      </c>
      <c r="BF214">
        <v>1597424345.5999999</v>
      </c>
      <c r="BG214" t="s">
        <v>678</v>
      </c>
      <c r="BH214">
        <v>34</v>
      </c>
      <c r="BI214">
        <v>-1.76</v>
      </c>
      <c r="BJ214">
        <v>6.7000000000000004E-2</v>
      </c>
      <c r="BK214">
        <v>410</v>
      </c>
      <c r="BL214">
        <v>23</v>
      </c>
      <c r="BM214">
        <v>0.3</v>
      </c>
      <c r="BN214">
        <v>0.16</v>
      </c>
      <c r="BO214">
        <v>3.9774126530612199</v>
      </c>
      <c r="BP214">
        <v>-0.110757313975047</v>
      </c>
      <c r="BQ214">
        <v>3.43183190073739E-2</v>
      </c>
      <c r="BR214">
        <v>0</v>
      </c>
      <c r="BS214">
        <v>0.37077846938775499</v>
      </c>
      <c r="BT214">
        <v>3.0222390626211099E-2</v>
      </c>
      <c r="BU214">
        <v>3.6482029912532901E-3</v>
      </c>
      <c r="BV214">
        <v>1</v>
      </c>
      <c r="BW214">
        <v>1</v>
      </c>
      <c r="BX214">
        <v>2</v>
      </c>
      <c r="BY214" t="s">
        <v>211</v>
      </c>
      <c r="BZ214">
        <v>100</v>
      </c>
      <c r="CA214">
        <v>100</v>
      </c>
      <c r="CB214">
        <v>-1.76</v>
      </c>
      <c r="CC214">
        <v>6.7000000000000004E-2</v>
      </c>
      <c r="CD214">
        <v>2</v>
      </c>
      <c r="CE214">
        <v>571.03</v>
      </c>
      <c r="CF214">
        <v>334.62400000000002</v>
      </c>
      <c r="CG214">
        <v>34.998699999999999</v>
      </c>
      <c r="CH214">
        <v>37.671100000000003</v>
      </c>
      <c r="CI214">
        <v>30.0002</v>
      </c>
      <c r="CJ214">
        <v>37.595999999999997</v>
      </c>
      <c r="CK214">
        <v>37.665599999999998</v>
      </c>
      <c r="CL214">
        <v>19.910499999999999</v>
      </c>
      <c r="CM214">
        <v>21.413</v>
      </c>
      <c r="CN214">
        <v>6.1864999999999997</v>
      </c>
      <c r="CO214">
        <v>35</v>
      </c>
      <c r="CP214">
        <v>410</v>
      </c>
      <c r="CQ214">
        <v>23</v>
      </c>
      <c r="CR214">
        <v>97.754199999999997</v>
      </c>
      <c r="CS214">
        <v>105.086</v>
      </c>
    </row>
    <row r="215" spans="1:97" x14ac:dyDescent="0.25">
      <c r="A215">
        <v>199</v>
      </c>
      <c r="B215">
        <v>1597424392.5999999</v>
      </c>
      <c r="C215">
        <v>18702.899999856902</v>
      </c>
      <c r="D215" t="s">
        <v>681</v>
      </c>
      <c r="E215" t="s">
        <v>682</v>
      </c>
      <c r="F215">
        <v>1597424384.0838699</v>
      </c>
      <c r="G215">
        <f t="shared" si="87"/>
        <v>2.7014109744165994E-4</v>
      </c>
      <c r="H215">
        <f t="shared" si="88"/>
        <v>-2.904687227172067</v>
      </c>
      <c r="I215">
        <f t="shared" si="89"/>
        <v>413.98087096774202</v>
      </c>
      <c r="J215">
        <f t="shared" si="90"/>
        <v>920.21731339753774</v>
      </c>
      <c r="K215">
        <f t="shared" si="91"/>
        <v>93.599718920128652</v>
      </c>
      <c r="L215">
        <f t="shared" si="92"/>
        <v>42.107981013557819</v>
      </c>
      <c r="M215">
        <f t="shared" si="93"/>
        <v>8.6235829433817541E-3</v>
      </c>
      <c r="N215">
        <f t="shared" si="94"/>
        <v>2.7894821920335868</v>
      </c>
      <c r="O215">
        <f t="shared" si="95"/>
        <v>8.6087995324951941E-3</v>
      </c>
      <c r="P215">
        <f t="shared" si="96"/>
        <v>5.3818257990886145E-3</v>
      </c>
      <c r="Q215">
        <f t="shared" si="97"/>
        <v>-9.7004789435806496E-3</v>
      </c>
      <c r="R215">
        <f t="shared" si="98"/>
        <v>34.336100868207645</v>
      </c>
      <c r="S215">
        <f t="shared" si="99"/>
        <v>34.345474193548398</v>
      </c>
      <c r="T215">
        <f t="shared" si="100"/>
        <v>5.4468399390635618</v>
      </c>
      <c r="U215">
        <f t="shared" si="101"/>
        <v>43.500579745172779</v>
      </c>
      <c r="V215">
        <f t="shared" si="102"/>
        <v>2.3778331162803834</v>
      </c>
      <c r="W215">
        <f t="shared" si="103"/>
        <v>5.4662101751511702</v>
      </c>
      <c r="X215">
        <f t="shared" si="104"/>
        <v>3.0690068227831784</v>
      </c>
      <c r="Y215">
        <f t="shared" si="105"/>
        <v>-11.913222397177202</v>
      </c>
      <c r="Z215">
        <f t="shared" si="106"/>
        <v>9.5970883689080342</v>
      </c>
      <c r="AA215">
        <f t="shared" si="107"/>
        <v>0.79862488020130007</v>
      </c>
      <c r="AB215">
        <f t="shared" si="108"/>
        <v>-1.5272096270114481</v>
      </c>
      <c r="AC215">
        <v>-1.22094939748879E-3</v>
      </c>
      <c r="AD215">
        <v>2.3581601636169701E-2</v>
      </c>
      <c r="AE215">
        <v>2.6771139513742601</v>
      </c>
      <c r="AF215">
        <v>41</v>
      </c>
      <c r="AG215">
        <v>7</v>
      </c>
      <c r="AH215">
        <f t="shared" si="109"/>
        <v>1</v>
      </c>
      <c r="AI215">
        <f t="shared" si="110"/>
        <v>0</v>
      </c>
      <c r="AJ215">
        <f t="shared" si="111"/>
        <v>52395.840056878478</v>
      </c>
      <c r="AK215">
        <f t="shared" si="112"/>
        <v>-5.0761271290322603E-2</v>
      </c>
      <c r="AL215">
        <f t="shared" si="113"/>
        <v>-2.4873022932258074E-2</v>
      </c>
      <c r="AM215">
        <f t="shared" si="114"/>
        <v>0.49</v>
      </c>
      <c r="AN215">
        <f t="shared" si="115"/>
        <v>0.39</v>
      </c>
      <c r="AO215">
        <v>8.5500000000000007</v>
      </c>
      <c r="AP215">
        <v>0.5</v>
      </c>
      <c r="AQ215" t="s">
        <v>195</v>
      </c>
      <c r="AR215">
        <v>1597424384.0838699</v>
      </c>
      <c r="AS215">
        <v>413.98087096774202</v>
      </c>
      <c r="AT215">
        <v>410.00119354838699</v>
      </c>
      <c r="AU215">
        <v>23.377454838709699</v>
      </c>
      <c r="AV215">
        <v>23.0015161290323</v>
      </c>
      <c r="AW215">
        <v>600.02103225806502</v>
      </c>
      <c r="AX215">
        <v>101.59748387096801</v>
      </c>
      <c r="AY215">
        <v>0.11731496774193501</v>
      </c>
      <c r="AZ215">
        <v>34.409290322580603</v>
      </c>
      <c r="BA215">
        <v>34.345474193548398</v>
      </c>
      <c r="BB215">
        <v>34.588845161290301</v>
      </c>
      <c r="BC215">
        <v>9993.7935483871006</v>
      </c>
      <c r="BD215">
        <v>-5.0761271290322603E-2</v>
      </c>
      <c r="BE215">
        <v>0.35804225806451601</v>
      </c>
      <c r="BF215">
        <v>1597424345.5999999</v>
      </c>
      <c r="BG215" t="s">
        <v>678</v>
      </c>
      <c r="BH215">
        <v>34</v>
      </c>
      <c r="BI215">
        <v>-1.76</v>
      </c>
      <c r="BJ215">
        <v>6.7000000000000004E-2</v>
      </c>
      <c r="BK215">
        <v>410</v>
      </c>
      <c r="BL215">
        <v>23</v>
      </c>
      <c r="BM215">
        <v>0.3</v>
      </c>
      <c r="BN215">
        <v>0.16</v>
      </c>
      <c r="BO215">
        <v>3.97244265306123</v>
      </c>
      <c r="BP215">
        <v>6.7343818614998094E-2</v>
      </c>
      <c r="BQ215">
        <v>2.72913160125333E-2</v>
      </c>
      <c r="BR215">
        <v>1</v>
      </c>
      <c r="BS215">
        <v>0.37373920408163303</v>
      </c>
      <c r="BT215">
        <v>3.1989376686367497E-2</v>
      </c>
      <c r="BU215">
        <v>3.8522776775940602E-3</v>
      </c>
      <c r="BV215">
        <v>1</v>
      </c>
      <c r="BW215">
        <v>2</v>
      </c>
      <c r="BX215">
        <v>2</v>
      </c>
      <c r="BY215" t="s">
        <v>197</v>
      </c>
      <c r="BZ215">
        <v>100</v>
      </c>
      <c r="CA215">
        <v>100</v>
      </c>
      <c r="CB215">
        <v>-1.76</v>
      </c>
      <c r="CC215">
        <v>6.7000000000000004E-2</v>
      </c>
      <c r="CD215">
        <v>2</v>
      </c>
      <c r="CE215">
        <v>571.50199999999995</v>
      </c>
      <c r="CF215">
        <v>334.59800000000001</v>
      </c>
      <c r="CG215">
        <v>34.998699999999999</v>
      </c>
      <c r="CH215">
        <v>37.671799999999998</v>
      </c>
      <c r="CI215">
        <v>29.9999</v>
      </c>
      <c r="CJ215">
        <v>37.595999999999997</v>
      </c>
      <c r="CK215">
        <v>37.665599999999998</v>
      </c>
      <c r="CL215">
        <v>19.91</v>
      </c>
      <c r="CM215">
        <v>21.413</v>
      </c>
      <c r="CN215">
        <v>6.1864999999999997</v>
      </c>
      <c r="CO215">
        <v>35</v>
      </c>
      <c r="CP215">
        <v>410</v>
      </c>
      <c r="CQ215">
        <v>23</v>
      </c>
      <c r="CR215">
        <v>97.755799999999994</v>
      </c>
      <c r="CS215">
        <v>105.08499999999999</v>
      </c>
    </row>
    <row r="216" spans="1:97" x14ac:dyDescent="0.25">
      <c r="A216">
        <v>200</v>
      </c>
      <c r="B216">
        <v>1597424397.5999999</v>
      </c>
      <c r="C216">
        <v>18707.899999856902</v>
      </c>
      <c r="D216" t="s">
        <v>683</v>
      </c>
      <c r="E216" t="s">
        <v>684</v>
      </c>
      <c r="F216">
        <v>1597424389.0193501</v>
      </c>
      <c r="G216">
        <f t="shared" si="87"/>
        <v>2.7185820637797096E-4</v>
      </c>
      <c r="H216">
        <f t="shared" si="88"/>
        <v>-2.90450977781139</v>
      </c>
      <c r="I216">
        <f t="shared" si="89"/>
        <v>413.97851612903202</v>
      </c>
      <c r="J216">
        <f t="shared" si="90"/>
        <v>916.86515745511406</v>
      </c>
      <c r="K216">
        <f t="shared" si="91"/>
        <v>93.258629738005041</v>
      </c>
      <c r="L216">
        <f t="shared" si="92"/>
        <v>42.107684910096701</v>
      </c>
      <c r="M216">
        <f t="shared" si="93"/>
        <v>8.6783412441835336E-3</v>
      </c>
      <c r="N216">
        <f t="shared" si="94"/>
        <v>2.7901678879954113</v>
      </c>
      <c r="O216">
        <f t="shared" si="95"/>
        <v>8.6633733413374863E-3</v>
      </c>
      <c r="P216">
        <f t="shared" si="96"/>
        <v>5.4159509657969191E-3</v>
      </c>
      <c r="Q216">
        <f t="shared" si="97"/>
        <v>-1.177856069419355E-2</v>
      </c>
      <c r="R216">
        <f t="shared" si="98"/>
        <v>34.33429475072051</v>
      </c>
      <c r="S216">
        <f t="shared" si="99"/>
        <v>34.345683870967697</v>
      </c>
      <c r="T216">
        <f t="shared" si="100"/>
        <v>5.4469034850158398</v>
      </c>
      <c r="U216">
        <f t="shared" si="101"/>
        <v>43.50414791047659</v>
      </c>
      <c r="V216">
        <f t="shared" si="102"/>
        <v>2.3778502640426074</v>
      </c>
      <c r="W216">
        <f t="shared" si="103"/>
        <v>5.4658012586197042</v>
      </c>
      <c r="X216">
        <f t="shared" si="104"/>
        <v>3.0690532209732324</v>
      </c>
      <c r="Y216">
        <f t="shared" si="105"/>
        <v>-11.98894690126852</v>
      </c>
      <c r="Z216">
        <f t="shared" si="106"/>
        <v>9.3655631460001771</v>
      </c>
      <c r="AA216">
        <f t="shared" si="107"/>
        <v>0.77916258363935276</v>
      </c>
      <c r="AB216">
        <f t="shared" si="108"/>
        <v>-1.855999732323184</v>
      </c>
      <c r="AC216">
        <v>-1.2214152542351501E-3</v>
      </c>
      <c r="AD216">
        <v>2.35905992639458E-2</v>
      </c>
      <c r="AE216">
        <v>2.6777567729113998</v>
      </c>
      <c r="AF216">
        <v>41</v>
      </c>
      <c r="AG216">
        <v>7</v>
      </c>
      <c r="AH216">
        <f t="shared" si="109"/>
        <v>1</v>
      </c>
      <c r="AI216">
        <f t="shared" si="110"/>
        <v>0</v>
      </c>
      <c r="AJ216">
        <f t="shared" si="111"/>
        <v>52415.242605058724</v>
      </c>
      <c r="AK216">
        <f t="shared" si="112"/>
        <v>-6.1635587096774198E-2</v>
      </c>
      <c r="AL216">
        <f t="shared" si="113"/>
        <v>-3.0201437677419358E-2</v>
      </c>
      <c r="AM216">
        <f t="shared" si="114"/>
        <v>0.49</v>
      </c>
      <c r="AN216">
        <f t="shared" si="115"/>
        <v>0.39</v>
      </c>
      <c r="AO216">
        <v>8.5500000000000007</v>
      </c>
      <c r="AP216">
        <v>0.5</v>
      </c>
      <c r="AQ216" t="s">
        <v>195</v>
      </c>
      <c r="AR216">
        <v>1597424389.0193501</v>
      </c>
      <c r="AS216">
        <v>413.97851612903202</v>
      </c>
      <c r="AT216">
        <v>410.00012903225797</v>
      </c>
      <c r="AU216">
        <v>23.377654838709699</v>
      </c>
      <c r="AV216">
        <v>22.9993290322581</v>
      </c>
      <c r="AW216">
        <v>600.024870967742</v>
      </c>
      <c r="AX216">
        <v>101.597322580645</v>
      </c>
      <c r="AY216">
        <v>0.11733958064516101</v>
      </c>
      <c r="AZ216">
        <v>34.4079451612903</v>
      </c>
      <c r="BA216">
        <v>34.345683870967697</v>
      </c>
      <c r="BB216">
        <v>34.587506451612903</v>
      </c>
      <c r="BC216">
        <v>9997.6225806451603</v>
      </c>
      <c r="BD216">
        <v>-6.1635587096774198E-2</v>
      </c>
      <c r="BE216">
        <v>0.37308416129032301</v>
      </c>
      <c r="BF216">
        <v>1597424345.5999999</v>
      </c>
      <c r="BG216" t="s">
        <v>678</v>
      </c>
      <c r="BH216">
        <v>34</v>
      </c>
      <c r="BI216">
        <v>-1.76</v>
      </c>
      <c r="BJ216">
        <v>6.7000000000000004E-2</v>
      </c>
      <c r="BK216">
        <v>410</v>
      </c>
      <c r="BL216">
        <v>23</v>
      </c>
      <c r="BM216">
        <v>0.3</v>
      </c>
      <c r="BN216">
        <v>0.16</v>
      </c>
      <c r="BO216">
        <v>3.9749120408163301</v>
      </c>
      <c r="BP216">
        <v>7.7771847336161798E-2</v>
      </c>
      <c r="BQ216">
        <v>2.0735085909438698E-2</v>
      </c>
      <c r="BR216">
        <v>1</v>
      </c>
      <c r="BS216">
        <v>0.37622381632653101</v>
      </c>
      <c r="BT216">
        <v>3.1843131827111001E-2</v>
      </c>
      <c r="BU216">
        <v>3.8356413809164701E-3</v>
      </c>
      <c r="BV216">
        <v>1</v>
      </c>
      <c r="BW216">
        <v>2</v>
      </c>
      <c r="BX216">
        <v>2</v>
      </c>
      <c r="BY216" t="s">
        <v>197</v>
      </c>
      <c r="BZ216">
        <v>100</v>
      </c>
      <c r="CA216">
        <v>100</v>
      </c>
      <c r="CB216">
        <v>-1.76</v>
      </c>
      <c r="CC216">
        <v>6.7000000000000004E-2</v>
      </c>
      <c r="CD216">
        <v>2</v>
      </c>
      <c r="CE216">
        <v>570.94000000000005</v>
      </c>
      <c r="CF216">
        <v>334.572</v>
      </c>
      <c r="CG216">
        <v>34.9985</v>
      </c>
      <c r="CH216">
        <v>37.674700000000001</v>
      </c>
      <c r="CI216">
        <v>30.0002</v>
      </c>
      <c r="CJ216">
        <v>37.595999999999997</v>
      </c>
      <c r="CK216">
        <v>37.665599999999998</v>
      </c>
      <c r="CL216">
        <v>19.9101</v>
      </c>
      <c r="CM216">
        <v>21.413</v>
      </c>
      <c r="CN216">
        <v>6.1864999999999997</v>
      </c>
      <c r="CO216">
        <v>35</v>
      </c>
      <c r="CP216">
        <v>410</v>
      </c>
      <c r="CQ216">
        <v>23</v>
      </c>
      <c r="CR216">
        <v>97.756399999999999</v>
      </c>
      <c r="CS216">
        <v>105.086</v>
      </c>
    </row>
    <row r="217" spans="1:97" x14ac:dyDescent="0.25">
      <c r="A217">
        <v>201</v>
      </c>
      <c r="B217">
        <v>1597424402.5999999</v>
      </c>
      <c r="C217">
        <v>18712.899999856902</v>
      </c>
      <c r="D217" t="s">
        <v>685</v>
      </c>
      <c r="E217" t="s">
        <v>686</v>
      </c>
      <c r="F217">
        <v>1597424394.0032301</v>
      </c>
      <c r="G217">
        <f t="shared" si="87"/>
        <v>2.7347949135288777E-4</v>
      </c>
      <c r="H217">
        <f t="shared" si="88"/>
        <v>-2.9076803532054059</v>
      </c>
      <c r="I217">
        <f t="shared" si="89"/>
        <v>413.97387096774202</v>
      </c>
      <c r="J217">
        <f t="shared" si="90"/>
        <v>914.37147640352987</v>
      </c>
      <c r="K217">
        <f t="shared" si="91"/>
        <v>93.004687815691611</v>
      </c>
      <c r="L217">
        <f t="shared" si="92"/>
        <v>42.107077513665558</v>
      </c>
      <c r="M217">
        <f t="shared" si="93"/>
        <v>8.7293766554097391E-3</v>
      </c>
      <c r="N217">
        <f t="shared" si="94"/>
        <v>2.7900728374362616</v>
      </c>
      <c r="O217">
        <f t="shared" si="95"/>
        <v>8.7142318399513231E-3</v>
      </c>
      <c r="P217">
        <f t="shared" si="96"/>
        <v>5.4477533837543179E-3</v>
      </c>
      <c r="Q217">
        <f t="shared" si="97"/>
        <v>-1.1229581806258073E-2</v>
      </c>
      <c r="R217">
        <f t="shared" si="98"/>
        <v>34.333044042517948</v>
      </c>
      <c r="S217">
        <f t="shared" si="99"/>
        <v>34.346400000000003</v>
      </c>
      <c r="T217">
        <f t="shared" si="100"/>
        <v>5.4471205237438491</v>
      </c>
      <c r="U217">
        <f t="shared" si="101"/>
        <v>43.505116906192022</v>
      </c>
      <c r="V217">
        <f t="shared" si="102"/>
        <v>2.3777957253505035</v>
      </c>
      <c r="W217">
        <f t="shared" si="103"/>
        <v>5.4655541564860739</v>
      </c>
      <c r="X217">
        <f t="shared" si="104"/>
        <v>3.0693247983933456</v>
      </c>
      <c r="Y217">
        <f t="shared" si="105"/>
        <v>-12.060445568662351</v>
      </c>
      <c r="Z217">
        <f t="shared" si="106"/>
        <v>9.1352495001486869</v>
      </c>
      <c r="AA217">
        <f t="shared" si="107"/>
        <v>0.76002730569300592</v>
      </c>
      <c r="AB217">
        <f t="shared" si="108"/>
        <v>-2.1763983446269162</v>
      </c>
      <c r="AC217">
        <v>-1.2213506709513201E-3</v>
      </c>
      <c r="AD217">
        <v>2.3589351892617599E-2</v>
      </c>
      <c r="AE217">
        <v>2.6776676661776002</v>
      </c>
      <c r="AF217">
        <v>41</v>
      </c>
      <c r="AG217">
        <v>7</v>
      </c>
      <c r="AH217">
        <f t="shared" si="109"/>
        <v>1</v>
      </c>
      <c r="AI217">
        <f t="shared" si="110"/>
        <v>0</v>
      </c>
      <c r="AJ217">
        <f t="shared" si="111"/>
        <v>52412.713300375355</v>
      </c>
      <c r="AK217">
        <f t="shared" si="112"/>
        <v>-5.8762856129032301E-2</v>
      </c>
      <c r="AL217">
        <f t="shared" si="113"/>
        <v>-2.8793799503225827E-2</v>
      </c>
      <c r="AM217">
        <f t="shared" si="114"/>
        <v>0.49</v>
      </c>
      <c r="AN217">
        <f t="shared" si="115"/>
        <v>0.39</v>
      </c>
      <c r="AO217">
        <v>8.5500000000000007</v>
      </c>
      <c r="AP217">
        <v>0.5</v>
      </c>
      <c r="AQ217" t="s">
        <v>195</v>
      </c>
      <c r="AR217">
        <v>1597424394.0032301</v>
      </c>
      <c r="AS217">
        <v>413.97387096774202</v>
      </c>
      <c r="AT217">
        <v>409.99190322580603</v>
      </c>
      <c r="AU217">
        <v>23.377193548387101</v>
      </c>
      <c r="AV217">
        <v>22.9966096774194</v>
      </c>
      <c r="AW217">
        <v>600.022258064516</v>
      </c>
      <c r="AX217">
        <v>101.59687096774201</v>
      </c>
      <c r="AY217">
        <v>0.117465290322581</v>
      </c>
      <c r="AZ217">
        <v>34.4071322580645</v>
      </c>
      <c r="BA217">
        <v>34.346400000000003</v>
      </c>
      <c r="BB217">
        <v>34.5866032258064</v>
      </c>
      <c r="BC217">
        <v>9997.1383870967693</v>
      </c>
      <c r="BD217">
        <v>-5.8762856129032301E-2</v>
      </c>
      <c r="BE217">
        <v>0.38447951612903197</v>
      </c>
      <c r="BF217">
        <v>1597424345.5999999</v>
      </c>
      <c r="BG217" t="s">
        <v>678</v>
      </c>
      <c r="BH217">
        <v>34</v>
      </c>
      <c r="BI217">
        <v>-1.76</v>
      </c>
      <c r="BJ217">
        <v>6.7000000000000004E-2</v>
      </c>
      <c r="BK217">
        <v>410</v>
      </c>
      <c r="BL217">
        <v>23</v>
      </c>
      <c r="BM217">
        <v>0.3</v>
      </c>
      <c r="BN217">
        <v>0.16</v>
      </c>
      <c r="BO217">
        <v>3.9786722448979601</v>
      </c>
      <c r="BP217">
        <v>-6.5826196909701097E-3</v>
      </c>
      <c r="BQ217">
        <v>1.62883421771155E-2</v>
      </c>
      <c r="BR217">
        <v>1</v>
      </c>
      <c r="BS217">
        <v>0.378594265306122</v>
      </c>
      <c r="BT217">
        <v>2.7807061483792399E-2</v>
      </c>
      <c r="BU217">
        <v>3.4067964051200999E-3</v>
      </c>
      <c r="BV217">
        <v>1</v>
      </c>
      <c r="BW217">
        <v>2</v>
      </c>
      <c r="BX217">
        <v>2</v>
      </c>
      <c r="BY217" t="s">
        <v>197</v>
      </c>
      <c r="BZ217">
        <v>100</v>
      </c>
      <c r="CA217">
        <v>100</v>
      </c>
      <c r="CB217">
        <v>-1.76</v>
      </c>
      <c r="CC217">
        <v>6.7000000000000004E-2</v>
      </c>
      <c r="CD217">
        <v>2</v>
      </c>
      <c r="CE217">
        <v>571.14300000000003</v>
      </c>
      <c r="CF217">
        <v>334.66300000000001</v>
      </c>
      <c r="CG217">
        <v>34.998399999999997</v>
      </c>
      <c r="CH217">
        <v>37.674700000000001</v>
      </c>
      <c r="CI217">
        <v>30</v>
      </c>
      <c r="CJ217">
        <v>37.596600000000002</v>
      </c>
      <c r="CK217">
        <v>37.665599999999998</v>
      </c>
      <c r="CL217">
        <v>19.9114</v>
      </c>
      <c r="CM217">
        <v>21.413</v>
      </c>
      <c r="CN217">
        <v>6.1864999999999997</v>
      </c>
      <c r="CO217">
        <v>35</v>
      </c>
      <c r="CP217">
        <v>410</v>
      </c>
      <c r="CQ217">
        <v>23</v>
      </c>
      <c r="CR217">
        <v>97.755899999999997</v>
      </c>
      <c r="CS217">
        <v>105.086</v>
      </c>
    </row>
    <row r="218" spans="1:97" x14ac:dyDescent="0.25">
      <c r="A218">
        <v>202</v>
      </c>
      <c r="B218">
        <v>1597424407.7</v>
      </c>
      <c r="C218">
        <v>18718</v>
      </c>
      <c r="D218" t="s">
        <v>687</v>
      </c>
      <c r="E218" t="s">
        <v>688</v>
      </c>
      <c r="F218">
        <v>1597424398.9870999</v>
      </c>
      <c r="G218">
        <f t="shared" si="87"/>
        <v>2.7500002403284864E-4</v>
      </c>
      <c r="H218">
        <f t="shared" si="88"/>
        <v>-2.9068830871619005</v>
      </c>
      <c r="I218">
        <f t="shared" si="89"/>
        <v>413.96812903225799</v>
      </c>
      <c r="J218">
        <f t="shared" si="90"/>
        <v>911.28408074058439</v>
      </c>
      <c r="K218">
        <f t="shared" si="91"/>
        <v>92.690157354224354</v>
      </c>
      <c r="L218">
        <f t="shared" si="92"/>
        <v>42.106267222895632</v>
      </c>
      <c r="M218">
        <f t="shared" si="93"/>
        <v>8.7790852061691294E-3</v>
      </c>
      <c r="N218">
        <f t="shared" si="94"/>
        <v>2.7912448587162189</v>
      </c>
      <c r="O218">
        <f t="shared" si="95"/>
        <v>8.7637740014275406E-3</v>
      </c>
      <c r="P218">
        <f t="shared" si="96"/>
        <v>5.4787321481120392E-3</v>
      </c>
      <c r="Q218">
        <f t="shared" si="97"/>
        <v>-1.154312820658065E-2</v>
      </c>
      <c r="R218">
        <f t="shared" si="98"/>
        <v>34.331701336696753</v>
      </c>
      <c r="S218">
        <f t="shared" si="99"/>
        <v>34.344858064516103</v>
      </c>
      <c r="T218">
        <f t="shared" si="100"/>
        <v>5.4466532154565792</v>
      </c>
      <c r="U218">
        <f t="shared" si="101"/>
        <v>43.506036597219484</v>
      </c>
      <c r="V218">
        <f t="shared" si="102"/>
        <v>2.3777192954372524</v>
      </c>
      <c r="W218">
        <f t="shared" si="103"/>
        <v>5.4652629414402112</v>
      </c>
      <c r="X218">
        <f t="shared" si="104"/>
        <v>3.0689339200193269</v>
      </c>
      <c r="Y218">
        <f t="shared" si="105"/>
        <v>-12.127501059848624</v>
      </c>
      <c r="Z218">
        <f t="shared" si="106"/>
        <v>9.2269487625276501</v>
      </c>
      <c r="AA218">
        <f t="shared" si="107"/>
        <v>0.76732473476391005</v>
      </c>
      <c r="AB218">
        <f t="shared" si="108"/>
        <v>-2.1447706907636448</v>
      </c>
      <c r="AC218">
        <v>-1.2221471647467801E-3</v>
      </c>
      <c r="AD218">
        <v>2.3604735494451499E-2</v>
      </c>
      <c r="AE218">
        <v>2.6787663833495601</v>
      </c>
      <c r="AF218">
        <v>41</v>
      </c>
      <c r="AG218">
        <v>7</v>
      </c>
      <c r="AH218">
        <f t="shared" si="109"/>
        <v>1</v>
      </c>
      <c r="AI218">
        <f t="shared" si="110"/>
        <v>0</v>
      </c>
      <c r="AJ218">
        <f t="shared" si="111"/>
        <v>52445.647861868762</v>
      </c>
      <c r="AK218">
        <f t="shared" si="112"/>
        <v>-6.0403601290322601E-2</v>
      </c>
      <c r="AL218">
        <f t="shared" si="113"/>
        <v>-2.9597764632258074E-2</v>
      </c>
      <c r="AM218">
        <f t="shared" si="114"/>
        <v>0.49</v>
      </c>
      <c r="AN218">
        <f t="shared" si="115"/>
        <v>0.39</v>
      </c>
      <c r="AO218">
        <v>8.5500000000000007</v>
      </c>
      <c r="AP218">
        <v>0.5</v>
      </c>
      <c r="AQ218" t="s">
        <v>195</v>
      </c>
      <c r="AR218">
        <v>1597424398.9870999</v>
      </c>
      <c r="AS218">
        <v>413.96812903225799</v>
      </c>
      <c r="AT218">
        <v>409.98819354838702</v>
      </c>
      <c r="AU218">
        <v>23.376567741935499</v>
      </c>
      <c r="AV218">
        <v>22.9938677419355</v>
      </c>
      <c r="AW218">
        <v>600.02248387096802</v>
      </c>
      <c r="AX218">
        <v>101.59632258064499</v>
      </c>
      <c r="AY218">
        <v>0.11746712903225801</v>
      </c>
      <c r="AZ218">
        <v>34.406174193548402</v>
      </c>
      <c r="BA218">
        <v>34.344858064516103</v>
      </c>
      <c r="BB218">
        <v>34.585058064516097</v>
      </c>
      <c r="BC218">
        <v>10003.7119354839</v>
      </c>
      <c r="BD218">
        <v>-6.0403601290322601E-2</v>
      </c>
      <c r="BE218">
        <v>0.38926561290322598</v>
      </c>
      <c r="BF218">
        <v>1597424345.5999999</v>
      </c>
      <c r="BG218" t="s">
        <v>678</v>
      </c>
      <c r="BH218">
        <v>34</v>
      </c>
      <c r="BI218">
        <v>-1.76</v>
      </c>
      <c r="BJ218">
        <v>6.7000000000000004E-2</v>
      </c>
      <c r="BK218">
        <v>410</v>
      </c>
      <c r="BL218">
        <v>23</v>
      </c>
      <c r="BM218">
        <v>0.3</v>
      </c>
      <c r="BN218">
        <v>0.16</v>
      </c>
      <c r="BO218">
        <v>3.9784116326530601</v>
      </c>
      <c r="BP218">
        <v>2.2089803467103399E-2</v>
      </c>
      <c r="BQ218">
        <v>1.6172716928353401E-2</v>
      </c>
      <c r="BR218">
        <v>1</v>
      </c>
      <c r="BS218">
        <v>0.38091093877551002</v>
      </c>
      <c r="BT218">
        <v>2.5811236185569499E-2</v>
      </c>
      <c r="BU218">
        <v>3.1660992894312801E-3</v>
      </c>
      <c r="BV218">
        <v>1</v>
      </c>
      <c r="BW218">
        <v>2</v>
      </c>
      <c r="BX218">
        <v>2</v>
      </c>
      <c r="BY218" t="s">
        <v>197</v>
      </c>
      <c r="BZ218">
        <v>100</v>
      </c>
      <c r="CA218">
        <v>100</v>
      </c>
      <c r="CB218">
        <v>-1.76</v>
      </c>
      <c r="CC218">
        <v>6.7000000000000004E-2</v>
      </c>
      <c r="CD218">
        <v>2</v>
      </c>
      <c r="CE218">
        <v>571.64200000000005</v>
      </c>
      <c r="CF218">
        <v>334.65</v>
      </c>
      <c r="CG218">
        <v>34.998800000000003</v>
      </c>
      <c r="CH218">
        <v>37.674700000000001</v>
      </c>
      <c r="CI218">
        <v>30</v>
      </c>
      <c r="CJ218">
        <v>37.596600000000002</v>
      </c>
      <c r="CK218">
        <v>37.665599999999998</v>
      </c>
      <c r="CL218">
        <v>19.9117</v>
      </c>
      <c r="CM218">
        <v>21.413</v>
      </c>
      <c r="CN218">
        <v>6.1864999999999997</v>
      </c>
      <c r="CO218">
        <v>35</v>
      </c>
      <c r="CP218">
        <v>410</v>
      </c>
      <c r="CQ218">
        <v>23</v>
      </c>
      <c r="CR218">
        <v>97.754800000000003</v>
      </c>
      <c r="CS218">
        <v>105.087</v>
      </c>
    </row>
    <row r="219" spans="1:97" x14ac:dyDescent="0.25">
      <c r="A219">
        <v>203</v>
      </c>
      <c r="B219">
        <v>1597424891.7</v>
      </c>
      <c r="C219">
        <v>19202</v>
      </c>
      <c r="D219" t="s">
        <v>691</v>
      </c>
      <c r="E219" t="s">
        <v>692</v>
      </c>
      <c r="F219">
        <v>1597424883.7</v>
      </c>
      <c r="G219">
        <f t="shared" si="87"/>
        <v>2.0356078626089958E-4</v>
      </c>
      <c r="H219">
        <f t="shared" si="88"/>
        <v>-1.5291779032946233</v>
      </c>
      <c r="I219">
        <f t="shared" si="89"/>
        <v>412.77806451612901</v>
      </c>
      <c r="J219">
        <f t="shared" si="90"/>
        <v>765.39943819248708</v>
      </c>
      <c r="K219">
        <f t="shared" si="91"/>
        <v>77.847640684817421</v>
      </c>
      <c r="L219">
        <f t="shared" si="92"/>
        <v>41.983044206187152</v>
      </c>
      <c r="M219">
        <f t="shared" si="93"/>
        <v>6.4014349642800899E-3</v>
      </c>
      <c r="N219">
        <f t="shared" si="94"/>
        <v>2.7877990202614269</v>
      </c>
      <c r="O219">
        <f t="shared" si="95"/>
        <v>6.3932799858489433E-3</v>
      </c>
      <c r="P219">
        <f t="shared" si="96"/>
        <v>3.9965318017986451E-3</v>
      </c>
      <c r="Q219">
        <f t="shared" si="97"/>
        <v>2.0491588272580727E-2</v>
      </c>
      <c r="R219">
        <f t="shared" si="98"/>
        <v>34.462254945381659</v>
      </c>
      <c r="S219">
        <f t="shared" si="99"/>
        <v>34.480425806451599</v>
      </c>
      <c r="T219">
        <f t="shared" si="100"/>
        <v>5.4878726304958985</v>
      </c>
      <c r="U219">
        <f t="shared" si="101"/>
        <v>43.18262763152142</v>
      </c>
      <c r="V219">
        <f t="shared" si="102"/>
        <v>2.3746641744180406</v>
      </c>
      <c r="W219">
        <f t="shared" si="103"/>
        <v>5.4991192168320948</v>
      </c>
      <c r="X219">
        <f t="shared" si="104"/>
        <v>3.1132084560778579</v>
      </c>
      <c r="Y219">
        <f t="shared" si="105"/>
        <v>-8.9770306741056718</v>
      </c>
      <c r="Z219">
        <f t="shared" si="106"/>
        <v>5.5362192822329845</v>
      </c>
      <c r="AA219">
        <f t="shared" si="107"/>
        <v>0.46152315228731378</v>
      </c>
      <c r="AB219">
        <f t="shared" si="108"/>
        <v>-2.9587966513127935</v>
      </c>
      <c r="AC219">
        <v>-1.2216382411097499E-3</v>
      </c>
      <c r="AD219">
        <v>2.3594906066224199E-2</v>
      </c>
      <c r="AE219">
        <v>2.67806440778523</v>
      </c>
      <c r="AF219">
        <v>42</v>
      </c>
      <c r="AG219">
        <v>7</v>
      </c>
      <c r="AH219">
        <f t="shared" si="109"/>
        <v>1</v>
      </c>
      <c r="AI219">
        <f t="shared" si="110"/>
        <v>0</v>
      </c>
      <c r="AJ219">
        <f t="shared" si="111"/>
        <v>52405.641644466683</v>
      </c>
      <c r="AK219">
        <f t="shared" si="112"/>
        <v>0.10722966129032301</v>
      </c>
      <c r="AL219">
        <f t="shared" si="113"/>
        <v>5.2542534032258274E-2</v>
      </c>
      <c r="AM219">
        <f t="shared" si="114"/>
        <v>0.49</v>
      </c>
      <c r="AN219">
        <f t="shared" si="115"/>
        <v>0.39</v>
      </c>
      <c r="AO219">
        <v>11.51</v>
      </c>
      <c r="AP219">
        <v>0.5</v>
      </c>
      <c r="AQ219" t="s">
        <v>195</v>
      </c>
      <c r="AR219">
        <v>1597424883.7</v>
      </c>
      <c r="AS219">
        <v>412.77806451612901</v>
      </c>
      <c r="AT219">
        <v>410.005870967742</v>
      </c>
      <c r="AU219">
        <v>23.347741935483899</v>
      </c>
      <c r="AV219">
        <v>22.9663741935484</v>
      </c>
      <c r="AW219">
        <v>600.01961290322595</v>
      </c>
      <c r="AX219">
        <v>101.590516129032</v>
      </c>
      <c r="AY219">
        <v>0.117999451612903</v>
      </c>
      <c r="AZ219">
        <v>34.517261290322601</v>
      </c>
      <c r="BA219">
        <v>34.480425806451599</v>
      </c>
      <c r="BB219">
        <v>34.6848903225806</v>
      </c>
      <c r="BC219">
        <v>10000.117741935501</v>
      </c>
      <c r="BD219">
        <v>0.10722966129032301</v>
      </c>
      <c r="BE219">
        <v>0.36237235483871</v>
      </c>
      <c r="BF219">
        <v>1597424815.2</v>
      </c>
      <c r="BG219" t="s">
        <v>693</v>
      </c>
      <c r="BH219">
        <v>35</v>
      </c>
      <c r="BI219">
        <v>-1.7969999999999999</v>
      </c>
      <c r="BJ219">
        <v>6.4000000000000001E-2</v>
      </c>
      <c r="BK219">
        <v>410</v>
      </c>
      <c r="BL219">
        <v>23</v>
      </c>
      <c r="BM219">
        <v>0.34</v>
      </c>
      <c r="BN219">
        <v>0.21</v>
      </c>
      <c r="BO219">
        <v>2.7810871428571402</v>
      </c>
      <c r="BP219">
        <v>-5.6834571428563803E-2</v>
      </c>
      <c r="BQ219">
        <v>3.0876412501772199E-2</v>
      </c>
      <c r="BR219">
        <v>1</v>
      </c>
      <c r="BS219">
        <v>0.38101395918367298</v>
      </c>
      <c r="BT219">
        <v>9.0132489795933298E-3</v>
      </c>
      <c r="BU219">
        <v>1.5403175389454599E-3</v>
      </c>
      <c r="BV219">
        <v>1</v>
      </c>
      <c r="BW219">
        <v>2</v>
      </c>
      <c r="BX219">
        <v>2</v>
      </c>
      <c r="BY219" t="s">
        <v>197</v>
      </c>
      <c r="BZ219">
        <v>100</v>
      </c>
      <c r="CA219">
        <v>100</v>
      </c>
      <c r="CB219">
        <v>-1.7969999999999999</v>
      </c>
      <c r="CC219">
        <v>6.4000000000000001E-2</v>
      </c>
      <c r="CD219">
        <v>2</v>
      </c>
      <c r="CE219">
        <v>570.19200000000001</v>
      </c>
      <c r="CF219">
        <v>333.084</v>
      </c>
      <c r="CG219">
        <v>34.998899999999999</v>
      </c>
      <c r="CH219">
        <v>37.875999999999998</v>
      </c>
      <c r="CI219">
        <v>30</v>
      </c>
      <c r="CJ219">
        <v>37.742699999999999</v>
      </c>
      <c r="CK219">
        <v>37.8123</v>
      </c>
      <c r="CL219">
        <v>19.923300000000001</v>
      </c>
      <c r="CM219">
        <v>21.410799999999998</v>
      </c>
      <c r="CN219">
        <v>6.1864999999999997</v>
      </c>
      <c r="CO219">
        <v>35</v>
      </c>
      <c r="CP219">
        <v>410</v>
      </c>
      <c r="CQ219">
        <v>23</v>
      </c>
      <c r="CR219">
        <v>97.730599999999995</v>
      </c>
      <c r="CS219">
        <v>105.05</v>
      </c>
    </row>
    <row r="220" spans="1:97" x14ac:dyDescent="0.25">
      <c r="A220">
        <v>204</v>
      </c>
      <c r="B220">
        <v>1597424896.7</v>
      </c>
      <c r="C220">
        <v>19207</v>
      </c>
      <c r="D220" t="s">
        <v>694</v>
      </c>
      <c r="E220" t="s">
        <v>695</v>
      </c>
      <c r="F220">
        <v>1597424888.34516</v>
      </c>
      <c r="G220">
        <f t="shared" si="87"/>
        <v>2.0386502966642729E-4</v>
      </c>
      <c r="H220">
        <f t="shared" si="88"/>
        <v>-1.5269116048270084</v>
      </c>
      <c r="I220">
        <f t="shared" si="89"/>
        <v>412.77787096774199</v>
      </c>
      <c r="J220">
        <f t="shared" si="90"/>
        <v>764.29773512637166</v>
      </c>
      <c r="K220">
        <f t="shared" si="91"/>
        <v>77.73560639518864</v>
      </c>
      <c r="L220">
        <f t="shared" si="92"/>
        <v>41.983034400706281</v>
      </c>
      <c r="M220">
        <f t="shared" si="93"/>
        <v>6.4108697314992514E-3</v>
      </c>
      <c r="N220">
        <f t="shared" si="94"/>
        <v>2.7891020954622356</v>
      </c>
      <c r="O220">
        <f t="shared" si="95"/>
        <v>6.402694529470219E-3</v>
      </c>
      <c r="P220">
        <f t="shared" si="96"/>
        <v>4.0024177055157945E-3</v>
      </c>
      <c r="Q220">
        <f t="shared" si="97"/>
        <v>1.98251288719355E-2</v>
      </c>
      <c r="R220">
        <f t="shared" si="98"/>
        <v>34.462382541206097</v>
      </c>
      <c r="S220">
        <f t="shared" si="99"/>
        <v>34.479696774193499</v>
      </c>
      <c r="T220">
        <f t="shared" si="100"/>
        <v>5.4876502447847182</v>
      </c>
      <c r="U220">
        <f t="shared" si="101"/>
        <v>43.176716038110953</v>
      </c>
      <c r="V220">
        <f t="shared" si="102"/>
        <v>2.3743642009278827</v>
      </c>
      <c r="W220">
        <f t="shared" si="103"/>
        <v>5.4991773779925595</v>
      </c>
      <c r="X220">
        <f t="shared" si="104"/>
        <v>3.1132860438568355</v>
      </c>
      <c r="Y220">
        <f t="shared" si="105"/>
        <v>-8.9904478082894439</v>
      </c>
      <c r="Z220">
        <f t="shared" si="106"/>
        <v>5.6770468022109357</v>
      </c>
      <c r="AA220">
        <f t="shared" si="107"/>
        <v>0.47304078995721516</v>
      </c>
      <c r="AB220">
        <f t="shared" si="108"/>
        <v>-2.8205350872493566</v>
      </c>
      <c r="AC220">
        <v>-1.2225252800077799E-3</v>
      </c>
      <c r="AD220">
        <v>2.36120384698866E-2</v>
      </c>
      <c r="AE220">
        <v>2.6792878040217998</v>
      </c>
      <c r="AF220">
        <v>42</v>
      </c>
      <c r="AG220">
        <v>7</v>
      </c>
      <c r="AH220">
        <f t="shared" si="109"/>
        <v>1</v>
      </c>
      <c r="AI220">
        <f t="shared" si="110"/>
        <v>0</v>
      </c>
      <c r="AJ220">
        <f t="shared" si="111"/>
        <v>52442.104025083128</v>
      </c>
      <c r="AK220">
        <f t="shared" si="112"/>
        <v>0.10374217096774201</v>
      </c>
      <c r="AL220">
        <f t="shared" si="113"/>
        <v>5.0833663774193585E-2</v>
      </c>
      <c r="AM220">
        <f t="shared" si="114"/>
        <v>0.49</v>
      </c>
      <c r="AN220">
        <f t="shared" si="115"/>
        <v>0.39</v>
      </c>
      <c r="AO220">
        <v>11.51</v>
      </c>
      <c r="AP220">
        <v>0.5</v>
      </c>
      <c r="AQ220" t="s">
        <v>195</v>
      </c>
      <c r="AR220">
        <v>1597424888.34516</v>
      </c>
      <c r="AS220">
        <v>412.77787096774199</v>
      </c>
      <c r="AT220">
        <v>410.010290322581</v>
      </c>
      <c r="AU220">
        <v>23.344787096774201</v>
      </c>
      <c r="AV220">
        <v>22.962851612903201</v>
      </c>
      <c r="AW220">
        <v>600.02496774193503</v>
      </c>
      <c r="AX220">
        <v>101.590612903226</v>
      </c>
      <c r="AY220">
        <v>0.11792661290322599</v>
      </c>
      <c r="AZ220">
        <v>34.517451612903201</v>
      </c>
      <c r="BA220">
        <v>34.479696774193499</v>
      </c>
      <c r="BB220">
        <v>34.687254838709698</v>
      </c>
      <c r="BC220">
        <v>10007.3693548387</v>
      </c>
      <c r="BD220">
        <v>0.10374217096774201</v>
      </c>
      <c r="BE220">
        <v>0.36214451612903198</v>
      </c>
      <c r="BF220">
        <v>1597424815.2</v>
      </c>
      <c r="BG220" t="s">
        <v>693</v>
      </c>
      <c r="BH220">
        <v>35</v>
      </c>
      <c r="BI220">
        <v>-1.7969999999999999</v>
      </c>
      <c r="BJ220">
        <v>6.4000000000000001E-2</v>
      </c>
      <c r="BK220">
        <v>410</v>
      </c>
      <c r="BL220">
        <v>23</v>
      </c>
      <c r="BM220">
        <v>0.34</v>
      </c>
      <c r="BN220">
        <v>0.21</v>
      </c>
      <c r="BO220">
        <v>2.7759389795918401</v>
      </c>
      <c r="BP220">
        <v>-8.0357632653045102E-2</v>
      </c>
      <c r="BQ220">
        <v>3.46658487619637E-2</v>
      </c>
      <c r="BR220">
        <v>1</v>
      </c>
      <c r="BS220">
        <v>0.381262428571429</v>
      </c>
      <c r="BT220">
        <v>6.1581673469398796E-3</v>
      </c>
      <c r="BU220">
        <v>1.46279119550011E-3</v>
      </c>
      <c r="BV220">
        <v>1</v>
      </c>
      <c r="BW220">
        <v>2</v>
      </c>
      <c r="BX220">
        <v>2</v>
      </c>
      <c r="BY220" t="s">
        <v>197</v>
      </c>
      <c r="BZ220">
        <v>100</v>
      </c>
      <c r="CA220">
        <v>100</v>
      </c>
      <c r="CB220">
        <v>-1.7969999999999999</v>
      </c>
      <c r="CC220">
        <v>6.4000000000000001E-2</v>
      </c>
      <c r="CD220">
        <v>2</v>
      </c>
      <c r="CE220">
        <v>569.93799999999999</v>
      </c>
      <c r="CF220">
        <v>333.084</v>
      </c>
      <c r="CG220">
        <v>34.999400000000001</v>
      </c>
      <c r="CH220">
        <v>37.875999999999998</v>
      </c>
      <c r="CI220">
        <v>30.0001</v>
      </c>
      <c r="CJ220">
        <v>37.742699999999999</v>
      </c>
      <c r="CK220">
        <v>37.8123</v>
      </c>
      <c r="CL220">
        <v>19.9206</v>
      </c>
      <c r="CM220">
        <v>21.410799999999998</v>
      </c>
      <c r="CN220">
        <v>6.1864999999999997</v>
      </c>
      <c r="CO220">
        <v>35</v>
      </c>
      <c r="CP220">
        <v>410</v>
      </c>
      <c r="CQ220">
        <v>23</v>
      </c>
      <c r="CR220">
        <v>97.73</v>
      </c>
      <c r="CS220">
        <v>105.051</v>
      </c>
    </row>
    <row r="221" spans="1:97" x14ac:dyDescent="0.25">
      <c r="A221">
        <v>205</v>
      </c>
      <c r="B221">
        <v>1597424901.7</v>
      </c>
      <c r="C221">
        <v>19212</v>
      </c>
      <c r="D221" t="s">
        <v>696</v>
      </c>
      <c r="E221" t="s">
        <v>697</v>
      </c>
      <c r="F221">
        <v>1597424893.1354799</v>
      </c>
      <c r="G221">
        <f t="shared" si="87"/>
        <v>2.0410739716232481E-4</v>
      </c>
      <c r="H221">
        <f t="shared" si="88"/>
        <v>-1.5279106786110761</v>
      </c>
      <c r="I221">
        <f t="shared" si="89"/>
        <v>412.78522580645199</v>
      </c>
      <c r="J221">
        <f t="shared" si="90"/>
        <v>764.17543355706653</v>
      </c>
      <c r="K221">
        <f t="shared" si="91"/>
        <v>77.72305230976761</v>
      </c>
      <c r="L221">
        <f t="shared" si="92"/>
        <v>41.983720346406869</v>
      </c>
      <c r="M221">
        <f t="shared" si="93"/>
        <v>6.417202004552796E-3</v>
      </c>
      <c r="N221">
        <f t="shared" si="94"/>
        <v>2.7881087938234463</v>
      </c>
      <c r="O221">
        <f t="shared" si="95"/>
        <v>6.4090077414843787E-3</v>
      </c>
      <c r="P221">
        <f t="shared" si="96"/>
        <v>4.0063651723545894E-3</v>
      </c>
      <c r="Q221">
        <f t="shared" si="97"/>
        <v>1.6806155730000001E-2</v>
      </c>
      <c r="R221">
        <f t="shared" si="98"/>
        <v>34.461496353584458</v>
      </c>
      <c r="S221">
        <f t="shared" si="99"/>
        <v>34.480716129032302</v>
      </c>
      <c r="T221">
        <f t="shared" si="100"/>
        <v>5.4879611933586441</v>
      </c>
      <c r="U221">
        <f t="shared" si="101"/>
        <v>43.172864875701713</v>
      </c>
      <c r="V221">
        <f t="shared" si="102"/>
        <v>2.3740490016682694</v>
      </c>
      <c r="W221">
        <f t="shared" si="103"/>
        <v>5.4989378363084196</v>
      </c>
      <c r="X221">
        <f t="shared" si="104"/>
        <v>3.1139121916903747</v>
      </c>
      <c r="Y221">
        <f t="shared" si="105"/>
        <v>-9.0011362148585246</v>
      </c>
      <c r="Z221">
        <f t="shared" si="106"/>
        <v>5.403977580015515</v>
      </c>
      <c r="AA221">
        <f t="shared" si="107"/>
        <v>0.45044819363022648</v>
      </c>
      <c r="AB221">
        <f t="shared" si="108"/>
        <v>-3.129904285482783</v>
      </c>
      <c r="AC221">
        <v>-1.2218490758412299E-3</v>
      </c>
      <c r="AD221">
        <v>2.3598978160169402E-2</v>
      </c>
      <c r="AE221">
        <v>2.6783552429522501</v>
      </c>
      <c r="AF221">
        <v>42</v>
      </c>
      <c r="AG221">
        <v>7</v>
      </c>
      <c r="AH221">
        <f t="shared" si="109"/>
        <v>1</v>
      </c>
      <c r="AI221">
        <f t="shared" si="110"/>
        <v>0</v>
      </c>
      <c r="AJ221">
        <f t="shared" si="111"/>
        <v>52414.416573174356</v>
      </c>
      <c r="AK221">
        <f t="shared" si="112"/>
        <v>8.7944300000000003E-2</v>
      </c>
      <c r="AL221">
        <f t="shared" si="113"/>
        <v>4.3092707000000001E-2</v>
      </c>
      <c r="AM221">
        <f t="shared" si="114"/>
        <v>0.49</v>
      </c>
      <c r="AN221">
        <f t="shared" si="115"/>
        <v>0.39</v>
      </c>
      <c r="AO221">
        <v>11.51</v>
      </c>
      <c r="AP221">
        <v>0.5</v>
      </c>
      <c r="AQ221" t="s">
        <v>195</v>
      </c>
      <c r="AR221">
        <v>1597424893.1354799</v>
      </c>
      <c r="AS221">
        <v>412.78522580645199</v>
      </c>
      <c r="AT221">
        <v>410.01590322580603</v>
      </c>
      <c r="AU221">
        <v>23.3417225806452</v>
      </c>
      <c r="AV221">
        <v>22.959329032258101</v>
      </c>
      <c r="AW221">
        <v>600.02058064516098</v>
      </c>
      <c r="AX221">
        <v>101.590483870968</v>
      </c>
      <c r="AY221">
        <v>0.11790519354838699</v>
      </c>
      <c r="AZ221">
        <v>34.5166677419355</v>
      </c>
      <c r="BA221">
        <v>34.480716129032302</v>
      </c>
      <c r="BB221">
        <v>34.684951612903198</v>
      </c>
      <c r="BC221">
        <v>10001.8467741935</v>
      </c>
      <c r="BD221">
        <v>8.7944300000000003E-2</v>
      </c>
      <c r="BE221">
        <v>0.351432935483871</v>
      </c>
      <c r="BF221">
        <v>1597424815.2</v>
      </c>
      <c r="BG221" t="s">
        <v>693</v>
      </c>
      <c r="BH221">
        <v>35</v>
      </c>
      <c r="BI221">
        <v>-1.7969999999999999</v>
      </c>
      <c r="BJ221">
        <v>6.4000000000000001E-2</v>
      </c>
      <c r="BK221">
        <v>410</v>
      </c>
      <c r="BL221">
        <v>23</v>
      </c>
      <c r="BM221">
        <v>0.34</v>
      </c>
      <c r="BN221">
        <v>0.21</v>
      </c>
      <c r="BO221">
        <v>2.7684771428571402</v>
      </c>
      <c r="BP221">
        <v>3.2681387755086201E-2</v>
      </c>
      <c r="BQ221">
        <v>3.6722629791118101E-2</v>
      </c>
      <c r="BR221">
        <v>1</v>
      </c>
      <c r="BS221">
        <v>0.38160316326530602</v>
      </c>
      <c r="BT221">
        <v>6.6411551020402601E-3</v>
      </c>
      <c r="BU221">
        <v>1.48130951921324E-3</v>
      </c>
      <c r="BV221">
        <v>1</v>
      </c>
      <c r="BW221">
        <v>2</v>
      </c>
      <c r="BX221">
        <v>2</v>
      </c>
      <c r="BY221" t="s">
        <v>197</v>
      </c>
      <c r="BZ221">
        <v>100</v>
      </c>
      <c r="CA221">
        <v>100</v>
      </c>
      <c r="CB221">
        <v>-1.7969999999999999</v>
      </c>
      <c r="CC221">
        <v>6.4000000000000001E-2</v>
      </c>
      <c r="CD221">
        <v>2</v>
      </c>
      <c r="CE221">
        <v>569.92899999999997</v>
      </c>
      <c r="CF221">
        <v>333.17500000000001</v>
      </c>
      <c r="CG221">
        <v>34.999499999999998</v>
      </c>
      <c r="CH221">
        <v>37.875999999999998</v>
      </c>
      <c r="CI221">
        <v>30</v>
      </c>
      <c r="CJ221">
        <v>37.746000000000002</v>
      </c>
      <c r="CK221">
        <v>37.8123</v>
      </c>
      <c r="CL221">
        <v>19.9208</v>
      </c>
      <c r="CM221">
        <v>21.410799999999998</v>
      </c>
      <c r="CN221">
        <v>6.1864999999999997</v>
      </c>
      <c r="CO221">
        <v>35</v>
      </c>
      <c r="CP221">
        <v>410</v>
      </c>
      <c r="CQ221">
        <v>23</v>
      </c>
      <c r="CR221">
        <v>97.731099999999998</v>
      </c>
      <c r="CS221">
        <v>105.05200000000001</v>
      </c>
    </row>
    <row r="222" spans="1:97" x14ac:dyDescent="0.25">
      <c r="A222">
        <v>206</v>
      </c>
      <c r="B222">
        <v>1597424906.7</v>
      </c>
      <c r="C222">
        <v>19217</v>
      </c>
      <c r="D222" t="s">
        <v>698</v>
      </c>
      <c r="E222" t="s">
        <v>699</v>
      </c>
      <c r="F222">
        <v>1597424898.0709701</v>
      </c>
      <c r="G222">
        <f t="shared" si="87"/>
        <v>2.0383081168186227E-4</v>
      </c>
      <c r="H222">
        <f t="shared" si="88"/>
        <v>-1.5339149041728914</v>
      </c>
      <c r="I222">
        <f t="shared" si="89"/>
        <v>412.78374193548399</v>
      </c>
      <c r="J222">
        <f t="shared" si="90"/>
        <v>766.13932393328218</v>
      </c>
      <c r="K222">
        <f t="shared" si="91"/>
        <v>77.922838919892612</v>
      </c>
      <c r="L222">
        <f t="shared" si="92"/>
        <v>41.983592313805175</v>
      </c>
      <c r="M222">
        <f t="shared" si="93"/>
        <v>6.4085496634506524E-3</v>
      </c>
      <c r="N222">
        <f t="shared" si="94"/>
        <v>2.7874874665372156</v>
      </c>
      <c r="O222">
        <f t="shared" si="95"/>
        <v>6.4003756479497336E-3</v>
      </c>
      <c r="P222">
        <f t="shared" si="96"/>
        <v>4.0009682979012633E-3</v>
      </c>
      <c r="Q222">
        <f t="shared" si="97"/>
        <v>1.7590448623548381E-2</v>
      </c>
      <c r="R222">
        <f t="shared" si="98"/>
        <v>34.458796881148487</v>
      </c>
      <c r="S222">
        <f t="shared" si="99"/>
        <v>34.479474193548398</v>
      </c>
      <c r="T222">
        <f t="shared" si="100"/>
        <v>5.4875823498234597</v>
      </c>
      <c r="U222">
        <f t="shared" si="101"/>
        <v>43.172833873484166</v>
      </c>
      <c r="V222">
        <f t="shared" si="102"/>
        <v>2.3736821770536154</v>
      </c>
      <c r="W222">
        <f t="shared" si="103"/>
        <v>5.4980921197102157</v>
      </c>
      <c r="X222">
        <f t="shared" si="104"/>
        <v>3.1139001727698443</v>
      </c>
      <c r="Y222">
        <f t="shared" si="105"/>
        <v>-8.9889387951701263</v>
      </c>
      <c r="Z222">
        <f t="shared" si="106"/>
        <v>5.1734766041480009</v>
      </c>
      <c r="AA222">
        <f t="shared" si="107"/>
        <v>0.4313224850282657</v>
      </c>
      <c r="AB222">
        <f t="shared" si="108"/>
        <v>-3.3665492573703117</v>
      </c>
      <c r="AC222">
        <v>-1.2214262177943299E-3</v>
      </c>
      <c r="AD222">
        <v>2.3590811015788901E-2</v>
      </c>
      <c r="AE222">
        <v>2.6777718992214998</v>
      </c>
      <c r="AF222">
        <v>42</v>
      </c>
      <c r="AG222">
        <v>7</v>
      </c>
      <c r="AH222">
        <f t="shared" si="109"/>
        <v>1</v>
      </c>
      <c r="AI222">
        <f t="shared" si="110"/>
        <v>0</v>
      </c>
      <c r="AJ222">
        <f t="shared" si="111"/>
        <v>52397.491943308894</v>
      </c>
      <c r="AK222">
        <f t="shared" si="112"/>
        <v>9.2048396774193506E-2</v>
      </c>
      <c r="AL222">
        <f t="shared" si="113"/>
        <v>4.5103714419354818E-2</v>
      </c>
      <c r="AM222">
        <f t="shared" si="114"/>
        <v>0.49</v>
      </c>
      <c r="AN222">
        <f t="shared" si="115"/>
        <v>0.39</v>
      </c>
      <c r="AO222">
        <v>11.51</v>
      </c>
      <c r="AP222">
        <v>0.5</v>
      </c>
      <c r="AQ222" t="s">
        <v>195</v>
      </c>
      <c r="AR222">
        <v>1597424898.0709701</v>
      </c>
      <c r="AS222">
        <v>412.78374193548399</v>
      </c>
      <c r="AT222">
        <v>410.002677419355</v>
      </c>
      <c r="AU222">
        <v>23.3381032258064</v>
      </c>
      <c r="AV222">
        <v>22.956225806451599</v>
      </c>
      <c r="AW222">
        <v>600.019580645161</v>
      </c>
      <c r="AX222">
        <v>101.590580645161</v>
      </c>
      <c r="AY222">
        <v>0.11786387096774199</v>
      </c>
      <c r="AZ222">
        <v>34.5139</v>
      </c>
      <c r="BA222">
        <v>34.479474193548398</v>
      </c>
      <c r="BB222">
        <v>34.683367741935498</v>
      </c>
      <c r="BC222">
        <v>9998.3758064516096</v>
      </c>
      <c r="BD222">
        <v>9.2048396774193506E-2</v>
      </c>
      <c r="BE222">
        <v>0.363512032258065</v>
      </c>
      <c r="BF222">
        <v>1597424815.2</v>
      </c>
      <c r="BG222" t="s">
        <v>693</v>
      </c>
      <c r="BH222">
        <v>35</v>
      </c>
      <c r="BI222">
        <v>-1.7969999999999999</v>
      </c>
      <c r="BJ222">
        <v>6.4000000000000001E-2</v>
      </c>
      <c r="BK222">
        <v>410</v>
      </c>
      <c r="BL222">
        <v>23</v>
      </c>
      <c r="BM222">
        <v>0.34</v>
      </c>
      <c r="BN222">
        <v>0.21</v>
      </c>
      <c r="BO222">
        <v>2.7741328571428601</v>
      </c>
      <c r="BP222">
        <v>9.0829346938820998E-2</v>
      </c>
      <c r="BQ222">
        <v>4.2574793251502298E-2</v>
      </c>
      <c r="BR222">
        <v>1</v>
      </c>
      <c r="BS222">
        <v>0.38211369387755101</v>
      </c>
      <c r="BT222">
        <v>-1.5631591836727801E-3</v>
      </c>
      <c r="BU222">
        <v>8.9344584487119902E-4</v>
      </c>
      <c r="BV222">
        <v>1</v>
      </c>
      <c r="BW222">
        <v>2</v>
      </c>
      <c r="BX222">
        <v>2</v>
      </c>
      <c r="BY222" t="s">
        <v>197</v>
      </c>
      <c r="BZ222">
        <v>100</v>
      </c>
      <c r="CA222">
        <v>100</v>
      </c>
      <c r="CB222">
        <v>-1.7969999999999999</v>
      </c>
      <c r="CC222">
        <v>6.4000000000000001E-2</v>
      </c>
      <c r="CD222">
        <v>2</v>
      </c>
      <c r="CE222">
        <v>570.40300000000002</v>
      </c>
      <c r="CF222">
        <v>333.27100000000002</v>
      </c>
      <c r="CG222">
        <v>34.999099999999999</v>
      </c>
      <c r="CH222">
        <v>37.875999999999998</v>
      </c>
      <c r="CI222">
        <v>30</v>
      </c>
      <c r="CJ222">
        <v>37.746200000000002</v>
      </c>
      <c r="CK222">
        <v>37.813699999999997</v>
      </c>
      <c r="CL222">
        <v>19.920999999999999</v>
      </c>
      <c r="CM222">
        <v>21.410799999999998</v>
      </c>
      <c r="CN222">
        <v>6.1864999999999997</v>
      </c>
      <c r="CO222">
        <v>35</v>
      </c>
      <c r="CP222">
        <v>410</v>
      </c>
      <c r="CQ222">
        <v>23</v>
      </c>
      <c r="CR222">
        <v>97.730900000000005</v>
      </c>
      <c r="CS222">
        <v>105.05200000000001</v>
      </c>
    </row>
    <row r="223" spans="1:97" x14ac:dyDescent="0.25">
      <c r="A223">
        <v>207</v>
      </c>
      <c r="B223">
        <v>1597424911.7</v>
      </c>
      <c r="C223">
        <v>19222</v>
      </c>
      <c r="D223" t="s">
        <v>700</v>
      </c>
      <c r="E223" t="s">
        <v>701</v>
      </c>
      <c r="F223">
        <v>1597424903.0709701</v>
      </c>
      <c r="G223">
        <f t="shared" si="87"/>
        <v>2.0379213383932989E-4</v>
      </c>
      <c r="H223">
        <f t="shared" si="88"/>
        <v>-1.5290997595004434</v>
      </c>
      <c r="I223">
        <f t="shared" si="89"/>
        <v>412.777290322581</v>
      </c>
      <c r="J223">
        <f t="shared" si="90"/>
        <v>764.99021694753367</v>
      </c>
      <c r="K223">
        <f t="shared" si="91"/>
        <v>77.806018066885514</v>
      </c>
      <c r="L223">
        <f t="shared" si="92"/>
        <v>41.982964745079187</v>
      </c>
      <c r="M223">
        <f t="shared" si="93"/>
        <v>6.408082530320925E-3</v>
      </c>
      <c r="N223">
        <f t="shared" si="94"/>
        <v>2.7870096741533699</v>
      </c>
      <c r="O223">
        <f t="shared" si="95"/>
        <v>6.3999083064173396E-3</v>
      </c>
      <c r="P223">
        <f t="shared" si="96"/>
        <v>4.0006762280598625E-3</v>
      </c>
      <c r="Q223">
        <f t="shared" si="97"/>
        <v>1.7237481991935477E-2</v>
      </c>
      <c r="R223">
        <f t="shared" si="98"/>
        <v>34.456202815931341</v>
      </c>
      <c r="S223">
        <f t="shared" si="99"/>
        <v>34.4772161290323</v>
      </c>
      <c r="T223">
        <f t="shared" si="100"/>
        <v>5.4868936016452077</v>
      </c>
      <c r="U223">
        <f t="shared" si="101"/>
        <v>43.172801729486963</v>
      </c>
      <c r="V223">
        <f t="shared" si="102"/>
        <v>2.3733383140560913</v>
      </c>
      <c r="W223">
        <f t="shared" si="103"/>
        <v>5.4972997326580835</v>
      </c>
      <c r="X223">
        <f t="shared" si="104"/>
        <v>3.1135552875891164</v>
      </c>
      <c r="Y223">
        <f t="shared" si="105"/>
        <v>-8.9872331023144483</v>
      </c>
      <c r="Z223">
        <f t="shared" si="106"/>
        <v>5.1221822914893025</v>
      </c>
      <c r="AA223">
        <f t="shared" si="107"/>
        <v>0.42710908401460096</v>
      </c>
      <c r="AB223">
        <f t="shared" si="108"/>
        <v>-3.4207042448186087</v>
      </c>
      <c r="AC223">
        <v>-1.2211011080129001E-3</v>
      </c>
      <c r="AD223">
        <v>2.35845317962163E-2</v>
      </c>
      <c r="AE223">
        <v>2.67732331007858</v>
      </c>
      <c r="AF223">
        <v>42</v>
      </c>
      <c r="AG223">
        <v>7</v>
      </c>
      <c r="AH223">
        <f t="shared" si="109"/>
        <v>1</v>
      </c>
      <c r="AI223">
        <f t="shared" si="110"/>
        <v>0</v>
      </c>
      <c r="AJ223">
        <f t="shared" si="111"/>
        <v>52384.555968382912</v>
      </c>
      <c r="AK223">
        <f t="shared" si="112"/>
        <v>9.0201370967741903E-2</v>
      </c>
      <c r="AL223">
        <f t="shared" si="113"/>
        <v>4.4198671774193531E-2</v>
      </c>
      <c r="AM223">
        <f t="shared" si="114"/>
        <v>0.49</v>
      </c>
      <c r="AN223">
        <f t="shared" si="115"/>
        <v>0.39</v>
      </c>
      <c r="AO223">
        <v>11.51</v>
      </c>
      <c r="AP223">
        <v>0.5</v>
      </c>
      <c r="AQ223" t="s">
        <v>195</v>
      </c>
      <c r="AR223">
        <v>1597424903.0709701</v>
      </c>
      <c r="AS223">
        <v>412.777290322581</v>
      </c>
      <c r="AT223">
        <v>410.00545161290302</v>
      </c>
      <c r="AU223">
        <v>23.334706451612899</v>
      </c>
      <c r="AV223">
        <v>22.952903225806399</v>
      </c>
      <c r="AW223">
        <v>600.02438709677403</v>
      </c>
      <c r="AX223">
        <v>101.590580645161</v>
      </c>
      <c r="AY223">
        <v>0.11793319354838699</v>
      </c>
      <c r="AZ223">
        <v>34.511306451612903</v>
      </c>
      <c r="BA223">
        <v>34.4772161290323</v>
      </c>
      <c r="BB223">
        <v>34.681945161290301</v>
      </c>
      <c r="BC223">
        <v>9995.71451612903</v>
      </c>
      <c r="BD223">
        <v>9.0201370967741903E-2</v>
      </c>
      <c r="BE223">
        <v>0.36898183870967699</v>
      </c>
      <c r="BF223">
        <v>1597424815.2</v>
      </c>
      <c r="BG223" t="s">
        <v>693</v>
      </c>
      <c r="BH223">
        <v>35</v>
      </c>
      <c r="BI223">
        <v>-1.7969999999999999</v>
      </c>
      <c r="BJ223">
        <v>6.4000000000000001E-2</v>
      </c>
      <c r="BK223">
        <v>410</v>
      </c>
      <c r="BL223">
        <v>23</v>
      </c>
      <c r="BM223">
        <v>0.34</v>
      </c>
      <c r="BN223">
        <v>0.21</v>
      </c>
      <c r="BO223">
        <v>2.77867734693878</v>
      </c>
      <c r="BP223">
        <v>-3.3495061224376503E-2</v>
      </c>
      <c r="BQ223">
        <v>3.9333206087535398E-2</v>
      </c>
      <c r="BR223">
        <v>1</v>
      </c>
      <c r="BS223">
        <v>0.38198695918367298</v>
      </c>
      <c r="BT223">
        <v>-3.5106979591812601E-3</v>
      </c>
      <c r="BU223">
        <v>9.5388098686866301E-4</v>
      </c>
      <c r="BV223">
        <v>1</v>
      </c>
      <c r="BW223">
        <v>2</v>
      </c>
      <c r="BX223">
        <v>2</v>
      </c>
      <c r="BY223" t="s">
        <v>197</v>
      </c>
      <c r="BZ223">
        <v>100</v>
      </c>
      <c r="CA223">
        <v>100</v>
      </c>
      <c r="CB223">
        <v>-1.7969999999999999</v>
      </c>
      <c r="CC223">
        <v>6.4000000000000001E-2</v>
      </c>
      <c r="CD223">
        <v>2</v>
      </c>
      <c r="CE223">
        <v>569.95000000000005</v>
      </c>
      <c r="CF223">
        <v>333.34699999999998</v>
      </c>
      <c r="CG223">
        <v>34.999200000000002</v>
      </c>
      <c r="CH223">
        <v>37.875999999999998</v>
      </c>
      <c r="CI223">
        <v>30</v>
      </c>
      <c r="CJ223">
        <v>37.746200000000002</v>
      </c>
      <c r="CK223">
        <v>37.816000000000003</v>
      </c>
      <c r="CL223">
        <v>19.922999999999998</v>
      </c>
      <c r="CM223">
        <v>21.410799999999998</v>
      </c>
      <c r="CN223">
        <v>6.1864999999999997</v>
      </c>
      <c r="CO223">
        <v>35</v>
      </c>
      <c r="CP223">
        <v>410</v>
      </c>
      <c r="CQ223">
        <v>23</v>
      </c>
      <c r="CR223">
        <v>97.730500000000006</v>
      </c>
      <c r="CS223">
        <v>105.051</v>
      </c>
    </row>
    <row r="224" spans="1:97" x14ac:dyDescent="0.25">
      <c r="A224">
        <v>208</v>
      </c>
      <c r="B224">
        <v>1597424916.7</v>
      </c>
      <c r="C224">
        <v>19227</v>
      </c>
      <c r="D224" t="s">
        <v>702</v>
      </c>
      <c r="E224" t="s">
        <v>703</v>
      </c>
      <c r="F224">
        <v>1597424908.0709701</v>
      </c>
      <c r="G224">
        <f t="shared" si="87"/>
        <v>2.0383224166269838E-4</v>
      </c>
      <c r="H224">
        <f t="shared" si="88"/>
        <v>-1.5336558737083654</v>
      </c>
      <c r="I224">
        <f t="shared" si="89"/>
        <v>412.76819354838699</v>
      </c>
      <c r="J224">
        <f t="shared" si="90"/>
        <v>765.82696781734194</v>
      </c>
      <c r="K224">
        <f t="shared" si="91"/>
        <v>77.891004224056076</v>
      </c>
      <c r="L224">
        <f t="shared" si="92"/>
        <v>41.981975639831148</v>
      </c>
      <c r="M224">
        <f t="shared" si="93"/>
        <v>6.4129160136364369E-3</v>
      </c>
      <c r="N224">
        <f t="shared" si="94"/>
        <v>2.7869132840086421</v>
      </c>
      <c r="O224">
        <f t="shared" si="95"/>
        <v>6.4047291795385495E-3</v>
      </c>
      <c r="P224">
        <f t="shared" si="96"/>
        <v>4.0036904046875784E-3</v>
      </c>
      <c r="Q224">
        <f t="shared" si="97"/>
        <v>2.0413361795806488E-2</v>
      </c>
      <c r="R224">
        <f t="shared" si="98"/>
        <v>34.453199899232743</v>
      </c>
      <c r="S224">
        <f t="shared" si="99"/>
        <v>34.470496774193499</v>
      </c>
      <c r="T224">
        <f t="shared" si="100"/>
        <v>5.4848445283865681</v>
      </c>
      <c r="U224">
        <f t="shared" si="101"/>
        <v>43.17363627799169</v>
      </c>
      <c r="V224">
        <f t="shared" si="102"/>
        <v>2.3729872535675045</v>
      </c>
      <c r="W224">
        <f t="shared" si="103"/>
        <v>5.496380333331258</v>
      </c>
      <c r="X224">
        <f t="shared" si="104"/>
        <v>3.1118572748190636</v>
      </c>
      <c r="Y224">
        <f t="shared" si="105"/>
        <v>-8.9890018573249986</v>
      </c>
      <c r="Z224">
        <f t="shared" si="106"/>
        <v>5.6793770069861029</v>
      </c>
      <c r="AA224">
        <f t="shared" si="107"/>
        <v>0.47356422454929864</v>
      </c>
      <c r="AB224">
        <f t="shared" si="108"/>
        <v>-2.8156472639937906</v>
      </c>
      <c r="AC224">
        <v>-1.22103552672965E-3</v>
      </c>
      <c r="AD224">
        <v>2.3583265149376101E-2</v>
      </c>
      <c r="AE224">
        <v>2.67723281082402</v>
      </c>
      <c r="AF224">
        <v>42</v>
      </c>
      <c r="AG224">
        <v>7</v>
      </c>
      <c r="AH224">
        <f t="shared" si="109"/>
        <v>1</v>
      </c>
      <c r="AI224">
        <f t="shared" si="110"/>
        <v>0</v>
      </c>
      <c r="AJ224">
        <f t="shared" si="111"/>
        <v>52382.366535403504</v>
      </c>
      <c r="AK224">
        <f t="shared" si="112"/>
        <v>0.10682031290322599</v>
      </c>
      <c r="AL224">
        <f t="shared" si="113"/>
        <v>5.2341953322580737E-2</v>
      </c>
      <c r="AM224">
        <f t="shared" si="114"/>
        <v>0.49</v>
      </c>
      <c r="AN224">
        <f t="shared" si="115"/>
        <v>0.39</v>
      </c>
      <c r="AO224">
        <v>11.51</v>
      </c>
      <c r="AP224">
        <v>0.5</v>
      </c>
      <c r="AQ224" t="s">
        <v>195</v>
      </c>
      <c r="AR224">
        <v>1597424908.0709701</v>
      </c>
      <c r="AS224">
        <v>412.76819354838699</v>
      </c>
      <c r="AT224">
        <v>409.98761290322602</v>
      </c>
      <c r="AU224">
        <v>23.3312903225806</v>
      </c>
      <c r="AV224">
        <v>22.949406451612901</v>
      </c>
      <c r="AW224">
        <v>600.01783870967699</v>
      </c>
      <c r="AX224">
        <v>101.590419354839</v>
      </c>
      <c r="AY224">
        <v>0.117939709677419</v>
      </c>
      <c r="AZ224">
        <v>34.508296774193603</v>
      </c>
      <c r="BA224">
        <v>34.470496774193499</v>
      </c>
      <c r="BB224">
        <v>34.677012903225801</v>
      </c>
      <c r="BC224">
        <v>9995.1935483871002</v>
      </c>
      <c r="BD224">
        <v>0.10682031290322599</v>
      </c>
      <c r="BE224">
        <v>0.376730741935484</v>
      </c>
      <c r="BF224">
        <v>1597424815.2</v>
      </c>
      <c r="BG224" t="s">
        <v>693</v>
      </c>
      <c r="BH224">
        <v>35</v>
      </c>
      <c r="BI224">
        <v>-1.7969999999999999</v>
      </c>
      <c r="BJ224">
        <v>6.4000000000000001E-2</v>
      </c>
      <c r="BK224">
        <v>410</v>
      </c>
      <c r="BL224">
        <v>23</v>
      </c>
      <c r="BM224">
        <v>0.34</v>
      </c>
      <c r="BN224">
        <v>0.21</v>
      </c>
      <c r="BO224">
        <v>2.7722779591836701</v>
      </c>
      <c r="BP224">
        <v>6.92375510199665E-3</v>
      </c>
      <c r="BQ224">
        <v>3.7863259289162302E-2</v>
      </c>
      <c r="BR224">
        <v>1</v>
      </c>
      <c r="BS224">
        <v>0.38184026530612197</v>
      </c>
      <c r="BT224">
        <v>1.7093020408160101E-3</v>
      </c>
      <c r="BU224">
        <v>7.3324800981549004E-4</v>
      </c>
      <c r="BV224">
        <v>1</v>
      </c>
      <c r="BW224">
        <v>2</v>
      </c>
      <c r="BX224">
        <v>2</v>
      </c>
      <c r="BY224" t="s">
        <v>197</v>
      </c>
      <c r="BZ224">
        <v>100</v>
      </c>
      <c r="CA224">
        <v>100</v>
      </c>
      <c r="CB224">
        <v>-1.7969999999999999</v>
      </c>
      <c r="CC224">
        <v>6.4000000000000001E-2</v>
      </c>
      <c r="CD224">
        <v>2</v>
      </c>
      <c r="CE224">
        <v>570.125</v>
      </c>
      <c r="CF224">
        <v>333.15300000000002</v>
      </c>
      <c r="CG224">
        <v>34.999099999999999</v>
      </c>
      <c r="CH224">
        <v>37.875999999999998</v>
      </c>
      <c r="CI224">
        <v>29.9999</v>
      </c>
      <c r="CJ224">
        <v>37.747799999999998</v>
      </c>
      <c r="CK224">
        <v>37.816000000000003</v>
      </c>
      <c r="CL224">
        <v>19.921900000000001</v>
      </c>
      <c r="CM224">
        <v>21.410799999999998</v>
      </c>
      <c r="CN224">
        <v>6.1864999999999997</v>
      </c>
      <c r="CO224">
        <v>35</v>
      </c>
      <c r="CP224">
        <v>410</v>
      </c>
      <c r="CQ224">
        <v>23</v>
      </c>
      <c r="CR224">
        <v>97.733000000000004</v>
      </c>
      <c r="CS224">
        <v>105.05200000000001</v>
      </c>
    </row>
    <row r="225" spans="1:97" x14ac:dyDescent="0.25">
      <c r="A225">
        <v>209</v>
      </c>
      <c r="B225">
        <v>1597425368.2</v>
      </c>
      <c r="C225">
        <v>19678.5</v>
      </c>
      <c r="D225" t="s">
        <v>706</v>
      </c>
      <c r="E225" t="s">
        <v>707</v>
      </c>
      <c r="F225">
        <v>1597425360.2</v>
      </c>
      <c r="G225">
        <f t="shared" si="87"/>
        <v>2.4860701127341289E-4</v>
      </c>
      <c r="H225">
        <f t="shared" si="88"/>
        <v>-1.5683086239645432</v>
      </c>
      <c r="I225">
        <f t="shared" si="89"/>
        <v>412.278903225806</v>
      </c>
      <c r="J225">
        <f t="shared" si="90"/>
        <v>706.17411818529172</v>
      </c>
      <c r="K225">
        <f t="shared" si="91"/>
        <v>71.813243197696679</v>
      </c>
      <c r="L225">
        <f t="shared" si="92"/>
        <v>41.926041156419032</v>
      </c>
      <c r="M225">
        <f t="shared" si="93"/>
        <v>7.7914982238410594E-3</v>
      </c>
      <c r="N225">
        <f t="shared" si="94"/>
        <v>2.792926848894536</v>
      </c>
      <c r="O225">
        <f t="shared" si="95"/>
        <v>7.7794427685658144E-3</v>
      </c>
      <c r="P225">
        <f t="shared" si="96"/>
        <v>4.8632332877900329E-3</v>
      </c>
      <c r="Q225">
        <f t="shared" si="97"/>
        <v>-1.1261148197419352E-2</v>
      </c>
      <c r="R225">
        <f t="shared" si="98"/>
        <v>34.476555891320579</v>
      </c>
      <c r="S225">
        <f t="shared" si="99"/>
        <v>34.532658064516099</v>
      </c>
      <c r="T225">
        <f t="shared" si="100"/>
        <v>5.5038260847838476</v>
      </c>
      <c r="U225">
        <f t="shared" si="101"/>
        <v>43.21559905363015</v>
      </c>
      <c r="V225">
        <f t="shared" si="102"/>
        <v>2.3799898876816417</v>
      </c>
      <c r="W225">
        <f t="shared" si="103"/>
        <v>5.5072472435892807</v>
      </c>
      <c r="X225">
        <f t="shared" si="104"/>
        <v>3.1238361971022059</v>
      </c>
      <c r="Y225">
        <f t="shared" si="105"/>
        <v>-10.963569197157508</v>
      </c>
      <c r="Z225">
        <f t="shared" si="106"/>
        <v>1.6839808644808918</v>
      </c>
      <c r="AA225">
        <f t="shared" si="107"/>
        <v>0.14018005155987057</v>
      </c>
      <c r="AB225">
        <f t="shared" si="108"/>
        <v>-9.1506694293141635</v>
      </c>
      <c r="AC225">
        <v>-1.2223556776417401E-3</v>
      </c>
      <c r="AD225">
        <v>2.3608762744094201E-2</v>
      </c>
      <c r="AE225">
        <v>2.6790539358171799</v>
      </c>
      <c r="AF225">
        <v>42</v>
      </c>
      <c r="AG225">
        <v>7</v>
      </c>
      <c r="AH225">
        <f t="shared" si="109"/>
        <v>1</v>
      </c>
      <c r="AI225">
        <f t="shared" si="110"/>
        <v>0</v>
      </c>
      <c r="AJ225">
        <f t="shared" si="111"/>
        <v>52430.301835583137</v>
      </c>
      <c r="AK225">
        <f t="shared" si="112"/>
        <v>-5.8928038709677402E-2</v>
      </c>
      <c r="AL225">
        <f t="shared" si="113"/>
        <v>-2.8874738967741925E-2</v>
      </c>
      <c r="AM225">
        <f t="shared" si="114"/>
        <v>0.49</v>
      </c>
      <c r="AN225">
        <f t="shared" si="115"/>
        <v>0.39</v>
      </c>
      <c r="AO225">
        <v>9.34</v>
      </c>
      <c r="AP225">
        <v>0.5</v>
      </c>
      <c r="AQ225" t="s">
        <v>195</v>
      </c>
      <c r="AR225">
        <v>1597425360.2</v>
      </c>
      <c r="AS225">
        <v>412.278903225806</v>
      </c>
      <c r="AT225">
        <v>409.99719354838697</v>
      </c>
      <c r="AU225">
        <v>23.403583870967701</v>
      </c>
      <c r="AV225">
        <v>23.025654838709698</v>
      </c>
      <c r="AW225">
        <v>600.01916129032304</v>
      </c>
      <c r="AX225">
        <v>101.575225806452</v>
      </c>
      <c r="AY225">
        <v>0.11816870967741901</v>
      </c>
      <c r="AZ225">
        <v>34.543841935483897</v>
      </c>
      <c r="BA225">
        <v>34.532658064516099</v>
      </c>
      <c r="BB225">
        <v>34.639329032258097</v>
      </c>
      <c r="BC225">
        <v>10007.4967741935</v>
      </c>
      <c r="BD225">
        <v>-5.8928038709677402E-2</v>
      </c>
      <c r="BE225">
        <v>0.328186387096774</v>
      </c>
      <c r="BF225">
        <v>1597425328.2</v>
      </c>
      <c r="BG225" t="s">
        <v>708</v>
      </c>
      <c r="BH225">
        <v>36</v>
      </c>
      <c r="BI225">
        <v>-1.825</v>
      </c>
      <c r="BJ225">
        <v>6.2E-2</v>
      </c>
      <c r="BK225">
        <v>410</v>
      </c>
      <c r="BL225">
        <v>23</v>
      </c>
      <c r="BM225">
        <v>0.36</v>
      </c>
      <c r="BN225">
        <v>0.17</v>
      </c>
      <c r="BO225">
        <v>2.2988504081632701</v>
      </c>
      <c r="BP225">
        <v>-0.15168071246870499</v>
      </c>
      <c r="BQ225">
        <v>4.3246443994862098E-2</v>
      </c>
      <c r="BR225">
        <v>0</v>
      </c>
      <c r="BS225">
        <v>0.37609230612244898</v>
      </c>
      <c r="BT225">
        <v>2.3089797853539599E-2</v>
      </c>
      <c r="BU225">
        <v>2.7797067471527601E-3</v>
      </c>
      <c r="BV225">
        <v>1</v>
      </c>
      <c r="BW225">
        <v>1</v>
      </c>
      <c r="BX225">
        <v>2</v>
      </c>
      <c r="BY225" t="s">
        <v>211</v>
      </c>
      <c r="BZ225">
        <v>100</v>
      </c>
      <c r="CA225">
        <v>100</v>
      </c>
      <c r="CB225">
        <v>-1.825</v>
      </c>
      <c r="CC225">
        <v>6.2E-2</v>
      </c>
      <c r="CD225">
        <v>2</v>
      </c>
      <c r="CE225">
        <v>569.99</v>
      </c>
      <c r="CF225">
        <v>332.30799999999999</v>
      </c>
      <c r="CG225">
        <v>34.998399999999997</v>
      </c>
      <c r="CH225">
        <v>38.049100000000003</v>
      </c>
      <c r="CI225">
        <v>30.0002</v>
      </c>
      <c r="CJ225">
        <v>37.911900000000003</v>
      </c>
      <c r="CK225">
        <v>37.9816</v>
      </c>
      <c r="CL225">
        <v>19.9314</v>
      </c>
      <c r="CM225">
        <v>20.8658</v>
      </c>
      <c r="CN225">
        <v>6.1864999999999997</v>
      </c>
      <c r="CO225">
        <v>35</v>
      </c>
      <c r="CP225">
        <v>410</v>
      </c>
      <c r="CQ225">
        <v>23</v>
      </c>
      <c r="CR225">
        <v>97.6995</v>
      </c>
      <c r="CS225">
        <v>105.014</v>
      </c>
    </row>
    <row r="226" spans="1:97" x14ac:dyDescent="0.25">
      <c r="A226">
        <v>210</v>
      </c>
      <c r="B226">
        <v>1597425373.2</v>
      </c>
      <c r="C226">
        <v>19683.5</v>
      </c>
      <c r="D226" t="s">
        <v>709</v>
      </c>
      <c r="E226" t="s">
        <v>710</v>
      </c>
      <c r="F226">
        <v>1597425364.84516</v>
      </c>
      <c r="G226">
        <f t="shared" si="87"/>
        <v>2.4948280563433705E-4</v>
      </c>
      <c r="H226">
        <f t="shared" si="88"/>
        <v>-1.5576347265084554</v>
      </c>
      <c r="I226">
        <f t="shared" si="89"/>
        <v>412.27580645161299</v>
      </c>
      <c r="J226">
        <f t="shared" si="90"/>
        <v>702.93726275551705</v>
      </c>
      <c r="K226">
        <f t="shared" si="91"/>
        <v>71.484435401022836</v>
      </c>
      <c r="L226">
        <f t="shared" si="92"/>
        <v>41.925936801482528</v>
      </c>
      <c r="M226">
        <f t="shared" si="93"/>
        <v>7.8189179948420975E-3</v>
      </c>
      <c r="N226">
        <f t="shared" si="94"/>
        <v>2.7915361202956772</v>
      </c>
      <c r="O226">
        <f t="shared" si="95"/>
        <v>7.80677157261491E-3</v>
      </c>
      <c r="P226">
        <f t="shared" si="96"/>
        <v>4.8803219451717325E-3</v>
      </c>
      <c r="Q226">
        <f t="shared" si="97"/>
        <v>-1.4507579039032249E-2</v>
      </c>
      <c r="R226">
        <f t="shared" si="98"/>
        <v>34.475310019804191</v>
      </c>
      <c r="S226">
        <f t="shared" si="99"/>
        <v>34.532351612903199</v>
      </c>
      <c r="T226">
        <f t="shared" si="100"/>
        <v>5.5037323669008504</v>
      </c>
      <c r="U226">
        <f t="shared" si="101"/>
        <v>43.215275105748624</v>
      </c>
      <c r="V226">
        <f t="shared" si="102"/>
        <v>2.3798453634772057</v>
      </c>
      <c r="W226">
        <f t="shared" si="103"/>
        <v>5.5069540981832867</v>
      </c>
      <c r="X226">
        <f t="shared" si="104"/>
        <v>3.1238870034236448</v>
      </c>
      <c r="Y226">
        <f t="shared" si="105"/>
        <v>-11.002191728474264</v>
      </c>
      <c r="Z226">
        <f t="shared" si="106"/>
        <v>1.5850763522920497</v>
      </c>
      <c r="AA226">
        <f t="shared" si="107"/>
        <v>0.13201183890685064</v>
      </c>
      <c r="AB226">
        <f t="shared" si="108"/>
        <v>-9.2996111163143951</v>
      </c>
      <c r="AC226">
        <v>-1.2214112095784899E-3</v>
      </c>
      <c r="AD226">
        <v>2.3590521144834301E-2</v>
      </c>
      <c r="AE226">
        <v>2.6777511925172299</v>
      </c>
      <c r="AF226">
        <v>43</v>
      </c>
      <c r="AG226">
        <v>7</v>
      </c>
      <c r="AH226">
        <f t="shared" si="109"/>
        <v>1</v>
      </c>
      <c r="AI226">
        <f t="shared" si="110"/>
        <v>0</v>
      </c>
      <c r="AJ226">
        <f t="shared" si="111"/>
        <v>52391.623727895145</v>
      </c>
      <c r="AK226">
        <f t="shared" si="112"/>
        <v>-7.5916164516128995E-2</v>
      </c>
      <c r="AL226">
        <f t="shared" si="113"/>
        <v>-3.7198920612903204E-2</v>
      </c>
      <c r="AM226">
        <f t="shared" si="114"/>
        <v>0.49</v>
      </c>
      <c r="AN226">
        <f t="shared" si="115"/>
        <v>0.39</v>
      </c>
      <c r="AO226">
        <v>9.34</v>
      </c>
      <c r="AP226">
        <v>0.5</v>
      </c>
      <c r="AQ226" t="s">
        <v>195</v>
      </c>
      <c r="AR226">
        <v>1597425364.84516</v>
      </c>
      <c r="AS226">
        <v>412.27580645161299</v>
      </c>
      <c r="AT226">
        <v>410.01129032258098</v>
      </c>
      <c r="AU226">
        <v>23.4020451612903</v>
      </c>
      <c r="AV226">
        <v>23.022787096774199</v>
      </c>
      <c r="AW226">
        <v>600.02380645161304</v>
      </c>
      <c r="AX226">
        <v>101.575741935484</v>
      </c>
      <c r="AY226">
        <v>0.11816332258064501</v>
      </c>
      <c r="AZ226">
        <v>34.5428838709677</v>
      </c>
      <c r="BA226">
        <v>34.532351612903199</v>
      </c>
      <c r="BB226">
        <v>34.640919354838701</v>
      </c>
      <c r="BC226">
        <v>9999.7135483871007</v>
      </c>
      <c r="BD226">
        <v>-7.5916164516128995E-2</v>
      </c>
      <c r="BE226">
        <v>0.32941706451612901</v>
      </c>
      <c r="BF226">
        <v>1597425328.2</v>
      </c>
      <c r="BG226" t="s">
        <v>708</v>
      </c>
      <c r="BH226">
        <v>36</v>
      </c>
      <c r="BI226">
        <v>-1.825</v>
      </c>
      <c r="BJ226">
        <v>6.2E-2</v>
      </c>
      <c r="BK226">
        <v>410</v>
      </c>
      <c r="BL226">
        <v>23</v>
      </c>
      <c r="BM226">
        <v>0.36</v>
      </c>
      <c r="BN226">
        <v>0.17</v>
      </c>
      <c r="BO226">
        <v>2.2897587755102</v>
      </c>
      <c r="BP226">
        <v>-0.210766562342664</v>
      </c>
      <c r="BQ226">
        <v>4.4849870230861497E-2</v>
      </c>
      <c r="BR226">
        <v>0</v>
      </c>
      <c r="BS226">
        <v>0.37777510204081599</v>
      </c>
      <c r="BT226">
        <v>1.9327368781214001E-2</v>
      </c>
      <c r="BU226">
        <v>2.3715679067921398E-3</v>
      </c>
      <c r="BV226">
        <v>1</v>
      </c>
      <c r="BW226">
        <v>1</v>
      </c>
      <c r="BX226">
        <v>2</v>
      </c>
      <c r="BY226" t="s">
        <v>211</v>
      </c>
      <c r="BZ226">
        <v>100</v>
      </c>
      <c r="CA226">
        <v>100</v>
      </c>
      <c r="CB226">
        <v>-1.825</v>
      </c>
      <c r="CC226">
        <v>6.2E-2</v>
      </c>
      <c r="CD226">
        <v>2</v>
      </c>
      <c r="CE226">
        <v>569.39599999999996</v>
      </c>
      <c r="CF226">
        <v>332.39400000000001</v>
      </c>
      <c r="CG226">
        <v>34.998699999999999</v>
      </c>
      <c r="CH226">
        <v>38.0518</v>
      </c>
      <c r="CI226">
        <v>30.000299999999999</v>
      </c>
      <c r="CJ226">
        <v>37.9148</v>
      </c>
      <c r="CK226">
        <v>37.983499999999999</v>
      </c>
      <c r="CL226">
        <v>19.930199999999999</v>
      </c>
      <c r="CM226">
        <v>20.8658</v>
      </c>
      <c r="CN226">
        <v>6.1864999999999997</v>
      </c>
      <c r="CO226">
        <v>35</v>
      </c>
      <c r="CP226">
        <v>410</v>
      </c>
      <c r="CQ226">
        <v>23</v>
      </c>
      <c r="CR226">
        <v>97.700800000000001</v>
      </c>
      <c r="CS226">
        <v>105.014</v>
      </c>
    </row>
    <row r="227" spans="1:97" x14ac:dyDescent="0.25">
      <c r="A227">
        <v>211</v>
      </c>
      <c r="B227">
        <v>1597425378.2</v>
      </c>
      <c r="C227">
        <v>19688.5</v>
      </c>
      <c r="D227" t="s">
        <v>711</v>
      </c>
      <c r="E227" t="s">
        <v>712</v>
      </c>
      <c r="F227">
        <v>1597425369.6354799</v>
      </c>
      <c r="G227">
        <f t="shared" si="87"/>
        <v>2.5065180342805971E-4</v>
      </c>
      <c r="H227">
        <f t="shared" si="88"/>
        <v>-1.5630581488522894</v>
      </c>
      <c r="I227">
        <f t="shared" si="89"/>
        <v>412.27412903225797</v>
      </c>
      <c r="J227">
        <f t="shared" si="90"/>
        <v>702.62560306588989</v>
      </c>
      <c r="K227">
        <f t="shared" si="91"/>
        <v>71.452888993453342</v>
      </c>
      <c r="L227">
        <f t="shared" si="92"/>
        <v>41.925852755826909</v>
      </c>
      <c r="M227">
        <f t="shared" si="93"/>
        <v>7.8538565234323905E-3</v>
      </c>
      <c r="N227">
        <f t="shared" si="94"/>
        <v>2.7919433607578807</v>
      </c>
      <c r="O227">
        <f t="shared" si="95"/>
        <v>7.8416031834674712E-3</v>
      </c>
      <c r="P227">
        <f t="shared" si="96"/>
        <v>4.9021012872195423E-3</v>
      </c>
      <c r="Q227">
        <f t="shared" si="97"/>
        <v>-1.7958190983870973E-2</v>
      </c>
      <c r="R227">
        <f t="shared" si="98"/>
        <v>34.475488263372583</v>
      </c>
      <c r="S227">
        <f t="shared" si="99"/>
        <v>34.534058064516103</v>
      </c>
      <c r="T227">
        <f t="shared" si="100"/>
        <v>5.5042542451799621</v>
      </c>
      <c r="U227">
        <f t="shared" si="101"/>
        <v>43.210866120700977</v>
      </c>
      <c r="V227">
        <f t="shared" si="102"/>
        <v>2.3796695225534044</v>
      </c>
      <c r="W227">
        <f t="shared" si="103"/>
        <v>5.5071090588794727</v>
      </c>
      <c r="X227">
        <f t="shared" si="104"/>
        <v>3.1245847226265577</v>
      </c>
      <c r="Y227">
        <f t="shared" si="105"/>
        <v>-11.053744531177433</v>
      </c>
      <c r="Z227">
        <f t="shared" si="106"/>
        <v>1.4046844890156425</v>
      </c>
      <c r="AA227">
        <f t="shared" si="107"/>
        <v>0.11697224258289154</v>
      </c>
      <c r="AB227">
        <f t="shared" si="108"/>
        <v>-9.5500459905627704</v>
      </c>
      <c r="AC227">
        <v>-1.22168772638312E-3</v>
      </c>
      <c r="AD227">
        <v>2.3595861832290999E-2</v>
      </c>
      <c r="AE227">
        <v>2.67813267306795</v>
      </c>
      <c r="AF227">
        <v>42</v>
      </c>
      <c r="AG227">
        <v>7</v>
      </c>
      <c r="AH227">
        <f t="shared" si="109"/>
        <v>1</v>
      </c>
      <c r="AI227">
        <f t="shared" si="110"/>
        <v>0</v>
      </c>
      <c r="AJ227">
        <f t="shared" si="111"/>
        <v>52402.918118736641</v>
      </c>
      <c r="AK227">
        <f t="shared" si="112"/>
        <v>-9.3972741935483897E-2</v>
      </c>
      <c r="AL227">
        <f t="shared" si="113"/>
        <v>-4.6046643548387112E-2</v>
      </c>
      <c r="AM227">
        <f t="shared" si="114"/>
        <v>0.49</v>
      </c>
      <c r="AN227">
        <f t="shared" si="115"/>
        <v>0.39</v>
      </c>
      <c r="AO227">
        <v>9.34</v>
      </c>
      <c r="AP227">
        <v>0.5</v>
      </c>
      <c r="AQ227" t="s">
        <v>195</v>
      </c>
      <c r="AR227">
        <v>1597425369.6354799</v>
      </c>
      <c r="AS227">
        <v>412.27412903225797</v>
      </c>
      <c r="AT227">
        <v>410.00190322580602</v>
      </c>
      <c r="AU227">
        <v>23.400267741935501</v>
      </c>
      <c r="AV227">
        <v>23.019229032258099</v>
      </c>
      <c r="AW227">
        <v>600.01929032258101</v>
      </c>
      <c r="AX227">
        <v>101.575967741935</v>
      </c>
      <c r="AY227">
        <v>0.118147419354839</v>
      </c>
      <c r="AZ227">
        <v>34.543390322580599</v>
      </c>
      <c r="BA227">
        <v>34.534058064516103</v>
      </c>
      <c r="BB227">
        <v>34.642974193548397</v>
      </c>
      <c r="BC227">
        <v>10001.9551612903</v>
      </c>
      <c r="BD227">
        <v>-9.3972741935483897E-2</v>
      </c>
      <c r="BE227">
        <v>0.34031093548387098</v>
      </c>
      <c r="BF227">
        <v>1597425328.2</v>
      </c>
      <c r="BG227" t="s">
        <v>708</v>
      </c>
      <c r="BH227">
        <v>36</v>
      </c>
      <c r="BI227">
        <v>-1.825</v>
      </c>
      <c r="BJ227">
        <v>6.2E-2</v>
      </c>
      <c r="BK227">
        <v>410</v>
      </c>
      <c r="BL227">
        <v>23</v>
      </c>
      <c r="BM227">
        <v>0.36</v>
      </c>
      <c r="BN227">
        <v>0.17</v>
      </c>
      <c r="BO227">
        <v>2.2742755102040801</v>
      </c>
      <c r="BP227">
        <v>-6.1995183673514198E-2</v>
      </c>
      <c r="BQ227">
        <v>3.6831208487059501E-2</v>
      </c>
      <c r="BR227">
        <v>1</v>
      </c>
      <c r="BS227">
        <v>0.37944377551020397</v>
      </c>
      <c r="BT227">
        <v>2.04794326530621E-2</v>
      </c>
      <c r="BU227">
        <v>2.5009614825821399E-3</v>
      </c>
      <c r="BV227">
        <v>1</v>
      </c>
      <c r="BW227">
        <v>2</v>
      </c>
      <c r="BX227">
        <v>2</v>
      </c>
      <c r="BY227" t="s">
        <v>197</v>
      </c>
      <c r="BZ227">
        <v>100</v>
      </c>
      <c r="CA227">
        <v>100</v>
      </c>
      <c r="CB227">
        <v>-1.825</v>
      </c>
      <c r="CC227">
        <v>6.2E-2</v>
      </c>
      <c r="CD227">
        <v>2</v>
      </c>
      <c r="CE227">
        <v>569.68200000000002</v>
      </c>
      <c r="CF227">
        <v>332.36399999999998</v>
      </c>
      <c r="CG227">
        <v>34.998899999999999</v>
      </c>
      <c r="CH227">
        <v>38.053600000000003</v>
      </c>
      <c r="CI227">
        <v>30</v>
      </c>
      <c r="CJ227">
        <v>37.916600000000003</v>
      </c>
      <c r="CK227">
        <v>37.985399999999998</v>
      </c>
      <c r="CL227">
        <v>19.931100000000001</v>
      </c>
      <c r="CM227">
        <v>20.8658</v>
      </c>
      <c r="CN227">
        <v>6.1864999999999997</v>
      </c>
      <c r="CO227">
        <v>35</v>
      </c>
      <c r="CP227">
        <v>410</v>
      </c>
      <c r="CQ227">
        <v>23</v>
      </c>
      <c r="CR227">
        <v>97.702200000000005</v>
      </c>
      <c r="CS227">
        <v>105.014</v>
      </c>
    </row>
    <row r="228" spans="1:97" x14ac:dyDescent="0.25">
      <c r="A228">
        <v>212</v>
      </c>
      <c r="B228">
        <v>1597425383.2</v>
      </c>
      <c r="C228">
        <v>19693.5</v>
      </c>
      <c r="D228" t="s">
        <v>713</v>
      </c>
      <c r="E228" t="s">
        <v>714</v>
      </c>
      <c r="F228">
        <v>1597425374.5709701</v>
      </c>
      <c r="G228">
        <f t="shared" si="87"/>
        <v>2.5145600463125436E-4</v>
      </c>
      <c r="H228">
        <f t="shared" si="88"/>
        <v>-1.5682414877743456</v>
      </c>
      <c r="I228">
        <f t="shared" si="89"/>
        <v>412.27116129032299</v>
      </c>
      <c r="J228">
        <f t="shared" si="90"/>
        <v>702.61897468222958</v>
      </c>
      <c r="K228">
        <f t="shared" si="91"/>
        <v>71.452466123458336</v>
      </c>
      <c r="L228">
        <f t="shared" si="92"/>
        <v>41.925698347526662</v>
      </c>
      <c r="M228">
        <f t="shared" si="93"/>
        <v>7.8801270389259985E-3</v>
      </c>
      <c r="N228">
        <f t="shared" si="94"/>
        <v>2.7915043078222195</v>
      </c>
      <c r="O228">
        <f t="shared" si="95"/>
        <v>7.8677897216613418E-3</v>
      </c>
      <c r="P228">
        <f t="shared" si="96"/>
        <v>4.9184754019467531E-3</v>
      </c>
      <c r="Q228">
        <f t="shared" si="97"/>
        <v>-1.8663959654516126E-2</v>
      </c>
      <c r="R228">
        <f t="shared" si="98"/>
        <v>34.474837161527233</v>
      </c>
      <c r="S228">
        <f t="shared" si="99"/>
        <v>34.532064516128997</v>
      </c>
      <c r="T228">
        <f t="shared" si="100"/>
        <v>5.5036445693006977</v>
      </c>
      <c r="U228">
        <f t="shared" si="101"/>
        <v>43.20775968405102</v>
      </c>
      <c r="V228">
        <f t="shared" si="102"/>
        <v>2.3794430070993338</v>
      </c>
      <c r="W228">
        <f t="shared" si="103"/>
        <v>5.5069807472050929</v>
      </c>
      <c r="X228">
        <f t="shared" si="104"/>
        <v>3.1242015622013639</v>
      </c>
      <c r="Y228">
        <f t="shared" si="105"/>
        <v>-11.089209804238317</v>
      </c>
      <c r="Z228">
        <f t="shared" si="106"/>
        <v>1.6413727638795614</v>
      </c>
      <c r="AA228">
        <f t="shared" si="107"/>
        <v>0.13670186583828373</v>
      </c>
      <c r="AB228">
        <f t="shared" si="108"/>
        <v>-9.3297991341749889</v>
      </c>
      <c r="AC228">
        <v>-1.22138961051626E-3</v>
      </c>
      <c r="AD228">
        <v>2.3590103977274301E-2</v>
      </c>
      <c r="AE228">
        <v>2.6777213921816299</v>
      </c>
      <c r="AF228">
        <v>42</v>
      </c>
      <c r="AG228">
        <v>7</v>
      </c>
      <c r="AH228">
        <f t="shared" si="109"/>
        <v>1</v>
      </c>
      <c r="AI228">
        <f t="shared" si="110"/>
        <v>0</v>
      </c>
      <c r="AJ228">
        <f t="shared" si="111"/>
        <v>52390.729790110418</v>
      </c>
      <c r="AK228">
        <f t="shared" si="112"/>
        <v>-9.7665932258064497E-2</v>
      </c>
      <c r="AL228">
        <f t="shared" si="113"/>
        <v>-4.7856306806451601E-2</v>
      </c>
      <c r="AM228">
        <f t="shared" si="114"/>
        <v>0.49</v>
      </c>
      <c r="AN228">
        <f t="shared" si="115"/>
        <v>0.39</v>
      </c>
      <c r="AO228">
        <v>9.34</v>
      </c>
      <c r="AP228">
        <v>0.5</v>
      </c>
      <c r="AQ228" t="s">
        <v>195</v>
      </c>
      <c r="AR228">
        <v>1597425374.5709701</v>
      </c>
      <c r="AS228">
        <v>412.27116129032299</v>
      </c>
      <c r="AT228">
        <v>409.99138709677402</v>
      </c>
      <c r="AU228">
        <v>23.3979580645161</v>
      </c>
      <c r="AV228">
        <v>23.015696774193501</v>
      </c>
      <c r="AW228">
        <v>600.02064516128996</v>
      </c>
      <c r="AX228">
        <v>101.576193548387</v>
      </c>
      <c r="AY228">
        <v>0.118279129032258</v>
      </c>
      <c r="AZ228">
        <v>34.542970967741901</v>
      </c>
      <c r="BA228">
        <v>34.532064516128997</v>
      </c>
      <c r="BB228">
        <v>34.643016129032297</v>
      </c>
      <c r="BC228">
        <v>9999.4922580645198</v>
      </c>
      <c r="BD228">
        <v>-9.7665932258064497E-2</v>
      </c>
      <c r="BE228">
        <v>0.35229887096774198</v>
      </c>
      <c r="BF228">
        <v>1597425328.2</v>
      </c>
      <c r="BG228" t="s">
        <v>708</v>
      </c>
      <c r="BH228">
        <v>36</v>
      </c>
      <c r="BI228">
        <v>-1.825</v>
      </c>
      <c r="BJ228">
        <v>6.2E-2</v>
      </c>
      <c r="BK228">
        <v>410</v>
      </c>
      <c r="BL228">
        <v>23</v>
      </c>
      <c r="BM228">
        <v>0.36</v>
      </c>
      <c r="BN228">
        <v>0.17</v>
      </c>
      <c r="BO228">
        <v>2.2717351020408199</v>
      </c>
      <c r="BP228">
        <v>0.11859514285712699</v>
      </c>
      <c r="BQ228">
        <v>3.48667020921897E-2</v>
      </c>
      <c r="BR228">
        <v>0</v>
      </c>
      <c r="BS228">
        <v>0.38100071428571403</v>
      </c>
      <c r="BT228">
        <v>1.8162967346942199E-2</v>
      </c>
      <c r="BU228">
        <v>2.2392331504425401E-3</v>
      </c>
      <c r="BV228">
        <v>1</v>
      </c>
      <c r="BW228">
        <v>1</v>
      </c>
      <c r="BX228">
        <v>2</v>
      </c>
      <c r="BY228" t="s">
        <v>211</v>
      </c>
      <c r="BZ228">
        <v>100</v>
      </c>
      <c r="CA228">
        <v>100</v>
      </c>
      <c r="CB228">
        <v>-1.825</v>
      </c>
      <c r="CC228">
        <v>6.2E-2</v>
      </c>
      <c r="CD228">
        <v>2</v>
      </c>
      <c r="CE228">
        <v>570.08399999999995</v>
      </c>
      <c r="CF228">
        <v>332.45800000000003</v>
      </c>
      <c r="CG228">
        <v>34.998699999999999</v>
      </c>
      <c r="CH228">
        <v>38.057200000000002</v>
      </c>
      <c r="CI228">
        <v>30.0002</v>
      </c>
      <c r="CJ228">
        <v>37.919199999999996</v>
      </c>
      <c r="CK228">
        <v>37.988900000000001</v>
      </c>
      <c r="CL228">
        <v>19.9312</v>
      </c>
      <c r="CM228">
        <v>20.8658</v>
      </c>
      <c r="CN228">
        <v>6.1864999999999997</v>
      </c>
      <c r="CO228">
        <v>35</v>
      </c>
      <c r="CP228">
        <v>410</v>
      </c>
      <c r="CQ228">
        <v>23</v>
      </c>
      <c r="CR228">
        <v>97.701899999999995</v>
      </c>
      <c r="CS228">
        <v>105.01300000000001</v>
      </c>
    </row>
    <row r="229" spans="1:97" x14ac:dyDescent="0.25">
      <c r="A229">
        <v>213</v>
      </c>
      <c r="B229">
        <v>1597425388.2</v>
      </c>
      <c r="C229">
        <v>19698.5</v>
      </c>
      <c r="D229" t="s">
        <v>715</v>
      </c>
      <c r="E229" t="s">
        <v>716</v>
      </c>
      <c r="F229">
        <v>1597425379.5709701</v>
      </c>
      <c r="G229">
        <f t="shared" si="87"/>
        <v>2.5235005693719122E-4</v>
      </c>
      <c r="H229">
        <f t="shared" si="88"/>
        <v>-1.562614402239644</v>
      </c>
      <c r="I229">
        <f t="shared" si="89"/>
        <v>412.26309677419403</v>
      </c>
      <c r="J229">
        <f t="shared" si="90"/>
        <v>700.3160421727797</v>
      </c>
      <c r="K229">
        <f t="shared" si="91"/>
        <v>71.218650842727172</v>
      </c>
      <c r="L229">
        <f t="shared" si="92"/>
        <v>41.92510206307535</v>
      </c>
      <c r="M229">
        <f t="shared" si="93"/>
        <v>7.9105000010987192E-3</v>
      </c>
      <c r="N229">
        <f t="shared" si="94"/>
        <v>2.7913803162194375</v>
      </c>
      <c r="O229">
        <f t="shared" si="95"/>
        <v>7.8980669249653704E-3</v>
      </c>
      <c r="P229">
        <f t="shared" si="96"/>
        <v>4.9374072385945014E-3</v>
      </c>
      <c r="Q229">
        <f t="shared" si="97"/>
        <v>-1.755027200612903E-2</v>
      </c>
      <c r="R229">
        <f t="shared" si="98"/>
        <v>34.475167117506793</v>
      </c>
      <c r="S229">
        <f t="shared" si="99"/>
        <v>34.528454838709699</v>
      </c>
      <c r="T229">
        <f t="shared" si="100"/>
        <v>5.5025407910040869</v>
      </c>
      <c r="U229">
        <f t="shared" si="101"/>
        <v>43.20219559882608</v>
      </c>
      <c r="V229">
        <f t="shared" si="102"/>
        <v>2.3792116426435403</v>
      </c>
      <c r="W229">
        <f t="shared" si="103"/>
        <v>5.5071544620944914</v>
      </c>
      <c r="X229">
        <f t="shared" si="104"/>
        <v>3.1233291483605465</v>
      </c>
      <c r="Y229">
        <f t="shared" si="105"/>
        <v>-11.128637510930133</v>
      </c>
      <c r="Z229">
        <f t="shared" si="106"/>
        <v>2.269955083423139</v>
      </c>
      <c r="AA229">
        <f t="shared" si="107"/>
        <v>0.18905898872464694</v>
      </c>
      <c r="AB229">
        <f t="shared" si="108"/>
        <v>-8.6871737107884748</v>
      </c>
      <c r="AC229">
        <v>-1.22130542876228E-3</v>
      </c>
      <c r="AD229">
        <v>2.3588478078124399E-2</v>
      </c>
      <c r="AE229">
        <v>2.6776052428310901</v>
      </c>
      <c r="AF229">
        <v>42</v>
      </c>
      <c r="AG229">
        <v>7</v>
      </c>
      <c r="AH229">
        <f t="shared" si="109"/>
        <v>1</v>
      </c>
      <c r="AI229">
        <f t="shared" si="110"/>
        <v>0</v>
      </c>
      <c r="AJ229">
        <f t="shared" si="111"/>
        <v>52387.180538929366</v>
      </c>
      <c r="AK229">
        <f t="shared" si="112"/>
        <v>-9.1838158064516104E-2</v>
      </c>
      <c r="AL229">
        <f t="shared" si="113"/>
        <v>-4.5000697451612892E-2</v>
      </c>
      <c r="AM229">
        <f t="shared" si="114"/>
        <v>0.49</v>
      </c>
      <c r="AN229">
        <f t="shared" si="115"/>
        <v>0.39</v>
      </c>
      <c r="AO229">
        <v>9.34</v>
      </c>
      <c r="AP229">
        <v>0.5</v>
      </c>
      <c r="AQ229" t="s">
        <v>195</v>
      </c>
      <c r="AR229">
        <v>1597425379.5709701</v>
      </c>
      <c r="AS229">
        <v>412.26309677419403</v>
      </c>
      <c r="AT229">
        <v>409.99264516129</v>
      </c>
      <c r="AU229">
        <v>23.395558064516099</v>
      </c>
      <c r="AV229">
        <v>23.011935483871</v>
      </c>
      <c r="AW229">
        <v>600.01874193548394</v>
      </c>
      <c r="AX229">
        <v>101.576709677419</v>
      </c>
      <c r="AY229">
        <v>0.118305935483871</v>
      </c>
      <c r="AZ229">
        <v>34.543538709677399</v>
      </c>
      <c r="BA229">
        <v>34.528454838709699</v>
      </c>
      <c r="BB229">
        <v>34.640816129032302</v>
      </c>
      <c r="BC229">
        <v>9998.75225806452</v>
      </c>
      <c r="BD229">
        <v>-9.1838158064516104E-2</v>
      </c>
      <c r="BE229">
        <v>0.36843470967741898</v>
      </c>
      <c r="BF229">
        <v>1597425328.2</v>
      </c>
      <c r="BG229" t="s">
        <v>708</v>
      </c>
      <c r="BH229">
        <v>36</v>
      </c>
      <c r="BI229">
        <v>-1.825</v>
      </c>
      <c r="BJ229">
        <v>6.2E-2</v>
      </c>
      <c r="BK229">
        <v>410</v>
      </c>
      <c r="BL229">
        <v>23</v>
      </c>
      <c r="BM229">
        <v>0.36</v>
      </c>
      <c r="BN229">
        <v>0.17</v>
      </c>
      <c r="BO229">
        <v>2.2770618367346902</v>
      </c>
      <c r="BP229">
        <v>-5.17186530612182E-2</v>
      </c>
      <c r="BQ229">
        <v>3.0327384854890001E-2</v>
      </c>
      <c r="BR229">
        <v>1</v>
      </c>
      <c r="BS229">
        <v>0.38250559183673499</v>
      </c>
      <c r="BT229">
        <v>1.5516416326531E-2</v>
      </c>
      <c r="BU229">
        <v>1.9267032848076201E-3</v>
      </c>
      <c r="BV229">
        <v>1</v>
      </c>
      <c r="BW229">
        <v>2</v>
      </c>
      <c r="BX229">
        <v>2</v>
      </c>
      <c r="BY229" t="s">
        <v>197</v>
      </c>
      <c r="BZ229">
        <v>100</v>
      </c>
      <c r="CA229">
        <v>100</v>
      </c>
      <c r="CB229">
        <v>-1.825</v>
      </c>
      <c r="CC229">
        <v>6.2E-2</v>
      </c>
      <c r="CD229">
        <v>2</v>
      </c>
      <c r="CE229">
        <v>569.72900000000004</v>
      </c>
      <c r="CF229">
        <v>332.52300000000002</v>
      </c>
      <c r="CG229">
        <v>34.999099999999999</v>
      </c>
      <c r="CH229">
        <v>38.057299999999998</v>
      </c>
      <c r="CI229">
        <v>30</v>
      </c>
      <c r="CJ229">
        <v>37.920200000000001</v>
      </c>
      <c r="CK229">
        <v>37.988999999999997</v>
      </c>
      <c r="CL229">
        <v>19.931799999999999</v>
      </c>
      <c r="CM229">
        <v>20.8658</v>
      </c>
      <c r="CN229">
        <v>6.1864999999999997</v>
      </c>
      <c r="CO229">
        <v>35</v>
      </c>
      <c r="CP229">
        <v>410</v>
      </c>
      <c r="CQ229">
        <v>23</v>
      </c>
      <c r="CR229">
        <v>97.7012</v>
      </c>
      <c r="CS229">
        <v>105.014</v>
      </c>
    </row>
    <row r="230" spans="1:97" x14ac:dyDescent="0.25">
      <c r="A230">
        <v>214</v>
      </c>
      <c r="B230">
        <v>1597425393.2</v>
      </c>
      <c r="C230">
        <v>19703.5</v>
      </c>
      <c r="D230" t="s">
        <v>717</v>
      </c>
      <c r="E230" t="s">
        <v>718</v>
      </c>
      <c r="F230">
        <v>1597425384.5709701</v>
      </c>
      <c r="G230">
        <f t="shared" si="87"/>
        <v>2.530047554257818E-4</v>
      </c>
      <c r="H230">
        <f t="shared" si="88"/>
        <v>-1.572071842508258</v>
      </c>
      <c r="I230">
        <f t="shared" si="89"/>
        <v>412.26596774193501</v>
      </c>
      <c r="J230">
        <f t="shared" si="90"/>
        <v>701.26191918846882</v>
      </c>
      <c r="K230">
        <f t="shared" si="91"/>
        <v>71.315089773247962</v>
      </c>
      <c r="L230">
        <f t="shared" si="92"/>
        <v>41.92553979545179</v>
      </c>
      <c r="M230">
        <f t="shared" si="93"/>
        <v>7.9344710247594933E-3</v>
      </c>
      <c r="N230">
        <f t="shared" si="94"/>
        <v>2.7901886036955443</v>
      </c>
      <c r="O230">
        <f t="shared" si="95"/>
        <v>7.9219572140287239E-3</v>
      </c>
      <c r="P230">
        <f t="shared" si="96"/>
        <v>4.9523459065714068E-3</v>
      </c>
      <c r="Q230">
        <f t="shared" si="97"/>
        <v>-1.5291915084193551E-2</v>
      </c>
      <c r="R230">
        <f t="shared" si="98"/>
        <v>34.474241324152239</v>
      </c>
      <c r="S230">
        <f t="shared" si="99"/>
        <v>34.5233967741936</v>
      </c>
      <c r="T230">
        <f t="shared" si="100"/>
        <v>5.5009944442025445</v>
      </c>
      <c r="U230">
        <f t="shared" si="101"/>
        <v>43.199494556577321</v>
      </c>
      <c r="V230">
        <f t="shared" si="102"/>
        <v>2.3789656764370908</v>
      </c>
      <c r="W230">
        <f t="shared" si="103"/>
        <v>5.5069294232630837</v>
      </c>
      <c r="X230">
        <f t="shared" si="104"/>
        <v>3.1220287677654537</v>
      </c>
      <c r="Y230">
        <f t="shared" si="105"/>
        <v>-11.157509714276978</v>
      </c>
      <c r="Z230">
        <f t="shared" si="106"/>
        <v>2.9192086528470211</v>
      </c>
      <c r="AA230">
        <f t="shared" si="107"/>
        <v>0.24323069653087792</v>
      </c>
      <c r="AB230">
        <f t="shared" si="108"/>
        <v>-8.0103622799832728</v>
      </c>
      <c r="AC230">
        <v>-1.2204965230380501E-3</v>
      </c>
      <c r="AD230">
        <v>2.3572854750417802E-2</v>
      </c>
      <c r="AE230">
        <v>2.67648888681178</v>
      </c>
      <c r="AF230">
        <v>42</v>
      </c>
      <c r="AG230">
        <v>7</v>
      </c>
      <c r="AH230">
        <f t="shared" si="109"/>
        <v>1</v>
      </c>
      <c r="AI230">
        <f t="shared" si="110"/>
        <v>0</v>
      </c>
      <c r="AJ230">
        <f t="shared" si="111"/>
        <v>52354.02889249345</v>
      </c>
      <c r="AK230">
        <f t="shared" si="112"/>
        <v>-8.0020487096774201E-2</v>
      </c>
      <c r="AL230">
        <f t="shared" si="113"/>
        <v>-3.9210038677419359E-2</v>
      </c>
      <c r="AM230">
        <f t="shared" si="114"/>
        <v>0.49</v>
      </c>
      <c r="AN230">
        <f t="shared" si="115"/>
        <v>0.39</v>
      </c>
      <c r="AO230">
        <v>9.34</v>
      </c>
      <c r="AP230">
        <v>0.5</v>
      </c>
      <c r="AQ230" t="s">
        <v>195</v>
      </c>
      <c r="AR230">
        <v>1597425384.5709701</v>
      </c>
      <c r="AS230">
        <v>412.26596774193501</v>
      </c>
      <c r="AT230">
        <v>409.98119354838701</v>
      </c>
      <c r="AU230">
        <v>23.393058064516101</v>
      </c>
      <c r="AV230">
        <v>23.008435483871001</v>
      </c>
      <c r="AW230">
        <v>600.01290322580599</v>
      </c>
      <c r="AX230">
        <v>101.577032258065</v>
      </c>
      <c r="AY230">
        <v>0.118336935483871</v>
      </c>
      <c r="AZ230">
        <v>34.542803225806502</v>
      </c>
      <c r="BA230">
        <v>34.5233967741936</v>
      </c>
      <c r="BB230">
        <v>34.638732258064501</v>
      </c>
      <c r="BC230">
        <v>9992.0980645161308</v>
      </c>
      <c r="BD230">
        <v>-8.0020487096774201E-2</v>
      </c>
      <c r="BE230">
        <v>0.37727758064516098</v>
      </c>
      <c r="BF230">
        <v>1597425328.2</v>
      </c>
      <c r="BG230" t="s">
        <v>708</v>
      </c>
      <c r="BH230">
        <v>36</v>
      </c>
      <c r="BI230">
        <v>-1.825</v>
      </c>
      <c r="BJ230">
        <v>6.2E-2</v>
      </c>
      <c r="BK230">
        <v>410</v>
      </c>
      <c r="BL230">
        <v>23</v>
      </c>
      <c r="BM230">
        <v>0.36</v>
      </c>
      <c r="BN230">
        <v>0.17</v>
      </c>
      <c r="BO230">
        <v>2.2761606122449001</v>
      </c>
      <c r="BP230">
        <v>7.8348612244904095E-2</v>
      </c>
      <c r="BQ230">
        <v>2.6148795063991499E-2</v>
      </c>
      <c r="BR230">
        <v>1</v>
      </c>
      <c r="BS230">
        <v>0.38349085714285702</v>
      </c>
      <c r="BT230">
        <v>1.37877183673472E-2</v>
      </c>
      <c r="BU230">
        <v>1.79150170732459E-3</v>
      </c>
      <c r="BV230">
        <v>1</v>
      </c>
      <c r="BW230">
        <v>2</v>
      </c>
      <c r="BX230">
        <v>2</v>
      </c>
      <c r="BY230" t="s">
        <v>197</v>
      </c>
      <c r="BZ230">
        <v>100</v>
      </c>
      <c r="CA230">
        <v>100</v>
      </c>
      <c r="CB230">
        <v>-1.825</v>
      </c>
      <c r="CC230">
        <v>6.2E-2</v>
      </c>
      <c r="CD230">
        <v>2</v>
      </c>
      <c r="CE230">
        <v>569.89599999999996</v>
      </c>
      <c r="CF230">
        <v>332.50099999999998</v>
      </c>
      <c r="CG230">
        <v>34.999400000000001</v>
      </c>
      <c r="CH230">
        <v>38.0608</v>
      </c>
      <c r="CI230">
        <v>30.0002</v>
      </c>
      <c r="CJ230">
        <v>37.922800000000002</v>
      </c>
      <c r="CK230">
        <v>37.992600000000003</v>
      </c>
      <c r="CL230">
        <v>19.933</v>
      </c>
      <c r="CM230">
        <v>20.8658</v>
      </c>
      <c r="CN230">
        <v>6.1864999999999997</v>
      </c>
      <c r="CO230">
        <v>35</v>
      </c>
      <c r="CP230">
        <v>410</v>
      </c>
      <c r="CQ230">
        <v>23</v>
      </c>
      <c r="CR230">
        <v>97.703999999999994</v>
      </c>
      <c r="CS230">
        <v>105.014</v>
      </c>
    </row>
    <row r="231" spans="1:97" x14ac:dyDescent="0.25">
      <c r="A231">
        <v>215</v>
      </c>
      <c r="B231">
        <v>1597426692.3</v>
      </c>
      <c r="C231">
        <v>21002.5999999046</v>
      </c>
      <c r="D231" t="s">
        <v>720</v>
      </c>
      <c r="E231" t="s">
        <v>721</v>
      </c>
      <c r="F231">
        <v>1597426684.3</v>
      </c>
      <c r="G231">
        <f t="shared" si="87"/>
        <v>4.8724596317633353E-4</v>
      </c>
      <c r="H231">
        <f t="shared" si="88"/>
        <v>-3.6240125248570481</v>
      </c>
      <c r="I231">
        <f t="shared" si="89"/>
        <v>415.72135483871</v>
      </c>
      <c r="J231">
        <f t="shared" si="90"/>
        <v>974.82778020507601</v>
      </c>
      <c r="K231">
        <f t="shared" si="91"/>
        <v>99.163193349172275</v>
      </c>
      <c r="L231">
        <f t="shared" si="92"/>
        <v>42.288759026315851</v>
      </c>
      <c r="M231">
        <f t="shared" si="93"/>
        <v>9.4164975493976847E-3</v>
      </c>
      <c r="N231">
        <f t="shared" si="94"/>
        <v>2.7907608122447116</v>
      </c>
      <c r="O231">
        <f t="shared" si="95"/>
        <v>9.3988816256783004E-3</v>
      </c>
      <c r="P231">
        <f t="shared" si="96"/>
        <v>5.8758809584062849E-3</v>
      </c>
      <c r="Q231">
        <f t="shared" si="97"/>
        <v>-1.8191447767161298E-3</v>
      </c>
      <c r="R231">
        <f t="shared" si="98"/>
        <v>39.945671679012015</v>
      </c>
      <c r="S231">
        <f t="shared" si="99"/>
        <v>40.061641935483898</v>
      </c>
      <c r="T231">
        <f t="shared" si="100"/>
        <v>7.4381023878108108</v>
      </c>
      <c r="U231">
        <f t="shared" si="101"/>
        <v>32.511065543616162</v>
      </c>
      <c r="V231">
        <f t="shared" si="102"/>
        <v>2.4201852614834216</v>
      </c>
      <c r="W231">
        <f t="shared" si="103"/>
        <v>7.444189296830495</v>
      </c>
      <c r="X231">
        <f t="shared" si="104"/>
        <v>5.0179171263273892</v>
      </c>
      <c r="Y231">
        <f t="shared" si="105"/>
        <v>-21.48754697607631</v>
      </c>
      <c r="Z231">
        <f t="shared" si="106"/>
        <v>2.3048811445935344</v>
      </c>
      <c r="AA231">
        <f t="shared" si="107"/>
        <v>0.2025622817702562</v>
      </c>
      <c r="AB231">
        <f t="shared" si="108"/>
        <v>-18.981922694489235</v>
      </c>
      <c r="AC231">
        <v>-1.2209361081525799E-3</v>
      </c>
      <c r="AD231">
        <v>2.3581344963916701E-2</v>
      </c>
      <c r="AE231">
        <v>2.67709561142274</v>
      </c>
      <c r="AF231">
        <v>43</v>
      </c>
      <c r="AG231">
        <v>7</v>
      </c>
      <c r="AH231">
        <f t="shared" si="109"/>
        <v>1</v>
      </c>
      <c r="AI231">
        <f t="shared" si="110"/>
        <v>0</v>
      </c>
      <c r="AJ231">
        <f t="shared" si="111"/>
        <v>51446.558255396703</v>
      </c>
      <c r="AK231">
        <f t="shared" si="112"/>
        <v>-9.5193342580645202E-3</v>
      </c>
      <c r="AL231">
        <f t="shared" si="113"/>
        <v>-4.6644737864516145E-3</v>
      </c>
      <c r="AM231">
        <f t="shared" si="114"/>
        <v>0.49</v>
      </c>
      <c r="AN231">
        <f t="shared" si="115"/>
        <v>0.39</v>
      </c>
      <c r="AO231">
        <v>10.06</v>
      </c>
      <c r="AP231">
        <v>0.5</v>
      </c>
      <c r="AQ231" t="s">
        <v>195</v>
      </c>
      <c r="AR231">
        <v>1597426684.3</v>
      </c>
      <c r="AS231">
        <v>415.72135483871</v>
      </c>
      <c r="AT231">
        <v>409.984806451613</v>
      </c>
      <c r="AU231">
        <v>23.7917290322581</v>
      </c>
      <c r="AV231">
        <v>22.994229032258101</v>
      </c>
      <c r="AW231">
        <v>600.00935483871001</v>
      </c>
      <c r="AX231">
        <v>101.587</v>
      </c>
      <c r="AY231">
        <v>0.13680738709677401</v>
      </c>
      <c r="AZ231">
        <v>40.0769612903226</v>
      </c>
      <c r="BA231">
        <v>40.061641935483898</v>
      </c>
      <c r="BB231">
        <v>40.283612903225801</v>
      </c>
      <c r="BC231">
        <v>9994.7161290322601</v>
      </c>
      <c r="BD231">
        <v>-9.5193342580645202E-3</v>
      </c>
      <c r="BE231">
        <v>0.35603658064516103</v>
      </c>
      <c r="BF231">
        <v>1597426667.3</v>
      </c>
      <c r="BG231" t="s">
        <v>722</v>
      </c>
      <c r="BH231">
        <v>37</v>
      </c>
      <c r="BI231">
        <v>-2.1840000000000002</v>
      </c>
      <c r="BJ231">
        <v>1.4999999999999999E-2</v>
      </c>
      <c r="BK231">
        <v>410</v>
      </c>
      <c r="BL231">
        <v>23</v>
      </c>
      <c r="BM231">
        <v>0.26</v>
      </c>
      <c r="BN231">
        <v>0.09</v>
      </c>
      <c r="BO231">
        <v>4.9787141387755103</v>
      </c>
      <c r="BP231">
        <v>9.3993496233831699</v>
      </c>
      <c r="BQ231">
        <v>1.71559104077604</v>
      </c>
      <c r="BR231">
        <v>0</v>
      </c>
      <c r="BS231">
        <v>0.69048325427755097</v>
      </c>
      <c r="BT231">
        <v>1.3238807183810699</v>
      </c>
      <c r="BU231">
        <v>0.23657612008658799</v>
      </c>
      <c r="BV231">
        <v>0</v>
      </c>
      <c r="BW231">
        <v>0</v>
      </c>
      <c r="BX231">
        <v>2</v>
      </c>
      <c r="BY231" t="s">
        <v>225</v>
      </c>
      <c r="BZ231">
        <v>100</v>
      </c>
      <c r="CA231">
        <v>100</v>
      </c>
      <c r="CB231">
        <v>-2.1840000000000002</v>
      </c>
      <c r="CC231">
        <v>1.4999999999999999E-2</v>
      </c>
      <c r="CD231">
        <v>2</v>
      </c>
      <c r="CE231">
        <v>568.62099999999998</v>
      </c>
      <c r="CF231">
        <v>321.79899999999998</v>
      </c>
      <c r="CG231">
        <v>41.9985</v>
      </c>
      <c r="CH231">
        <v>41.624699999999997</v>
      </c>
      <c r="CI231">
        <v>30.000499999999999</v>
      </c>
      <c r="CJ231">
        <v>41.247599999999998</v>
      </c>
      <c r="CK231">
        <v>41.321399999999997</v>
      </c>
      <c r="CL231">
        <v>19.901499999999999</v>
      </c>
      <c r="CM231">
        <v>27.242100000000001</v>
      </c>
      <c r="CN231">
        <v>0</v>
      </c>
      <c r="CO231">
        <v>42</v>
      </c>
      <c r="CP231">
        <v>410</v>
      </c>
      <c r="CQ231">
        <v>23</v>
      </c>
      <c r="CR231">
        <v>97.244900000000001</v>
      </c>
      <c r="CS231">
        <v>104.42700000000001</v>
      </c>
    </row>
    <row r="232" spans="1:97" x14ac:dyDescent="0.25">
      <c r="A232">
        <v>216</v>
      </c>
      <c r="B232">
        <v>1597426697.3</v>
      </c>
      <c r="C232">
        <v>21007.5999999046</v>
      </c>
      <c r="D232" t="s">
        <v>723</v>
      </c>
      <c r="E232" t="s">
        <v>724</v>
      </c>
      <c r="F232">
        <v>1597426688.9451599</v>
      </c>
      <c r="G232">
        <f t="shared" si="87"/>
        <v>4.8629099500915234E-4</v>
      </c>
      <c r="H232">
        <f t="shared" si="88"/>
        <v>-3.6028079795518524</v>
      </c>
      <c r="I232">
        <f t="shared" si="89"/>
        <v>415.70929032258101</v>
      </c>
      <c r="J232">
        <f t="shared" si="90"/>
        <v>972.56389499201725</v>
      </c>
      <c r="K232">
        <f t="shared" si="91"/>
        <v>98.93308397564968</v>
      </c>
      <c r="L232">
        <f t="shared" si="92"/>
        <v>42.287609421568348</v>
      </c>
      <c r="M232">
        <f t="shared" si="93"/>
        <v>9.397020346556012E-3</v>
      </c>
      <c r="N232">
        <f t="shared" si="94"/>
        <v>2.7914487116791915</v>
      </c>
      <c r="O232">
        <f t="shared" si="95"/>
        <v>9.3794814626451482E-3</v>
      </c>
      <c r="P232">
        <f t="shared" si="96"/>
        <v>5.8637489532381883E-3</v>
      </c>
      <c r="Q232">
        <f t="shared" si="97"/>
        <v>-2.3445688635870994E-3</v>
      </c>
      <c r="R232">
        <f t="shared" si="98"/>
        <v>39.943826200510877</v>
      </c>
      <c r="S232">
        <f t="shared" si="99"/>
        <v>40.062887096774197</v>
      </c>
      <c r="T232">
        <f t="shared" si="100"/>
        <v>7.4385969723008456</v>
      </c>
      <c r="U232">
        <f t="shared" si="101"/>
        <v>32.51440245326387</v>
      </c>
      <c r="V232">
        <f t="shared" si="102"/>
        <v>2.4201585316823415</v>
      </c>
      <c r="W232">
        <f t="shared" si="103"/>
        <v>7.4433431005262118</v>
      </c>
      <c r="X232">
        <f t="shared" si="104"/>
        <v>5.0184384406185041</v>
      </c>
      <c r="Y232">
        <f t="shared" si="105"/>
        <v>-21.445432879903617</v>
      </c>
      <c r="Z232">
        <f t="shared" si="106"/>
        <v>1.7976581762603925</v>
      </c>
      <c r="AA232">
        <f t="shared" si="107"/>
        <v>0.15794587338344859</v>
      </c>
      <c r="AB232">
        <f t="shared" si="108"/>
        <v>-19.492173399123363</v>
      </c>
      <c r="AC232">
        <v>-1.22140312152053E-3</v>
      </c>
      <c r="AD232">
        <v>2.3590364930857501E-2</v>
      </c>
      <c r="AE232">
        <v>2.6777400334238801</v>
      </c>
      <c r="AF232">
        <v>43</v>
      </c>
      <c r="AG232">
        <v>7</v>
      </c>
      <c r="AH232">
        <f t="shared" si="109"/>
        <v>1</v>
      </c>
      <c r="AI232">
        <f t="shared" si="110"/>
        <v>0</v>
      </c>
      <c r="AJ232">
        <f t="shared" si="111"/>
        <v>51465.786578266663</v>
      </c>
      <c r="AK232">
        <f t="shared" si="112"/>
        <v>-1.22688061935484E-2</v>
      </c>
      <c r="AL232">
        <f t="shared" si="113"/>
        <v>-6.0117150348387161E-3</v>
      </c>
      <c r="AM232">
        <f t="shared" si="114"/>
        <v>0.49</v>
      </c>
      <c r="AN232">
        <f t="shared" si="115"/>
        <v>0.39</v>
      </c>
      <c r="AO232">
        <v>10.06</v>
      </c>
      <c r="AP232">
        <v>0.5</v>
      </c>
      <c r="AQ232" t="s">
        <v>195</v>
      </c>
      <c r="AR232">
        <v>1597426688.9451599</v>
      </c>
      <c r="AS232">
        <v>415.70929032258101</v>
      </c>
      <c r="AT232">
        <v>410.00767741935499</v>
      </c>
      <c r="AU232">
        <v>23.7914225806452</v>
      </c>
      <c r="AV232">
        <v>22.995493548387099</v>
      </c>
      <c r="AW232">
        <v>600.01551612903199</v>
      </c>
      <c r="AX232">
        <v>101.58712903225801</v>
      </c>
      <c r="AY232">
        <v>0.136865129032258</v>
      </c>
      <c r="AZ232">
        <v>40.074832258064497</v>
      </c>
      <c r="BA232">
        <v>40.062887096774197</v>
      </c>
      <c r="BB232">
        <v>40.2805161290323</v>
      </c>
      <c r="BC232">
        <v>9998.5264516128991</v>
      </c>
      <c r="BD232">
        <v>-1.22688061935484E-2</v>
      </c>
      <c r="BE232">
        <v>0.36506183870967701</v>
      </c>
      <c r="BF232">
        <v>1597426667.3</v>
      </c>
      <c r="BG232" t="s">
        <v>722</v>
      </c>
      <c r="BH232">
        <v>37</v>
      </c>
      <c r="BI232">
        <v>-2.1840000000000002</v>
      </c>
      <c r="BJ232">
        <v>1.4999999999999999E-2</v>
      </c>
      <c r="BK232">
        <v>410</v>
      </c>
      <c r="BL232">
        <v>23</v>
      </c>
      <c r="BM232">
        <v>0.26</v>
      </c>
      <c r="BN232">
        <v>0.09</v>
      </c>
      <c r="BO232">
        <v>5.7346246938775502</v>
      </c>
      <c r="BP232">
        <v>-0.397917795918385</v>
      </c>
      <c r="BQ232">
        <v>5.6554709329597497E-2</v>
      </c>
      <c r="BR232">
        <v>0</v>
      </c>
      <c r="BS232">
        <v>0.79675832653061196</v>
      </c>
      <c r="BT232">
        <v>-1.01414693877569E-2</v>
      </c>
      <c r="BU232">
        <v>3.9237128365860298E-3</v>
      </c>
      <c r="BV232">
        <v>1</v>
      </c>
      <c r="BW232">
        <v>1</v>
      </c>
      <c r="BX232">
        <v>2</v>
      </c>
      <c r="BY232" t="s">
        <v>211</v>
      </c>
      <c r="BZ232">
        <v>100</v>
      </c>
      <c r="CA232">
        <v>100</v>
      </c>
      <c r="CB232">
        <v>-2.1840000000000002</v>
      </c>
      <c r="CC232">
        <v>1.4999999999999999E-2</v>
      </c>
      <c r="CD232">
        <v>2</v>
      </c>
      <c r="CE232">
        <v>568.63400000000001</v>
      </c>
      <c r="CF232">
        <v>321.84300000000002</v>
      </c>
      <c r="CG232">
        <v>41.998800000000003</v>
      </c>
      <c r="CH232">
        <v>41.63</v>
      </c>
      <c r="CI232">
        <v>30.000499999999999</v>
      </c>
      <c r="CJ232">
        <v>41.253799999999998</v>
      </c>
      <c r="CK232">
        <v>41.328699999999998</v>
      </c>
      <c r="CL232">
        <v>19.899699999999999</v>
      </c>
      <c r="CM232">
        <v>27.242100000000001</v>
      </c>
      <c r="CN232">
        <v>0</v>
      </c>
      <c r="CO232">
        <v>42</v>
      </c>
      <c r="CP232">
        <v>410</v>
      </c>
      <c r="CQ232">
        <v>23</v>
      </c>
      <c r="CR232">
        <v>97.245400000000004</v>
      </c>
      <c r="CS232">
        <v>104.42700000000001</v>
      </c>
    </row>
    <row r="233" spans="1:97" x14ac:dyDescent="0.25">
      <c r="A233">
        <v>217</v>
      </c>
      <c r="B233">
        <v>1597426702.3</v>
      </c>
      <c r="C233">
        <v>21012.5999999046</v>
      </c>
      <c r="D233" t="s">
        <v>725</v>
      </c>
      <c r="E233" t="s">
        <v>726</v>
      </c>
      <c r="F233">
        <v>1597426693.7354801</v>
      </c>
      <c r="G233">
        <f t="shared" si="87"/>
        <v>4.8575076628188686E-4</v>
      </c>
      <c r="H233">
        <f t="shared" si="88"/>
        <v>-3.595637836555547</v>
      </c>
      <c r="I233">
        <f t="shared" si="89"/>
        <v>415.70206451612898</v>
      </c>
      <c r="J233">
        <f t="shared" si="90"/>
        <v>971.89745016426866</v>
      </c>
      <c r="K233">
        <f t="shared" si="91"/>
        <v>98.86518859070533</v>
      </c>
      <c r="L233">
        <f t="shared" si="92"/>
        <v>42.286830775187497</v>
      </c>
      <c r="M233">
        <f t="shared" si="93"/>
        <v>9.3890354248925972E-3</v>
      </c>
      <c r="N233">
        <f t="shared" si="94"/>
        <v>2.791896468401053</v>
      </c>
      <c r="O233">
        <f t="shared" si="95"/>
        <v>9.3715291073450998E-3</v>
      </c>
      <c r="P233">
        <f t="shared" si="96"/>
        <v>5.8587758130788023E-3</v>
      </c>
      <c r="Q233">
        <f t="shared" si="97"/>
        <v>-3.8110634148096757E-3</v>
      </c>
      <c r="R233">
        <f t="shared" si="98"/>
        <v>39.941304366881099</v>
      </c>
      <c r="S233">
        <f t="shared" si="99"/>
        <v>40.0596580645161</v>
      </c>
      <c r="T233">
        <f t="shared" si="100"/>
        <v>7.4373144429061924</v>
      </c>
      <c r="U233">
        <f t="shared" si="101"/>
        <v>32.519202751904693</v>
      </c>
      <c r="V233">
        <f t="shared" si="102"/>
        <v>2.4201698178316473</v>
      </c>
      <c r="W233">
        <f t="shared" si="103"/>
        <v>7.4422790629142801</v>
      </c>
      <c r="X233">
        <f t="shared" si="104"/>
        <v>5.0171446250745451</v>
      </c>
      <c r="Y233">
        <f t="shared" si="105"/>
        <v>-21.421608793031211</v>
      </c>
      <c r="Z233">
        <f t="shared" si="106"/>
        <v>1.8809734922490906</v>
      </c>
      <c r="AA233">
        <f t="shared" si="107"/>
        <v>0.16523494403007344</v>
      </c>
      <c r="AB233">
        <f t="shared" si="108"/>
        <v>-19.379211420166857</v>
      </c>
      <c r="AC233">
        <v>-1.22170716256224E-3</v>
      </c>
      <c r="AD233">
        <v>2.3596237225599101E-2</v>
      </c>
      <c r="AE233">
        <v>2.6781594849086101</v>
      </c>
      <c r="AF233">
        <v>43</v>
      </c>
      <c r="AG233">
        <v>7</v>
      </c>
      <c r="AH233">
        <f t="shared" si="109"/>
        <v>1</v>
      </c>
      <c r="AI233">
        <f t="shared" si="110"/>
        <v>0</v>
      </c>
      <c r="AJ233">
        <f t="shared" si="111"/>
        <v>51478.511784885486</v>
      </c>
      <c r="AK233">
        <f t="shared" si="112"/>
        <v>-1.9942770354838699E-2</v>
      </c>
      <c r="AL233">
        <f t="shared" si="113"/>
        <v>-9.7719574738709628E-3</v>
      </c>
      <c r="AM233">
        <f t="shared" si="114"/>
        <v>0.49</v>
      </c>
      <c r="AN233">
        <f t="shared" si="115"/>
        <v>0.39</v>
      </c>
      <c r="AO233">
        <v>10.06</v>
      </c>
      <c r="AP233">
        <v>0.5</v>
      </c>
      <c r="AQ233" t="s">
        <v>195</v>
      </c>
      <c r="AR233">
        <v>1597426693.7354801</v>
      </c>
      <c r="AS233">
        <v>415.70206451612898</v>
      </c>
      <c r="AT233">
        <v>410.01206451612899</v>
      </c>
      <c r="AU233">
        <v>23.791558064516099</v>
      </c>
      <c r="AV233">
        <v>22.996509677419301</v>
      </c>
      <c r="AW233">
        <v>600.01274193548397</v>
      </c>
      <c r="AX233">
        <v>101.587</v>
      </c>
      <c r="AY233">
        <v>0.13688925806451599</v>
      </c>
      <c r="AZ233">
        <v>40.0721548387097</v>
      </c>
      <c r="BA233">
        <v>40.0596580645161</v>
      </c>
      <c r="BB233">
        <v>40.2750870967742</v>
      </c>
      <c r="BC233">
        <v>10001.0280645161</v>
      </c>
      <c r="BD233">
        <v>-1.9942770354838699E-2</v>
      </c>
      <c r="BE233">
        <v>0.38356787096774198</v>
      </c>
      <c r="BF233">
        <v>1597426667.3</v>
      </c>
      <c r="BG233" t="s">
        <v>722</v>
      </c>
      <c r="BH233">
        <v>37</v>
      </c>
      <c r="BI233">
        <v>-2.1840000000000002</v>
      </c>
      <c r="BJ233">
        <v>1.4999999999999999E-2</v>
      </c>
      <c r="BK233">
        <v>410</v>
      </c>
      <c r="BL233">
        <v>23</v>
      </c>
      <c r="BM233">
        <v>0.26</v>
      </c>
      <c r="BN233">
        <v>0.09</v>
      </c>
      <c r="BO233">
        <v>5.7147191836734699</v>
      </c>
      <c r="BP233">
        <v>-0.285301102040872</v>
      </c>
      <c r="BQ233">
        <v>4.4750156485268901E-2</v>
      </c>
      <c r="BR233">
        <v>0</v>
      </c>
      <c r="BS233">
        <v>0.79645702040816302</v>
      </c>
      <c r="BT233">
        <v>-1.4959310204082799E-2</v>
      </c>
      <c r="BU233">
        <v>2.1215678212095101E-3</v>
      </c>
      <c r="BV233">
        <v>1</v>
      </c>
      <c r="BW233">
        <v>1</v>
      </c>
      <c r="BX233">
        <v>2</v>
      </c>
      <c r="BY233" t="s">
        <v>211</v>
      </c>
      <c r="BZ233">
        <v>100</v>
      </c>
      <c r="CA233">
        <v>100</v>
      </c>
      <c r="CB233">
        <v>-2.1840000000000002</v>
      </c>
      <c r="CC233">
        <v>1.4999999999999999E-2</v>
      </c>
      <c r="CD233">
        <v>2</v>
      </c>
      <c r="CE233">
        <v>568.92999999999995</v>
      </c>
      <c r="CF233">
        <v>321.84699999999998</v>
      </c>
      <c r="CG233">
        <v>41.9985</v>
      </c>
      <c r="CH233">
        <v>41.6342</v>
      </c>
      <c r="CI233">
        <v>30.000499999999999</v>
      </c>
      <c r="CJ233">
        <v>41.261099999999999</v>
      </c>
      <c r="CK233">
        <v>41.335799999999999</v>
      </c>
      <c r="CL233">
        <v>19.899799999999999</v>
      </c>
      <c r="CM233">
        <v>27.242100000000001</v>
      </c>
      <c r="CN233">
        <v>0</v>
      </c>
      <c r="CO233">
        <v>42</v>
      </c>
      <c r="CP233">
        <v>410</v>
      </c>
      <c r="CQ233">
        <v>23</v>
      </c>
      <c r="CR233">
        <v>97.245199999999997</v>
      </c>
      <c r="CS233">
        <v>104.42700000000001</v>
      </c>
    </row>
    <row r="234" spans="1:97" x14ac:dyDescent="0.25">
      <c r="A234">
        <v>218</v>
      </c>
      <c r="B234">
        <v>1597426707.3</v>
      </c>
      <c r="C234">
        <v>21017.5999999046</v>
      </c>
      <c r="D234" t="s">
        <v>727</v>
      </c>
      <c r="E234" t="s">
        <v>728</v>
      </c>
      <c r="F234">
        <v>1597426698.67097</v>
      </c>
      <c r="G234">
        <f t="shared" si="87"/>
        <v>4.8540821524342459E-4</v>
      </c>
      <c r="H234">
        <f t="shared" si="88"/>
        <v>-3.590536143295934</v>
      </c>
      <c r="I234">
        <f t="shared" si="89"/>
        <v>415.70106451612901</v>
      </c>
      <c r="J234">
        <f t="shared" si="90"/>
        <v>971.42688664393245</v>
      </c>
      <c r="K234">
        <f t="shared" si="91"/>
        <v>98.817136656183521</v>
      </c>
      <c r="L234">
        <f t="shared" si="92"/>
        <v>42.286650148554287</v>
      </c>
      <c r="M234">
        <f t="shared" si="93"/>
        <v>9.3832629180096525E-3</v>
      </c>
      <c r="N234">
        <f t="shared" si="94"/>
        <v>2.7919217644111201</v>
      </c>
      <c r="O234">
        <f t="shared" si="95"/>
        <v>9.3657782565481646E-3</v>
      </c>
      <c r="P234">
        <f t="shared" si="96"/>
        <v>5.8551795907086437E-3</v>
      </c>
      <c r="Q234">
        <f t="shared" si="97"/>
        <v>-3.4033436618999997E-3</v>
      </c>
      <c r="R234">
        <f t="shared" si="98"/>
        <v>39.939203208723605</v>
      </c>
      <c r="S234">
        <f t="shared" si="99"/>
        <v>40.058522580645203</v>
      </c>
      <c r="T234">
        <f t="shared" si="100"/>
        <v>7.4368634891089913</v>
      </c>
      <c r="U234">
        <f t="shared" si="101"/>
        <v>32.523111118726767</v>
      </c>
      <c r="V234">
        <f t="shared" si="102"/>
        <v>2.4201767869742441</v>
      </c>
      <c r="W234">
        <f t="shared" si="103"/>
        <v>7.4414061377440284</v>
      </c>
      <c r="X234">
        <f t="shared" si="104"/>
        <v>5.0166867021347468</v>
      </c>
      <c r="Y234">
        <f t="shared" si="105"/>
        <v>-21.406502292235025</v>
      </c>
      <c r="Z234">
        <f t="shared" si="106"/>
        <v>1.7212471465945958</v>
      </c>
      <c r="AA234">
        <f t="shared" si="107"/>
        <v>0.15119992886522807</v>
      </c>
      <c r="AB234">
        <f t="shared" si="108"/>
        <v>-19.537458560437102</v>
      </c>
      <c r="AC234">
        <v>-1.2217243407698E-3</v>
      </c>
      <c r="AD234">
        <v>2.3596569008102499E-2</v>
      </c>
      <c r="AE234">
        <v>2.6781831816831398</v>
      </c>
      <c r="AF234">
        <v>43</v>
      </c>
      <c r="AG234">
        <v>7</v>
      </c>
      <c r="AH234">
        <f t="shared" si="109"/>
        <v>1</v>
      </c>
      <c r="AI234">
        <f t="shared" si="110"/>
        <v>0</v>
      </c>
      <c r="AJ234">
        <f t="shared" si="111"/>
        <v>51479.563222605859</v>
      </c>
      <c r="AK234">
        <f t="shared" si="112"/>
        <v>-1.7809228999999999E-2</v>
      </c>
      <c r="AL234">
        <f t="shared" si="113"/>
        <v>-8.7265222099999987E-3</v>
      </c>
      <c r="AM234">
        <f t="shared" si="114"/>
        <v>0.49</v>
      </c>
      <c r="AN234">
        <f t="shared" si="115"/>
        <v>0.39</v>
      </c>
      <c r="AO234">
        <v>10.06</v>
      </c>
      <c r="AP234">
        <v>0.5</v>
      </c>
      <c r="AQ234" t="s">
        <v>195</v>
      </c>
      <c r="AR234">
        <v>1597426698.67097</v>
      </c>
      <c r="AS234">
        <v>415.70106451612901</v>
      </c>
      <c r="AT234">
        <v>410.01945161290303</v>
      </c>
      <c r="AU234">
        <v>23.791670967741901</v>
      </c>
      <c r="AV234">
        <v>22.997193548387099</v>
      </c>
      <c r="AW234">
        <v>600.020451612903</v>
      </c>
      <c r="AX234">
        <v>101.586806451613</v>
      </c>
      <c r="AY234">
        <v>0.13689299999999999</v>
      </c>
      <c r="AZ234">
        <v>40.069958064516101</v>
      </c>
      <c r="BA234">
        <v>40.058522580645203</v>
      </c>
      <c r="BB234">
        <v>40.266064516128999</v>
      </c>
      <c r="BC234">
        <v>10001.187741935501</v>
      </c>
      <c r="BD234">
        <v>-1.7809228999999999E-2</v>
      </c>
      <c r="BE234">
        <v>0.39200054838709703</v>
      </c>
      <c r="BF234">
        <v>1597426667.3</v>
      </c>
      <c r="BG234" t="s">
        <v>722</v>
      </c>
      <c r="BH234">
        <v>37</v>
      </c>
      <c r="BI234">
        <v>-2.1840000000000002</v>
      </c>
      <c r="BJ234">
        <v>1.4999999999999999E-2</v>
      </c>
      <c r="BK234">
        <v>410</v>
      </c>
      <c r="BL234">
        <v>23</v>
      </c>
      <c r="BM234">
        <v>0.26</v>
      </c>
      <c r="BN234">
        <v>0.09</v>
      </c>
      <c r="BO234">
        <v>5.69386142857143</v>
      </c>
      <c r="BP234">
        <v>-0.102657918367279</v>
      </c>
      <c r="BQ234">
        <v>2.8700019199310901E-2</v>
      </c>
      <c r="BR234">
        <v>0</v>
      </c>
      <c r="BS234">
        <v>0.795255734693878</v>
      </c>
      <c r="BT234">
        <v>-9.1290367346928396E-3</v>
      </c>
      <c r="BU234">
        <v>1.4750825058282E-3</v>
      </c>
      <c r="BV234">
        <v>1</v>
      </c>
      <c r="BW234">
        <v>1</v>
      </c>
      <c r="BX234">
        <v>2</v>
      </c>
      <c r="BY234" t="s">
        <v>211</v>
      </c>
      <c r="BZ234">
        <v>100</v>
      </c>
      <c r="CA234">
        <v>100</v>
      </c>
      <c r="CB234">
        <v>-2.1840000000000002</v>
      </c>
      <c r="CC234">
        <v>1.4999999999999999E-2</v>
      </c>
      <c r="CD234">
        <v>2</v>
      </c>
      <c r="CE234">
        <v>568.76499999999999</v>
      </c>
      <c r="CF234">
        <v>321.75900000000001</v>
      </c>
      <c r="CG234">
        <v>41.9983</v>
      </c>
      <c r="CH234">
        <v>41.639499999999998</v>
      </c>
      <c r="CI234">
        <v>30.000399999999999</v>
      </c>
      <c r="CJ234">
        <v>41.2684</v>
      </c>
      <c r="CK234">
        <v>41.342199999999998</v>
      </c>
      <c r="CL234">
        <v>19.898099999999999</v>
      </c>
      <c r="CM234">
        <v>27.242100000000001</v>
      </c>
      <c r="CN234">
        <v>0</v>
      </c>
      <c r="CO234">
        <v>42</v>
      </c>
      <c r="CP234">
        <v>410</v>
      </c>
      <c r="CQ234">
        <v>23</v>
      </c>
      <c r="CR234">
        <v>97.244</v>
      </c>
      <c r="CS234">
        <v>104.426</v>
      </c>
    </row>
    <row r="235" spans="1:97" x14ac:dyDescent="0.25">
      <c r="A235">
        <v>219</v>
      </c>
      <c r="B235">
        <v>1597426712.3</v>
      </c>
      <c r="C235">
        <v>21022.5999999046</v>
      </c>
      <c r="D235" t="s">
        <v>729</v>
      </c>
      <c r="E235" t="s">
        <v>730</v>
      </c>
      <c r="F235">
        <v>1597426703.67097</v>
      </c>
      <c r="G235">
        <f t="shared" si="87"/>
        <v>4.8518662841039558E-4</v>
      </c>
      <c r="H235">
        <f t="shared" si="88"/>
        <v>-3.5862240697321961</v>
      </c>
      <c r="I235">
        <f t="shared" si="89"/>
        <v>415.68067741935499</v>
      </c>
      <c r="J235">
        <f t="shared" si="90"/>
        <v>970.82330143617617</v>
      </c>
      <c r="K235">
        <f t="shared" si="91"/>
        <v>98.75634553393688</v>
      </c>
      <c r="L235">
        <f t="shared" si="92"/>
        <v>42.284836540571597</v>
      </c>
      <c r="M235">
        <f t="shared" si="93"/>
        <v>9.3815464593158884E-3</v>
      </c>
      <c r="N235">
        <f t="shared" si="94"/>
        <v>2.7926557057932406</v>
      </c>
      <c r="O235">
        <f t="shared" si="95"/>
        <v>9.3640727719424572E-3</v>
      </c>
      <c r="P235">
        <f t="shared" si="96"/>
        <v>5.854112679779506E-3</v>
      </c>
      <c r="Q235">
        <f t="shared" si="97"/>
        <v>-1.5761794784806453E-3</v>
      </c>
      <c r="R235">
        <f t="shared" si="98"/>
        <v>39.935672994350348</v>
      </c>
      <c r="S235">
        <f t="shared" si="99"/>
        <v>40.055177419354798</v>
      </c>
      <c r="T235">
        <f t="shared" si="100"/>
        <v>7.4355351067225506</v>
      </c>
      <c r="U235">
        <f t="shared" si="101"/>
        <v>32.529165608132551</v>
      </c>
      <c r="V235">
        <f t="shared" si="102"/>
        <v>2.4201578833677111</v>
      </c>
      <c r="W235">
        <f t="shared" si="103"/>
        <v>7.439962993587061</v>
      </c>
      <c r="X235">
        <f t="shared" si="104"/>
        <v>5.0153772233548395</v>
      </c>
      <c r="Y235">
        <f t="shared" si="105"/>
        <v>-21.396730312898445</v>
      </c>
      <c r="Z235">
        <f t="shared" si="106"/>
        <v>1.678475011757453</v>
      </c>
      <c r="AA235">
        <f t="shared" si="107"/>
        <v>0.1473990084488222</v>
      </c>
      <c r="AB235">
        <f t="shared" si="108"/>
        <v>-19.57243247217065</v>
      </c>
      <c r="AC235">
        <v>-1.22222281710886E-3</v>
      </c>
      <c r="AD235">
        <v>2.3606196655634099E-2</v>
      </c>
      <c r="AE235">
        <v>2.6788707165311201</v>
      </c>
      <c r="AF235">
        <v>43</v>
      </c>
      <c r="AG235">
        <v>7</v>
      </c>
      <c r="AH235">
        <f t="shared" si="109"/>
        <v>1</v>
      </c>
      <c r="AI235">
        <f t="shared" si="110"/>
        <v>0</v>
      </c>
      <c r="AJ235">
        <f t="shared" si="111"/>
        <v>51500.318714684196</v>
      </c>
      <c r="AK235">
        <f t="shared" si="112"/>
        <v>-8.2479302903225808E-3</v>
      </c>
      <c r="AL235">
        <f t="shared" si="113"/>
        <v>-4.0414858422580646E-3</v>
      </c>
      <c r="AM235">
        <f t="shared" si="114"/>
        <v>0.49</v>
      </c>
      <c r="AN235">
        <f t="shared" si="115"/>
        <v>0.39</v>
      </c>
      <c r="AO235">
        <v>10.06</v>
      </c>
      <c r="AP235">
        <v>0.5</v>
      </c>
      <c r="AQ235" t="s">
        <v>195</v>
      </c>
      <c r="AR235">
        <v>1597426703.67097</v>
      </c>
      <c r="AS235">
        <v>415.68067741935499</v>
      </c>
      <c r="AT235">
        <v>410.00616129032301</v>
      </c>
      <c r="AU235">
        <v>23.791338709677401</v>
      </c>
      <c r="AV235">
        <v>22.997229032258101</v>
      </c>
      <c r="AW235">
        <v>600.02448387096797</v>
      </c>
      <c r="AX235">
        <v>101.587483870968</v>
      </c>
      <c r="AY235">
        <v>0.13684164516128999</v>
      </c>
      <c r="AZ235">
        <v>40.066325806451601</v>
      </c>
      <c r="BA235">
        <v>40.055177419354798</v>
      </c>
      <c r="BB235">
        <v>40.261941935483897</v>
      </c>
      <c r="BC235">
        <v>10005.2016129032</v>
      </c>
      <c r="BD235">
        <v>-8.2479302903225808E-3</v>
      </c>
      <c r="BE235">
        <v>0.39396051612903199</v>
      </c>
      <c r="BF235">
        <v>1597426667.3</v>
      </c>
      <c r="BG235" t="s">
        <v>722</v>
      </c>
      <c r="BH235">
        <v>37</v>
      </c>
      <c r="BI235">
        <v>-2.1840000000000002</v>
      </c>
      <c r="BJ235">
        <v>1.4999999999999999E-2</v>
      </c>
      <c r="BK235">
        <v>410</v>
      </c>
      <c r="BL235">
        <v>23</v>
      </c>
      <c r="BM235">
        <v>0.26</v>
      </c>
      <c r="BN235">
        <v>0.09</v>
      </c>
      <c r="BO235">
        <v>5.6770926530612202</v>
      </c>
      <c r="BP235">
        <v>-0.122294326530585</v>
      </c>
      <c r="BQ235">
        <v>3.6531299399534201E-2</v>
      </c>
      <c r="BR235">
        <v>0</v>
      </c>
      <c r="BS235">
        <v>0.79429469387755103</v>
      </c>
      <c r="BT235">
        <v>-5.5163877551022396E-3</v>
      </c>
      <c r="BU235">
        <v>9.9709621675778994E-4</v>
      </c>
      <c r="BV235">
        <v>1</v>
      </c>
      <c r="BW235">
        <v>1</v>
      </c>
      <c r="BX235">
        <v>2</v>
      </c>
      <c r="BY235" t="s">
        <v>211</v>
      </c>
      <c r="BZ235">
        <v>100</v>
      </c>
      <c r="CA235">
        <v>100</v>
      </c>
      <c r="CB235">
        <v>-2.1840000000000002</v>
      </c>
      <c r="CC235">
        <v>1.4999999999999999E-2</v>
      </c>
      <c r="CD235">
        <v>2</v>
      </c>
      <c r="CE235">
        <v>568.28800000000001</v>
      </c>
      <c r="CF235">
        <v>322.01400000000001</v>
      </c>
      <c r="CG235">
        <v>41.998399999999997</v>
      </c>
      <c r="CH235">
        <v>41.644799999999996</v>
      </c>
      <c r="CI235">
        <v>30.000399999999999</v>
      </c>
      <c r="CJ235">
        <v>41.275599999999997</v>
      </c>
      <c r="CK235">
        <v>41.3506</v>
      </c>
      <c r="CL235">
        <v>19.9011</v>
      </c>
      <c r="CM235">
        <v>27.242100000000001</v>
      </c>
      <c r="CN235">
        <v>0</v>
      </c>
      <c r="CO235">
        <v>42</v>
      </c>
      <c r="CP235">
        <v>410</v>
      </c>
      <c r="CQ235">
        <v>23</v>
      </c>
      <c r="CR235">
        <v>97.243099999999998</v>
      </c>
      <c r="CS235">
        <v>104.425</v>
      </c>
    </row>
    <row r="236" spans="1:97" x14ac:dyDescent="0.25">
      <c r="A236">
        <v>220</v>
      </c>
      <c r="B236">
        <v>1597426717.3</v>
      </c>
      <c r="C236">
        <v>21027.5999999046</v>
      </c>
      <c r="D236" t="s">
        <v>731</v>
      </c>
      <c r="E236" t="s">
        <v>732</v>
      </c>
      <c r="F236">
        <v>1597426708.67097</v>
      </c>
      <c r="G236">
        <f t="shared" si="87"/>
        <v>4.849210343372329E-4</v>
      </c>
      <c r="H236">
        <f t="shared" si="88"/>
        <v>-3.5843531816812373</v>
      </c>
      <c r="I236">
        <f t="shared" si="89"/>
        <v>415.66877419354802</v>
      </c>
      <c r="J236">
        <f t="shared" si="90"/>
        <v>970.63168477983265</v>
      </c>
      <c r="K236">
        <f t="shared" si="91"/>
        <v>98.736819549325176</v>
      </c>
      <c r="L236">
        <f t="shared" si="92"/>
        <v>42.28361117136518</v>
      </c>
      <c r="M236">
        <f t="shared" si="93"/>
        <v>9.3798578845184777E-3</v>
      </c>
      <c r="N236">
        <f t="shared" si="94"/>
        <v>2.7918268907587511</v>
      </c>
      <c r="O236">
        <f t="shared" si="95"/>
        <v>9.3623853052459665E-3</v>
      </c>
      <c r="P236">
        <f t="shared" si="96"/>
        <v>5.8530579133944331E-3</v>
      </c>
      <c r="Q236">
        <f t="shared" si="97"/>
        <v>1.6236180253548377E-3</v>
      </c>
      <c r="R236">
        <f t="shared" si="98"/>
        <v>39.93374757097876</v>
      </c>
      <c r="S236">
        <f t="shared" si="99"/>
        <v>40.0505741935484</v>
      </c>
      <c r="T236">
        <f t="shared" si="100"/>
        <v>7.433707476050861</v>
      </c>
      <c r="U236">
        <f t="shared" si="101"/>
        <v>32.532175967003617</v>
      </c>
      <c r="V236">
        <f t="shared" si="102"/>
        <v>2.420125878632863</v>
      </c>
      <c r="W236">
        <f t="shared" si="103"/>
        <v>7.4391761592815735</v>
      </c>
      <c r="X236">
        <f t="shared" si="104"/>
        <v>5.013581597417998</v>
      </c>
      <c r="Y236">
        <f t="shared" si="105"/>
        <v>-21.38501761427197</v>
      </c>
      <c r="Z236">
        <f t="shared" si="106"/>
        <v>2.0727092729858345</v>
      </c>
      <c r="AA236">
        <f t="shared" si="107"/>
        <v>0.18206785798270012</v>
      </c>
      <c r="AB236">
        <f t="shared" si="108"/>
        <v>-19.128616865278083</v>
      </c>
      <c r="AC236">
        <v>-1.2216599140254399E-3</v>
      </c>
      <c r="AD236">
        <v>2.3595324660201401E-2</v>
      </c>
      <c r="AE236">
        <v>2.67809430595219</v>
      </c>
      <c r="AF236">
        <v>43</v>
      </c>
      <c r="AG236">
        <v>7</v>
      </c>
      <c r="AH236">
        <f t="shared" si="109"/>
        <v>1</v>
      </c>
      <c r="AI236">
        <f t="shared" si="110"/>
        <v>0</v>
      </c>
      <c r="AJ236">
        <f t="shared" si="111"/>
        <v>51477.895126446718</v>
      </c>
      <c r="AK236">
        <f t="shared" si="112"/>
        <v>8.4961696774193494E-3</v>
      </c>
      <c r="AL236">
        <f t="shared" si="113"/>
        <v>4.1631231419354811E-3</v>
      </c>
      <c r="AM236">
        <f t="shared" si="114"/>
        <v>0.49</v>
      </c>
      <c r="AN236">
        <f t="shared" si="115"/>
        <v>0.39</v>
      </c>
      <c r="AO236">
        <v>10.06</v>
      </c>
      <c r="AP236">
        <v>0.5</v>
      </c>
      <c r="AQ236" t="s">
        <v>195</v>
      </c>
      <c r="AR236">
        <v>1597426708.67097</v>
      </c>
      <c r="AS236">
        <v>415.66877419354802</v>
      </c>
      <c r="AT236">
        <v>409.99716129032299</v>
      </c>
      <c r="AU236">
        <v>23.791032258064501</v>
      </c>
      <c r="AV236">
        <v>22.997351612903199</v>
      </c>
      <c r="AW236">
        <v>600.02038709677402</v>
      </c>
      <c r="AX236">
        <v>101.587419354839</v>
      </c>
      <c r="AY236">
        <v>0.136871225806452</v>
      </c>
      <c r="AZ236">
        <v>40.064345161290298</v>
      </c>
      <c r="BA236">
        <v>40.0505741935484</v>
      </c>
      <c r="BB236">
        <v>40.262558064516099</v>
      </c>
      <c r="BC236">
        <v>10000.6</v>
      </c>
      <c r="BD236">
        <v>8.4961696774193494E-3</v>
      </c>
      <c r="BE236">
        <v>0.39551025806451601</v>
      </c>
      <c r="BF236">
        <v>1597426667.3</v>
      </c>
      <c r="BG236" t="s">
        <v>722</v>
      </c>
      <c r="BH236">
        <v>37</v>
      </c>
      <c r="BI236">
        <v>-2.1840000000000002</v>
      </c>
      <c r="BJ236">
        <v>1.4999999999999999E-2</v>
      </c>
      <c r="BK236">
        <v>410</v>
      </c>
      <c r="BL236">
        <v>23</v>
      </c>
      <c r="BM236">
        <v>0.26</v>
      </c>
      <c r="BN236">
        <v>0.09</v>
      </c>
      <c r="BO236">
        <v>5.6749832653061203</v>
      </c>
      <c r="BP236">
        <v>-3.4495959183614699E-2</v>
      </c>
      <c r="BQ236">
        <v>3.7810308139218797E-2</v>
      </c>
      <c r="BR236">
        <v>1</v>
      </c>
      <c r="BS236">
        <v>0.79403738775510202</v>
      </c>
      <c r="BT236">
        <v>-4.8837551020396103E-3</v>
      </c>
      <c r="BU236">
        <v>9.4396607549571696E-4</v>
      </c>
      <c r="BV236">
        <v>1</v>
      </c>
      <c r="BW236">
        <v>2</v>
      </c>
      <c r="BX236">
        <v>2</v>
      </c>
      <c r="BY236" t="s">
        <v>197</v>
      </c>
      <c r="BZ236">
        <v>100</v>
      </c>
      <c r="CA236">
        <v>100</v>
      </c>
      <c r="CB236">
        <v>-2.1840000000000002</v>
      </c>
      <c r="CC236">
        <v>1.4999999999999999E-2</v>
      </c>
      <c r="CD236">
        <v>2</v>
      </c>
      <c r="CE236">
        <v>568.952</v>
      </c>
      <c r="CF236">
        <v>321.87200000000001</v>
      </c>
      <c r="CG236">
        <v>41.998899999999999</v>
      </c>
      <c r="CH236">
        <v>41.649000000000001</v>
      </c>
      <c r="CI236">
        <v>30.000399999999999</v>
      </c>
      <c r="CJ236">
        <v>41.282899999999998</v>
      </c>
      <c r="CK236">
        <v>41.3568</v>
      </c>
      <c r="CL236">
        <v>19.900400000000001</v>
      </c>
      <c r="CM236">
        <v>27.242100000000001</v>
      </c>
      <c r="CN236">
        <v>0</v>
      </c>
      <c r="CO236">
        <v>42</v>
      </c>
      <c r="CP236">
        <v>410</v>
      </c>
      <c r="CQ236">
        <v>23</v>
      </c>
      <c r="CR236">
        <v>97.242699999999999</v>
      </c>
      <c r="CS236">
        <v>104.42400000000001</v>
      </c>
    </row>
    <row r="237" spans="1:97" x14ac:dyDescent="0.25">
      <c r="A237">
        <v>221</v>
      </c>
      <c r="B237">
        <v>1597427119.8</v>
      </c>
      <c r="C237">
        <v>21430.0999999046</v>
      </c>
      <c r="D237" t="s">
        <v>735</v>
      </c>
      <c r="E237" t="s">
        <v>736</v>
      </c>
      <c r="F237">
        <v>1597427111.8</v>
      </c>
      <c r="G237">
        <f t="shared" si="87"/>
        <v>3.0881415789021807E-4</v>
      </c>
      <c r="H237">
        <f t="shared" si="88"/>
        <v>-2.264481208400881</v>
      </c>
      <c r="I237">
        <f t="shared" si="89"/>
        <v>413.04461290322598</v>
      </c>
      <c r="J237">
        <f t="shared" si="90"/>
        <v>959.58251686892186</v>
      </c>
      <c r="K237">
        <f t="shared" si="91"/>
        <v>97.604368320265905</v>
      </c>
      <c r="L237">
        <f t="shared" si="92"/>
        <v>42.013019017951855</v>
      </c>
      <c r="M237">
        <f t="shared" si="93"/>
        <v>6.0150044752990241E-3</v>
      </c>
      <c r="N237">
        <f t="shared" si="94"/>
        <v>2.7902963586295271</v>
      </c>
      <c r="O237">
        <f t="shared" si="95"/>
        <v>6.0078101884612507E-3</v>
      </c>
      <c r="P237">
        <f t="shared" si="96"/>
        <v>3.7555270145376504E-3</v>
      </c>
      <c r="Q237">
        <f t="shared" si="97"/>
        <v>-7.3398572608064502E-3</v>
      </c>
      <c r="R237">
        <f t="shared" si="98"/>
        <v>39.83708025752135</v>
      </c>
      <c r="S237">
        <f t="shared" si="99"/>
        <v>39.881464516129</v>
      </c>
      <c r="T237">
        <f t="shared" si="100"/>
        <v>7.3668347566829455</v>
      </c>
      <c r="U237">
        <f t="shared" si="101"/>
        <v>32.364287007231745</v>
      </c>
      <c r="V237">
        <f t="shared" si="102"/>
        <v>2.3891853656627919</v>
      </c>
      <c r="W237">
        <f t="shared" si="103"/>
        <v>7.3821659198885872</v>
      </c>
      <c r="X237">
        <f t="shared" si="104"/>
        <v>4.9776493910201536</v>
      </c>
      <c r="Y237">
        <f t="shared" si="105"/>
        <v>-13.618704362958617</v>
      </c>
      <c r="Z237">
        <f t="shared" si="106"/>
        <v>5.8498037502842415</v>
      </c>
      <c r="AA237">
        <f t="shared" si="107"/>
        <v>0.51336073047175468</v>
      </c>
      <c r="AB237">
        <f t="shared" si="108"/>
        <v>-7.2628797394634272</v>
      </c>
      <c r="AC237">
        <v>-1.22141274325752E-3</v>
      </c>
      <c r="AD237">
        <v>2.35905507665434E-2</v>
      </c>
      <c r="AE237">
        <v>2.6777533085285801</v>
      </c>
      <c r="AF237">
        <v>42</v>
      </c>
      <c r="AG237">
        <v>7</v>
      </c>
      <c r="AH237">
        <f t="shared" si="109"/>
        <v>1</v>
      </c>
      <c r="AI237">
        <f t="shared" si="110"/>
        <v>0</v>
      </c>
      <c r="AJ237">
        <f t="shared" si="111"/>
        <v>51491.403285224544</v>
      </c>
      <c r="AK237">
        <f t="shared" si="112"/>
        <v>-3.8408462903225797E-2</v>
      </c>
      <c r="AL237">
        <f t="shared" si="113"/>
        <v>-1.8820146822580642E-2</v>
      </c>
      <c r="AM237">
        <f t="shared" si="114"/>
        <v>0.49</v>
      </c>
      <c r="AN237">
        <f t="shared" si="115"/>
        <v>0.39</v>
      </c>
      <c r="AO237">
        <v>8.6</v>
      </c>
      <c r="AP237">
        <v>0.5</v>
      </c>
      <c r="AQ237" t="s">
        <v>195</v>
      </c>
      <c r="AR237">
        <v>1597427111.8</v>
      </c>
      <c r="AS237">
        <v>413.04461290322598</v>
      </c>
      <c r="AT237">
        <v>409.98180645161301</v>
      </c>
      <c r="AU237">
        <v>23.488912903225799</v>
      </c>
      <c r="AV237">
        <v>23.056693548387099</v>
      </c>
      <c r="AW237">
        <v>600.024</v>
      </c>
      <c r="AX237">
        <v>101.578451612903</v>
      </c>
      <c r="AY237">
        <v>0.13699922580645199</v>
      </c>
      <c r="AZ237">
        <v>39.920351612903197</v>
      </c>
      <c r="BA237">
        <v>39.881464516129</v>
      </c>
      <c r="BB237">
        <v>40.116438709677404</v>
      </c>
      <c r="BC237">
        <v>9999.4593548387093</v>
      </c>
      <c r="BD237">
        <v>-3.8408462903225797E-2</v>
      </c>
      <c r="BE237">
        <v>0.37189887096774199</v>
      </c>
      <c r="BF237">
        <v>1597427091.8</v>
      </c>
      <c r="BG237" t="s">
        <v>737</v>
      </c>
      <c r="BH237">
        <v>38</v>
      </c>
      <c r="BI237">
        <v>-2.169</v>
      </c>
      <c r="BJ237">
        <v>1.7000000000000001E-2</v>
      </c>
      <c r="BK237">
        <v>410</v>
      </c>
      <c r="BL237">
        <v>23</v>
      </c>
      <c r="BM237">
        <v>0.21</v>
      </c>
      <c r="BN237">
        <v>0.14000000000000001</v>
      </c>
      <c r="BO237">
        <v>2.9740281632653098</v>
      </c>
      <c r="BP237">
        <v>1.2372667346936399</v>
      </c>
      <c r="BQ237">
        <v>0.32521894048737099</v>
      </c>
      <c r="BR237">
        <v>0</v>
      </c>
      <c r="BS237">
        <v>0.41750106122448999</v>
      </c>
      <c r="BT237">
        <v>0.197420595918332</v>
      </c>
      <c r="BU237">
        <v>4.6361215432557501E-2</v>
      </c>
      <c r="BV237">
        <v>0</v>
      </c>
      <c r="BW237">
        <v>0</v>
      </c>
      <c r="BX237">
        <v>2</v>
      </c>
      <c r="BY237" t="s">
        <v>225</v>
      </c>
      <c r="BZ237">
        <v>100</v>
      </c>
      <c r="CA237">
        <v>100</v>
      </c>
      <c r="CB237">
        <v>-2.169</v>
      </c>
      <c r="CC237">
        <v>1.7000000000000001E-2</v>
      </c>
      <c r="CD237">
        <v>2</v>
      </c>
      <c r="CE237">
        <v>569.45399999999995</v>
      </c>
      <c r="CF237">
        <v>321.08800000000002</v>
      </c>
      <c r="CG237">
        <v>41.996200000000002</v>
      </c>
      <c r="CH237">
        <v>41.716799999999999</v>
      </c>
      <c r="CI237">
        <v>30.0002</v>
      </c>
      <c r="CJ237">
        <v>41.501399999999997</v>
      </c>
      <c r="CK237">
        <v>41.573500000000003</v>
      </c>
      <c r="CL237">
        <v>19.909600000000001</v>
      </c>
      <c r="CM237">
        <v>26.416</v>
      </c>
      <c r="CN237">
        <v>0</v>
      </c>
      <c r="CO237">
        <v>42</v>
      </c>
      <c r="CP237">
        <v>410</v>
      </c>
      <c r="CQ237">
        <v>23</v>
      </c>
      <c r="CR237">
        <v>97.241200000000006</v>
      </c>
      <c r="CS237">
        <v>104.422</v>
      </c>
    </row>
    <row r="238" spans="1:97" x14ac:dyDescent="0.25">
      <c r="A238">
        <v>222</v>
      </c>
      <c r="B238">
        <v>1597427124.8</v>
      </c>
      <c r="C238">
        <v>21435.0999999046</v>
      </c>
      <c r="D238" t="s">
        <v>738</v>
      </c>
      <c r="E238" t="s">
        <v>739</v>
      </c>
      <c r="F238">
        <v>1597427116.4548399</v>
      </c>
      <c r="G238">
        <f t="shared" si="87"/>
        <v>3.099577480950775E-4</v>
      </c>
      <c r="H238">
        <f t="shared" si="88"/>
        <v>-2.2580070640947412</v>
      </c>
      <c r="I238">
        <f t="shared" si="89"/>
        <v>413.03703225806402</v>
      </c>
      <c r="J238">
        <f t="shared" si="90"/>
        <v>955.6351756853494</v>
      </c>
      <c r="K238">
        <f t="shared" si="91"/>
        <v>97.202932000301388</v>
      </c>
      <c r="L238">
        <f t="shared" si="92"/>
        <v>42.012277887734506</v>
      </c>
      <c r="M238">
        <f t="shared" si="93"/>
        <v>6.039086207344114E-3</v>
      </c>
      <c r="N238">
        <f t="shared" si="94"/>
        <v>2.7901185431027331</v>
      </c>
      <c r="O238">
        <f t="shared" si="95"/>
        <v>6.0318337748801361E-3</v>
      </c>
      <c r="P238">
        <f t="shared" si="96"/>
        <v>3.7705469713640591E-3</v>
      </c>
      <c r="Q238">
        <f t="shared" si="97"/>
        <v>-8.7435003227419282E-3</v>
      </c>
      <c r="R238">
        <f t="shared" si="98"/>
        <v>39.83518428542618</v>
      </c>
      <c r="S238">
        <f t="shared" si="99"/>
        <v>39.877754838709699</v>
      </c>
      <c r="T238">
        <f t="shared" si="100"/>
        <v>7.365373666537061</v>
      </c>
      <c r="U238">
        <f t="shared" si="101"/>
        <v>32.366495684932708</v>
      </c>
      <c r="V238">
        <f t="shared" si="102"/>
        <v>2.3891473663645733</v>
      </c>
      <c r="W238">
        <f t="shared" si="103"/>
        <v>7.3815447604257383</v>
      </c>
      <c r="X238">
        <f t="shared" si="104"/>
        <v>4.9762263001724882</v>
      </c>
      <c r="Y238">
        <f t="shared" si="105"/>
        <v>-13.669136690992918</v>
      </c>
      <c r="Z238">
        <f t="shared" si="106"/>
        <v>6.1706523070269839</v>
      </c>
      <c r="AA238">
        <f t="shared" si="107"/>
        <v>0.54153820394069041</v>
      </c>
      <c r="AB238">
        <f t="shared" si="108"/>
        <v>-6.9656896803479853</v>
      </c>
      <c r="AC238">
        <v>-1.2212919350657299E-3</v>
      </c>
      <c r="AD238">
        <v>2.35882174588249E-2</v>
      </c>
      <c r="AE238">
        <v>2.6775866244743001</v>
      </c>
      <c r="AF238">
        <v>43</v>
      </c>
      <c r="AG238">
        <v>7</v>
      </c>
      <c r="AH238">
        <f t="shared" si="109"/>
        <v>1</v>
      </c>
      <c r="AI238">
        <f t="shared" si="110"/>
        <v>0</v>
      </c>
      <c r="AJ238">
        <f t="shared" si="111"/>
        <v>51486.777381613058</v>
      </c>
      <c r="AK238">
        <f t="shared" si="112"/>
        <v>-4.57535338709677E-2</v>
      </c>
      <c r="AL238">
        <f t="shared" si="113"/>
        <v>-2.2419231596774173E-2</v>
      </c>
      <c r="AM238">
        <f t="shared" si="114"/>
        <v>0.49</v>
      </c>
      <c r="AN238">
        <f t="shared" si="115"/>
        <v>0.39</v>
      </c>
      <c r="AO238">
        <v>8.6</v>
      </c>
      <c r="AP238">
        <v>0.5</v>
      </c>
      <c r="AQ238" t="s">
        <v>195</v>
      </c>
      <c r="AR238">
        <v>1597427116.4548399</v>
      </c>
      <c r="AS238">
        <v>413.03703225806402</v>
      </c>
      <c r="AT238">
        <v>409.98416129032302</v>
      </c>
      <c r="AU238">
        <v>23.488522580645199</v>
      </c>
      <c r="AV238">
        <v>23.0547</v>
      </c>
      <c r="AW238">
        <v>600.02058064516098</v>
      </c>
      <c r="AX238">
        <v>101.578451612903</v>
      </c>
      <c r="AY238">
        <v>0.137071709677419</v>
      </c>
      <c r="AZ238">
        <v>39.918777419354797</v>
      </c>
      <c r="BA238">
        <v>39.877754838709699</v>
      </c>
      <c r="BB238">
        <v>40.111712903225801</v>
      </c>
      <c r="BC238">
        <v>9998.4703225806497</v>
      </c>
      <c r="BD238">
        <v>-4.57535338709677E-2</v>
      </c>
      <c r="BE238">
        <v>0.381060806451613</v>
      </c>
      <c r="BF238">
        <v>1597427091.8</v>
      </c>
      <c r="BG238" t="s">
        <v>737</v>
      </c>
      <c r="BH238">
        <v>38</v>
      </c>
      <c r="BI238">
        <v>-2.169</v>
      </c>
      <c r="BJ238">
        <v>1.7000000000000001E-2</v>
      </c>
      <c r="BK238">
        <v>410</v>
      </c>
      <c r="BL238">
        <v>23</v>
      </c>
      <c r="BM238">
        <v>0.21</v>
      </c>
      <c r="BN238">
        <v>0.14000000000000001</v>
      </c>
      <c r="BO238">
        <v>3.06094</v>
      </c>
      <c r="BP238">
        <v>-6.1307749146716002E-2</v>
      </c>
      <c r="BQ238">
        <v>2.28170189793067E-2</v>
      </c>
      <c r="BR238">
        <v>1</v>
      </c>
      <c r="BS238">
        <v>0.43238122448979599</v>
      </c>
      <c r="BT238">
        <v>2.1434578723865599E-2</v>
      </c>
      <c r="BU238">
        <v>2.6431402880394798E-3</v>
      </c>
      <c r="BV238">
        <v>1</v>
      </c>
      <c r="BW238">
        <v>2</v>
      </c>
      <c r="BX238">
        <v>2</v>
      </c>
      <c r="BY238" t="s">
        <v>197</v>
      </c>
      <c r="BZ238">
        <v>100</v>
      </c>
      <c r="CA238">
        <v>100</v>
      </c>
      <c r="CB238">
        <v>-2.169</v>
      </c>
      <c r="CC238">
        <v>1.7000000000000001E-2</v>
      </c>
      <c r="CD238">
        <v>2</v>
      </c>
      <c r="CE238">
        <v>569.14</v>
      </c>
      <c r="CF238">
        <v>321.01</v>
      </c>
      <c r="CG238">
        <v>41.997199999999999</v>
      </c>
      <c r="CH238">
        <v>41.713099999999997</v>
      </c>
      <c r="CI238">
        <v>30</v>
      </c>
      <c r="CJ238">
        <v>41.501399999999997</v>
      </c>
      <c r="CK238">
        <v>41.573500000000003</v>
      </c>
      <c r="CL238">
        <v>19.910299999999999</v>
      </c>
      <c r="CM238">
        <v>26.416</v>
      </c>
      <c r="CN238">
        <v>0</v>
      </c>
      <c r="CO238">
        <v>42</v>
      </c>
      <c r="CP238">
        <v>410</v>
      </c>
      <c r="CQ238">
        <v>23</v>
      </c>
      <c r="CR238">
        <v>97.243200000000002</v>
      </c>
      <c r="CS238">
        <v>104.422</v>
      </c>
    </row>
    <row r="239" spans="1:97" x14ac:dyDescent="0.25">
      <c r="A239">
        <v>223</v>
      </c>
      <c r="B239">
        <v>1597427129.8</v>
      </c>
      <c r="C239">
        <v>21440.0999999046</v>
      </c>
      <c r="D239" t="s">
        <v>740</v>
      </c>
      <c r="E239" t="s">
        <v>741</v>
      </c>
      <c r="F239">
        <v>1597427121.2451601</v>
      </c>
      <c r="G239">
        <f t="shared" si="87"/>
        <v>3.1168347094986015E-4</v>
      </c>
      <c r="H239">
        <f t="shared" si="88"/>
        <v>-2.2550684800461762</v>
      </c>
      <c r="I239">
        <f t="shared" si="89"/>
        <v>413.02945161290302</v>
      </c>
      <c r="J239">
        <f t="shared" si="90"/>
        <v>951.69053506591388</v>
      </c>
      <c r="K239">
        <f t="shared" si="91"/>
        <v>96.80120909836613</v>
      </c>
      <c r="L239">
        <f t="shared" si="92"/>
        <v>42.011293415453586</v>
      </c>
      <c r="M239">
        <f t="shared" si="93"/>
        <v>6.0728428850123509E-3</v>
      </c>
      <c r="N239">
        <f t="shared" si="94"/>
        <v>2.7901587338402574</v>
      </c>
      <c r="O239">
        <f t="shared" si="95"/>
        <v>6.0655093067712882E-3</v>
      </c>
      <c r="P239">
        <f t="shared" si="96"/>
        <v>3.7916014570653304E-3</v>
      </c>
      <c r="Q239">
        <f t="shared" si="97"/>
        <v>-1.0170816975967747E-2</v>
      </c>
      <c r="R239">
        <f t="shared" si="98"/>
        <v>39.833985705685691</v>
      </c>
      <c r="S239">
        <f t="shared" si="99"/>
        <v>39.877380645161303</v>
      </c>
      <c r="T239">
        <f t="shared" si="100"/>
        <v>7.3652263009568024</v>
      </c>
      <c r="U239">
        <f t="shared" si="101"/>
        <v>32.367075832482776</v>
      </c>
      <c r="V239">
        <f t="shared" si="102"/>
        <v>2.3890974973889949</v>
      </c>
      <c r="W239">
        <f t="shared" si="103"/>
        <v>7.3812583804415137</v>
      </c>
      <c r="X239">
        <f t="shared" si="104"/>
        <v>4.9761288035678071</v>
      </c>
      <c r="Y239">
        <f t="shared" si="105"/>
        <v>-13.745241068888832</v>
      </c>
      <c r="Z239">
        <f t="shared" si="106"/>
        <v>6.1178505122588875</v>
      </c>
      <c r="AA239">
        <f t="shared" si="107"/>
        <v>0.53689373833497456</v>
      </c>
      <c r="AB239">
        <f t="shared" si="108"/>
        <v>-7.1006676352709386</v>
      </c>
      <c r="AC239">
        <v>-1.22131924007167E-3</v>
      </c>
      <c r="AD239">
        <v>2.3588744831846298E-2</v>
      </c>
      <c r="AE239">
        <v>2.6776242992820798</v>
      </c>
      <c r="AF239">
        <v>43</v>
      </c>
      <c r="AG239">
        <v>7</v>
      </c>
      <c r="AH239">
        <f t="shared" si="109"/>
        <v>1</v>
      </c>
      <c r="AI239">
        <f t="shared" si="110"/>
        <v>0</v>
      </c>
      <c r="AJ239">
        <f t="shared" si="111"/>
        <v>51487.98822232191</v>
      </c>
      <c r="AK239">
        <f t="shared" si="112"/>
        <v>-5.3222485483870999E-2</v>
      </c>
      <c r="AL239">
        <f t="shared" si="113"/>
        <v>-2.6079017887096788E-2</v>
      </c>
      <c r="AM239">
        <f t="shared" si="114"/>
        <v>0.49</v>
      </c>
      <c r="AN239">
        <f t="shared" si="115"/>
        <v>0.39</v>
      </c>
      <c r="AO239">
        <v>8.6</v>
      </c>
      <c r="AP239">
        <v>0.5</v>
      </c>
      <c r="AQ239" t="s">
        <v>195</v>
      </c>
      <c r="AR239">
        <v>1597427121.2451601</v>
      </c>
      <c r="AS239">
        <v>413.02945161290302</v>
      </c>
      <c r="AT239">
        <v>409.98180645161301</v>
      </c>
      <c r="AU239">
        <v>23.488151612903199</v>
      </c>
      <c r="AV239">
        <v>23.051912903225801</v>
      </c>
      <c r="AW239">
        <v>600.01974193548403</v>
      </c>
      <c r="AX239">
        <v>101.577838709677</v>
      </c>
      <c r="AY239">
        <v>0.13716793548387099</v>
      </c>
      <c r="AZ239">
        <v>39.918051612903199</v>
      </c>
      <c r="BA239">
        <v>39.877380645161303</v>
      </c>
      <c r="BB239">
        <v>40.111638709677401</v>
      </c>
      <c r="BC239">
        <v>9998.7541935483896</v>
      </c>
      <c r="BD239">
        <v>-5.3222485483870999E-2</v>
      </c>
      <c r="BE239">
        <v>0.38201803225806502</v>
      </c>
      <c r="BF239">
        <v>1597427091.8</v>
      </c>
      <c r="BG239" t="s">
        <v>737</v>
      </c>
      <c r="BH239">
        <v>38</v>
      </c>
      <c r="BI239">
        <v>-2.169</v>
      </c>
      <c r="BJ239">
        <v>1.7000000000000001E-2</v>
      </c>
      <c r="BK239">
        <v>410</v>
      </c>
      <c r="BL239">
        <v>23</v>
      </c>
      <c r="BM239">
        <v>0.21</v>
      </c>
      <c r="BN239">
        <v>0.14000000000000001</v>
      </c>
      <c r="BO239">
        <v>3.0525144897959202</v>
      </c>
      <c r="BP239">
        <v>-9.5357527757263194E-2</v>
      </c>
      <c r="BQ239">
        <v>2.23440472884723E-2</v>
      </c>
      <c r="BR239">
        <v>1</v>
      </c>
      <c r="BS239">
        <v>0.43443753061224499</v>
      </c>
      <c r="BT239">
        <v>2.4809095552054801E-2</v>
      </c>
      <c r="BU239">
        <v>3.0484524819614899E-3</v>
      </c>
      <c r="BV239">
        <v>1</v>
      </c>
      <c r="BW239">
        <v>2</v>
      </c>
      <c r="BX239">
        <v>2</v>
      </c>
      <c r="BY239" t="s">
        <v>197</v>
      </c>
      <c r="BZ239">
        <v>100</v>
      </c>
      <c r="CA239">
        <v>100</v>
      </c>
      <c r="CB239">
        <v>-2.169</v>
      </c>
      <c r="CC239">
        <v>1.7000000000000001E-2</v>
      </c>
      <c r="CD239">
        <v>2</v>
      </c>
      <c r="CE239">
        <v>569.35900000000004</v>
      </c>
      <c r="CF239">
        <v>321.10399999999998</v>
      </c>
      <c r="CG239">
        <v>41.997199999999999</v>
      </c>
      <c r="CH239">
        <v>41.712499999999999</v>
      </c>
      <c r="CI239">
        <v>30</v>
      </c>
      <c r="CJ239">
        <v>41.500999999999998</v>
      </c>
      <c r="CK239">
        <v>41.571199999999997</v>
      </c>
      <c r="CL239">
        <v>19.9099</v>
      </c>
      <c r="CM239">
        <v>26.416</v>
      </c>
      <c r="CN239">
        <v>0</v>
      </c>
      <c r="CO239">
        <v>42</v>
      </c>
      <c r="CP239">
        <v>410</v>
      </c>
      <c r="CQ239">
        <v>23</v>
      </c>
      <c r="CR239">
        <v>97.246600000000001</v>
      </c>
      <c r="CS239">
        <v>104.423</v>
      </c>
    </row>
    <row r="240" spans="1:97" x14ac:dyDescent="0.25">
      <c r="A240">
        <v>224</v>
      </c>
      <c r="B240">
        <v>1597427134.8</v>
      </c>
      <c r="C240">
        <v>21445.0999999046</v>
      </c>
      <c r="D240" t="s">
        <v>742</v>
      </c>
      <c r="E240" t="s">
        <v>743</v>
      </c>
      <c r="F240">
        <v>1597427126.18065</v>
      </c>
      <c r="G240">
        <f t="shared" si="87"/>
        <v>3.1303282002812779E-4</v>
      </c>
      <c r="H240">
        <f t="shared" si="88"/>
        <v>-2.2504364887671269</v>
      </c>
      <c r="I240">
        <f t="shared" si="89"/>
        <v>413.02861290322602</v>
      </c>
      <c r="J240">
        <f t="shared" si="90"/>
        <v>947.9941290379038</v>
      </c>
      <c r="K240">
        <f t="shared" si="91"/>
        <v>96.42531112086624</v>
      </c>
      <c r="L240">
        <f t="shared" si="92"/>
        <v>42.011243826406663</v>
      </c>
      <c r="M240">
        <f t="shared" si="93"/>
        <v>6.0999288886602375E-3</v>
      </c>
      <c r="N240">
        <f t="shared" si="94"/>
        <v>2.7908569010489375</v>
      </c>
      <c r="O240">
        <f t="shared" si="95"/>
        <v>6.0925316378839713E-3</v>
      </c>
      <c r="P240">
        <f t="shared" si="96"/>
        <v>3.8084961250812351E-3</v>
      </c>
      <c r="Q240">
        <f t="shared" si="97"/>
        <v>-1.3135349734838703E-2</v>
      </c>
      <c r="R240">
        <f t="shared" si="98"/>
        <v>39.832194212317205</v>
      </c>
      <c r="S240">
        <f t="shared" si="99"/>
        <v>39.875541935483902</v>
      </c>
      <c r="T240">
        <f t="shared" si="100"/>
        <v>7.3645022141187546</v>
      </c>
      <c r="U240">
        <f t="shared" si="101"/>
        <v>32.367828818841936</v>
      </c>
      <c r="V240">
        <f t="shared" si="102"/>
        <v>2.3889705802462458</v>
      </c>
      <c r="W240">
        <f t="shared" si="103"/>
        <v>7.3806945582200427</v>
      </c>
      <c r="X240">
        <f t="shared" si="104"/>
        <v>4.9755316338725084</v>
      </c>
      <c r="Y240">
        <f t="shared" si="105"/>
        <v>-13.804747363240436</v>
      </c>
      <c r="Z240">
        <f t="shared" si="106"/>
        <v>6.1810216928096375</v>
      </c>
      <c r="AA240">
        <f t="shared" si="107"/>
        <v>0.54229335742033991</v>
      </c>
      <c r="AB240">
        <f t="shared" si="108"/>
        <v>-7.0945676627452974</v>
      </c>
      <c r="AC240">
        <v>-1.2217936257515199E-3</v>
      </c>
      <c r="AD240">
        <v>2.3597907188736E-2</v>
      </c>
      <c r="AE240">
        <v>2.6782787557863901</v>
      </c>
      <c r="AF240">
        <v>43</v>
      </c>
      <c r="AG240">
        <v>7</v>
      </c>
      <c r="AH240">
        <f t="shared" si="109"/>
        <v>1</v>
      </c>
      <c r="AI240">
        <f t="shared" si="110"/>
        <v>0</v>
      </c>
      <c r="AJ240">
        <f t="shared" si="111"/>
        <v>51507.406554601839</v>
      </c>
      <c r="AK240">
        <f t="shared" si="112"/>
        <v>-6.8735477419354804E-2</v>
      </c>
      <c r="AL240">
        <f t="shared" si="113"/>
        <v>-3.3680383935483851E-2</v>
      </c>
      <c r="AM240">
        <f t="shared" si="114"/>
        <v>0.49</v>
      </c>
      <c r="AN240">
        <f t="shared" si="115"/>
        <v>0.39</v>
      </c>
      <c r="AO240">
        <v>8.6</v>
      </c>
      <c r="AP240">
        <v>0.5</v>
      </c>
      <c r="AQ240" t="s">
        <v>195</v>
      </c>
      <c r="AR240">
        <v>1597427126.18065</v>
      </c>
      <c r="AS240">
        <v>413.02861290322602</v>
      </c>
      <c r="AT240">
        <v>409.98841935483898</v>
      </c>
      <c r="AU240">
        <v>23.486883870967699</v>
      </c>
      <c r="AV240">
        <v>23.0487580645161</v>
      </c>
      <c r="AW240">
        <v>600.022548387097</v>
      </c>
      <c r="AX240">
        <v>101.577935483871</v>
      </c>
      <c r="AY240">
        <v>0.13715764516129</v>
      </c>
      <c r="AZ240">
        <v>39.916622580645203</v>
      </c>
      <c r="BA240">
        <v>39.875541935483902</v>
      </c>
      <c r="BB240">
        <v>40.110819354838704</v>
      </c>
      <c r="BC240">
        <v>10002.6283870968</v>
      </c>
      <c r="BD240">
        <v>-6.8735477419354804E-2</v>
      </c>
      <c r="BE240">
        <v>0.39373254838709698</v>
      </c>
      <c r="BF240">
        <v>1597427091.8</v>
      </c>
      <c r="BG240" t="s">
        <v>737</v>
      </c>
      <c r="BH240">
        <v>38</v>
      </c>
      <c r="BI240">
        <v>-2.169</v>
      </c>
      <c r="BJ240">
        <v>1.7000000000000001E-2</v>
      </c>
      <c r="BK240">
        <v>410</v>
      </c>
      <c r="BL240">
        <v>23</v>
      </c>
      <c r="BM240">
        <v>0.21</v>
      </c>
      <c r="BN240">
        <v>0.14000000000000001</v>
      </c>
      <c r="BO240">
        <v>3.0447828571428599</v>
      </c>
      <c r="BP240">
        <v>-6.3865542788076102E-2</v>
      </c>
      <c r="BQ240">
        <v>2.0805208629630499E-2</v>
      </c>
      <c r="BR240">
        <v>1</v>
      </c>
      <c r="BS240">
        <v>0.43616246938775499</v>
      </c>
      <c r="BT240">
        <v>2.6478284731929799E-2</v>
      </c>
      <c r="BU240">
        <v>3.20291543276919E-3</v>
      </c>
      <c r="BV240">
        <v>1</v>
      </c>
      <c r="BW240">
        <v>2</v>
      </c>
      <c r="BX240">
        <v>2</v>
      </c>
      <c r="BY240" t="s">
        <v>197</v>
      </c>
      <c r="BZ240">
        <v>100</v>
      </c>
      <c r="CA240">
        <v>100</v>
      </c>
      <c r="CB240">
        <v>-2.169</v>
      </c>
      <c r="CC240">
        <v>1.7000000000000001E-2</v>
      </c>
      <c r="CD240">
        <v>2</v>
      </c>
      <c r="CE240">
        <v>569.32899999999995</v>
      </c>
      <c r="CF240">
        <v>320.99299999999999</v>
      </c>
      <c r="CG240">
        <v>41.996899999999997</v>
      </c>
      <c r="CH240">
        <v>41.712499999999999</v>
      </c>
      <c r="CI240">
        <v>29.9999</v>
      </c>
      <c r="CJ240">
        <v>41.497199999999999</v>
      </c>
      <c r="CK240">
        <v>41.569400000000002</v>
      </c>
      <c r="CL240">
        <v>19.909300000000002</v>
      </c>
      <c r="CM240">
        <v>26.416</v>
      </c>
      <c r="CN240">
        <v>0</v>
      </c>
      <c r="CO240">
        <v>42</v>
      </c>
      <c r="CP240">
        <v>410</v>
      </c>
      <c r="CQ240">
        <v>23</v>
      </c>
      <c r="CR240">
        <v>97.245999999999995</v>
      </c>
      <c r="CS240">
        <v>104.425</v>
      </c>
    </row>
    <row r="241" spans="1:97" x14ac:dyDescent="0.25">
      <c r="A241">
        <v>225</v>
      </c>
      <c r="B241">
        <v>1597427139.8</v>
      </c>
      <c r="C241">
        <v>21450.0999999046</v>
      </c>
      <c r="D241" t="s">
        <v>744</v>
      </c>
      <c r="E241" t="s">
        <v>745</v>
      </c>
      <c r="F241">
        <v>1597427131.17097</v>
      </c>
      <c r="G241">
        <f t="shared" si="87"/>
        <v>3.1422732329121187E-4</v>
      </c>
      <c r="H241">
        <f t="shared" si="88"/>
        <v>-2.2460244168723831</v>
      </c>
      <c r="I241">
        <f t="shared" si="89"/>
        <v>413.03141935483899</v>
      </c>
      <c r="J241">
        <f t="shared" si="90"/>
        <v>944.50668770585469</v>
      </c>
      <c r="K241">
        <f t="shared" si="91"/>
        <v>96.070408895436543</v>
      </c>
      <c r="L241">
        <f t="shared" si="92"/>
        <v>42.011451968076877</v>
      </c>
      <c r="M241">
        <f t="shared" si="93"/>
        <v>6.1259195509502078E-3</v>
      </c>
      <c r="N241">
        <f t="shared" si="94"/>
        <v>2.7904923196870937</v>
      </c>
      <c r="O241">
        <f t="shared" si="95"/>
        <v>6.1184581974612941E-3</v>
      </c>
      <c r="P241">
        <f t="shared" si="96"/>
        <v>3.8247059742883482E-3</v>
      </c>
      <c r="Q241">
        <f t="shared" si="97"/>
        <v>-1.2233322843677424E-2</v>
      </c>
      <c r="R241">
        <f t="shared" si="98"/>
        <v>39.826193115235398</v>
      </c>
      <c r="S241">
        <f t="shared" si="99"/>
        <v>39.869616129032302</v>
      </c>
      <c r="T241">
        <f t="shared" si="100"/>
        <v>7.3621690418422983</v>
      </c>
      <c r="U241">
        <f t="shared" si="101"/>
        <v>32.374786993048524</v>
      </c>
      <c r="V241">
        <f t="shared" si="102"/>
        <v>2.3887594727152477</v>
      </c>
      <c r="W241">
        <f t="shared" si="103"/>
        <v>7.3784561832890505</v>
      </c>
      <c r="X241">
        <f t="shared" si="104"/>
        <v>4.9734095691270506</v>
      </c>
      <c r="Y241">
        <f t="shared" si="105"/>
        <v>-13.857424957142443</v>
      </c>
      <c r="Z241">
        <f t="shared" si="106"/>
        <v>6.2180671422686586</v>
      </c>
      <c r="AA241">
        <f t="shared" si="107"/>
        <v>0.54558448360639544</v>
      </c>
      <c r="AB241">
        <f t="shared" si="108"/>
        <v>-7.1060066541110665</v>
      </c>
      <c r="AC241">
        <v>-1.22154588821871E-3</v>
      </c>
      <c r="AD241">
        <v>2.35931223484953E-2</v>
      </c>
      <c r="AE241">
        <v>2.67793700138269</v>
      </c>
      <c r="AF241">
        <v>43</v>
      </c>
      <c r="AG241">
        <v>7</v>
      </c>
      <c r="AH241">
        <f t="shared" si="109"/>
        <v>1</v>
      </c>
      <c r="AI241">
        <f t="shared" si="110"/>
        <v>0</v>
      </c>
      <c r="AJ241">
        <f t="shared" si="111"/>
        <v>51498.321024984543</v>
      </c>
      <c r="AK241">
        <f t="shared" si="112"/>
        <v>-6.4015294838709699E-2</v>
      </c>
      <c r="AL241">
        <f t="shared" si="113"/>
        <v>-3.1367494470967754E-2</v>
      </c>
      <c r="AM241">
        <f t="shared" si="114"/>
        <v>0.49</v>
      </c>
      <c r="AN241">
        <f t="shared" si="115"/>
        <v>0.39</v>
      </c>
      <c r="AO241">
        <v>8.6</v>
      </c>
      <c r="AP241">
        <v>0.5</v>
      </c>
      <c r="AQ241" t="s">
        <v>195</v>
      </c>
      <c r="AR241">
        <v>1597427131.17097</v>
      </c>
      <c r="AS241">
        <v>413.03141935483899</v>
      </c>
      <c r="AT241">
        <v>409.99822580645201</v>
      </c>
      <c r="AU241">
        <v>23.484851612903199</v>
      </c>
      <c r="AV241">
        <v>23.045048387096799</v>
      </c>
      <c r="AW241">
        <v>600.01619354838704</v>
      </c>
      <c r="AX241">
        <v>101.577806451613</v>
      </c>
      <c r="AY241">
        <v>0.13709948387096799</v>
      </c>
      <c r="AZ241">
        <v>39.910948387096802</v>
      </c>
      <c r="BA241">
        <v>39.869616129032302</v>
      </c>
      <c r="BB241">
        <v>40.109216129032298</v>
      </c>
      <c r="BC241">
        <v>10000.6129032258</v>
      </c>
      <c r="BD241">
        <v>-6.4015294838709699E-2</v>
      </c>
      <c r="BE241">
        <v>0.39391487096774203</v>
      </c>
      <c r="BF241">
        <v>1597427091.8</v>
      </c>
      <c r="BG241" t="s">
        <v>737</v>
      </c>
      <c r="BH241">
        <v>38</v>
      </c>
      <c r="BI241">
        <v>-2.169</v>
      </c>
      <c r="BJ241">
        <v>1.7000000000000001E-2</v>
      </c>
      <c r="BK241">
        <v>410</v>
      </c>
      <c r="BL241">
        <v>23</v>
      </c>
      <c r="BM241">
        <v>0.21</v>
      </c>
      <c r="BN241">
        <v>0.14000000000000001</v>
      </c>
      <c r="BO241">
        <v>3.0431440816326498</v>
      </c>
      <c r="BP241">
        <v>-0.115553593818463</v>
      </c>
      <c r="BQ241">
        <v>2.29070997744142E-2</v>
      </c>
      <c r="BR241">
        <v>0</v>
      </c>
      <c r="BS241">
        <v>0.43806828571428602</v>
      </c>
      <c r="BT241">
        <v>2.1692283385082299E-2</v>
      </c>
      <c r="BU241">
        <v>2.6989477314581099E-3</v>
      </c>
      <c r="BV241">
        <v>1</v>
      </c>
      <c r="BW241">
        <v>1</v>
      </c>
      <c r="BX241">
        <v>2</v>
      </c>
      <c r="BY241" t="s">
        <v>211</v>
      </c>
      <c r="BZ241">
        <v>100</v>
      </c>
      <c r="CA241">
        <v>100</v>
      </c>
      <c r="CB241">
        <v>-2.169</v>
      </c>
      <c r="CC241">
        <v>1.7000000000000001E-2</v>
      </c>
      <c r="CD241">
        <v>2</v>
      </c>
      <c r="CE241">
        <v>569.36599999999999</v>
      </c>
      <c r="CF241">
        <v>321.03100000000001</v>
      </c>
      <c r="CG241">
        <v>41.997</v>
      </c>
      <c r="CH241">
        <v>41.708300000000001</v>
      </c>
      <c r="CI241">
        <v>29.999600000000001</v>
      </c>
      <c r="CJ241">
        <v>41.497199999999999</v>
      </c>
      <c r="CK241">
        <v>41.569400000000002</v>
      </c>
      <c r="CL241">
        <v>19.909600000000001</v>
      </c>
      <c r="CM241">
        <v>26.416</v>
      </c>
      <c r="CN241">
        <v>0</v>
      </c>
      <c r="CO241">
        <v>42</v>
      </c>
      <c r="CP241">
        <v>410</v>
      </c>
      <c r="CQ241">
        <v>23</v>
      </c>
      <c r="CR241">
        <v>97.246499999999997</v>
      </c>
      <c r="CS241">
        <v>104.425</v>
      </c>
    </row>
    <row r="242" spans="1:97" x14ac:dyDescent="0.25">
      <c r="A242">
        <v>226</v>
      </c>
      <c r="B242">
        <v>1597427144.8</v>
      </c>
      <c r="C242">
        <v>21455.0999999046</v>
      </c>
      <c r="D242" t="s">
        <v>746</v>
      </c>
      <c r="E242" t="s">
        <v>747</v>
      </c>
      <c r="F242">
        <v>1597427136.17097</v>
      </c>
      <c r="G242">
        <f t="shared" si="87"/>
        <v>3.1531376454199076E-4</v>
      </c>
      <c r="H242">
        <f t="shared" si="88"/>
        <v>-2.2437150147038021</v>
      </c>
      <c r="I242">
        <f t="shared" si="89"/>
        <v>413.025709677419</v>
      </c>
      <c r="J242">
        <f t="shared" si="90"/>
        <v>941.89953542591297</v>
      </c>
      <c r="K242">
        <f t="shared" si="91"/>
        <v>95.805582117923194</v>
      </c>
      <c r="L242">
        <f t="shared" si="92"/>
        <v>42.011028838038904</v>
      </c>
      <c r="M242">
        <f t="shared" si="93"/>
        <v>6.1480968272370094E-3</v>
      </c>
      <c r="N242">
        <f t="shared" si="94"/>
        <v>2.7898923675967815</v>
      </c>
      <c r="O242">
        <f t="shared" si="95"/>
        <v>6.1405797739957305E-3</v>
      </c>
      <c r="P242">
        <f t="shared" si="96"/>
        <v>3.838536955345492E-3</v>
      </c>
      <c r="Q242">
        <f t="shared" si="97"/>
        <v>-1.1449132897548378E-2</v>
      </c>
      <c r="R242">
        <f t="shared" si="98"/>
        <v>39.821955795141406</v>
      </c>
      <c r="S242">
        <f t="shared" si="99"/>
        <v>39.867080645161302</v>
      </c>
      <c r="T242">
        <f t="shared" si="100"/>
        <v>7.3611709395957021</v>
      </c>
      <c r="U242">
        <f t="shared" si="101"/>
        <v>32.377974080730716</v>
      </c>
      <c r="V242">
        <f t="shared" si="102"/>
        <v>2.3884924918634467</v>
      </c>
      <c r="W242">
        <f t="shared" si="103"/>
        <v>7.3769053181277444</v>
      </c>
      <c r="X242">
        <f t="shared" si="104"/>
        <v>4.972678447732255</v>
      </c>
      <c r="Y242">
        <f t="shared" si="105"/>
        <v>-13.905337016301793</v>
      </c>
      <c r="Z242">
        <f t="shared" si="106"/>
        <v>6.006643307246021</v>
      </c>
      <c r="AA242">
        <f t="shared" si="107"/>
        <v>0.52713076401777104</v>
      </c>
      <c r="AB242">
        <f t="shared" si="108"/>
        <v>-7.3830120779355486</v>
      </c>
      <c r="AC242">
        <v>-1.22113828182082E-3</v>
      </c>
      <c r="AD242">
        <v>2.35852497767743E-2</v>
      </c>
      <c r="AE242">
        <v>2.6773746068399902</v>
      </c>
      <c r="AF242">
        <v>43</v>
      </c>
      <c r="AG242">
        <v>7</v>
      </c>
      <c r="AH242">
        <f t="shared" si="109"/>
        <v>1</v>
      </c>
      <c r="AI242">
        <f t="shared" si="110"/>
        <v>0</v>
      </c>
      <c r="AJ242">
        <f t="shared" si="111"/>
        <v>51482.493135848541</v>
      </c>
      <c r="AK242">
        <f t="shared" si="112"/>
        <v>-5.9911736774193501E-2</v>
      </c>
      <c r="AL242">
        <f t="shared" si="113"/>
        <v>-2.9356751019354817E-2</v>
      </c>
      <c r="AM242">
        <f t="shared" si="114"/>
        <v>0.49</v>
      </c>
      <c r="AN242">
        <f t="shared" si="115"/>
        <v>0.39</v>
      </c>
      <c r="AO242">
        <v>8.6</v>
      </c>
      <c r="AP242">
        <v>0.5</v>
      </c>
      <c r="AQ242" t="s">
        <v>195</v>
      </c>
      <c r="AR242">
        <v>1597427136.17097</v>
      </c>
      <c r="AS242">
        <v>413.025709677419</v>
      </c>
      <c r="AT242">
        <v>409.99648387096801</v>
      </c>
      <c r="AU242">
        <v>23.4821387096774</v>
      </c>
      <c r="AV242">
        <v>23.040816129032301</v>
      </c>
      <c r="AW242">
        <v>600.019580645161</v>
      </c>
      <c r="AX242">
        <v>101.578161290323</v>
      </c>
      <c r="AY242">
        <v>0.137126290322581</v>
      </c>
      <c r="AZ242">
        <v>39.9070161290323</v>
      </c>
      <c r="BA242">
        <v>39.867080645161302</v>
      </c>
      <c r="BB242">
        <v>40.105035483870999</v>
      </c>
      <c r="BC242">
        <v>9997.24096774194</v>
      </c>
      <c r="BD242">
        <v>-5.9911736774193501E-2</v>
      </c>
      <c r="BE242">
        <v>0.38083293548387098</v>
      </c>
      <c r="BF242">
        <v>1597427091.8</v>
      </c>
      <c r="BG242" t="s">
        <v>737</v>
      </c>
      <c r="BH242">
        <v>38</v>
      </c>
      <c r="BI242">
        <v>-2.169</v>
      </c>
      <c r="BJ242">
        <v>1.7000000000000001E-2</v>
      </c>
      <c r="BK242">
        <v>410</v>
      </c>
      <c r="BL242">
        <v>23</v>
      </c>
      <c r="BM242">
        <v>0.21</v>
      </c>
      <c r="BN242">
        <v>0.14000000000000001</v>
      </c>
      <c r="BO242">
        <v>3.0322936734693902</v>
      </c>
      <c r="BP242">
        <v>-5.1542786598400399E-2</v>
      </c>
      <c r="BQ242">
        <v>1.5624538353196901E-2</v>
      </c>
      <c r="BR242">
        <v>1</v>
      </c>
      <c r="BS242">
        <v>0.44001806122449</v>
      </c>
      <c r="BT242">
        <v>1.86300185857457E-2</v>
      </c>
      <c r="BU242">
        <v>2.3083704068080301E-3</v>
      </c>
      <c r="BV242">
        <v>1</v>
      </c>
      <c r="BW242">
        <v>2</v>
      </c>
      <c r="BX242">
        <v>2</v>
      </c>
      <c r="BY242" t="s">
        <v>197</v>
      </c>
      <c r="BZ242">
        <v>100</v>
      </c>
      <c r="CA242">
        <v>100</v>
      </c>
      <c r="CB242">
        <v>-2.169</v>
      </c>
      <c r="CC242">
        <v>1.7000000000000001E-2</v>
      </c>
      <c r="CD242">
        <v>2</v>
      </c>
      <c r="CE242">
        <v>569.32600000000002</v>
      </c>
      <c r="CF242">
        <v>321.02199999999999</v>
      </c>
      <c r="CG242">
        <v>41.997500000000002</v>
      </c>
      <c r="CH242">
        <v>41.7057</v>
      </c>
      <c r="CI242">
        <v>29.999600000000001</v>
      </c>
      <c r="CJ242">
        <v>41.4968</v>
      </c>
      <c r="CK242">
        <v>41.567</v>
      </c>
      <c r="CL242">
        <v>19.910699999999999</v>
      </c>
      <c r="CM242">
        <v>26.416</v>
      </c>
      <c r="CN242">
        <v>0</v>
      </c>
      <c r="CO242">
        <v>42</v>
      </c>
      <c r="CP242">
        <v>410</v>
      </c>
      <c r="CQ242">
        <v>23</v>
      </c>
      <c r="CR242">
        <v>97.247900000000001</v>
      </c>
      <c r="CS242">
        <v>104.42700000000001</v>
      </c>
    </row>
    <row r="243" spans="1:97" x14ac:dyDescent="0.25">
      <c r="A243">
        <v>227</v>
      </c>
      <c r="B243">
        <v>1597427558.5</v>
      </c>
      <c r="C243">
        <v>21868.799999952302</v>
      </c>
      <c r="D243" t="s">
        <v>750</v>
      </c>
      <c r="E243" t="s">
        <v>751</v>
      </c>
      <c r="F243">
        <v>1597427550.4451599</v>
      </c>
      <c r="G243">
        <f t="shared" si="87"/>
        <v>3.7508462116728571E-4</v>
      </c>
      <c r="H243">
        <f t="shared" si="88"/>
        <v>-4.139772475760398</v>
      </c>
      <c r="I243">
        <f t="shared" si="89"/>
        <v>413.25093548387099</v>
      </c>
      <c r="J243">
        <f t="shared" si="90"/>
        <v>1244.8465229070869</v>
      </c>
      <c r="K243">
        <f t="shared" si="91"/>
        <v>126.59735938865867</v>
      </c>
      <c r="L243">
        <f t="shared" si="92"/>
        <v>42.026447625829796</v>
      </c>
      <c r="M243">
        <f t="shared" si="93"/>
        <v>7.3760253008444141E-3</v>
      </c>
      <c r="N243">
        <f t="shared" si="94"/>
        <v>2.7641094022769024</v>
      </c>
      <c r="O243">
        <f t="shared" si="95"/>
        <v>7.3651078228752775E-3</v>
      </c>
      <c r="P243">
        <f t="shared" si="96"/>
        <v>4.6041719137842581E-3</v>
      </c>
      <c r="Q243">
        <f t="shared" si="97"/>
        <v>-1.9800949173870996E-2</v>
      </c>
      <c r="R243">
        <f t="shared" si="98"/>
        <v>39.69170150079335</v>
      </c>
      <c r="S243">
        <f t="shared" si="99"/>
        <v>39.703164516129</v>
      </c>
      <c r="T243">
        <f t="shared" si="100"/>
        <v>7.2968931634642438</v>
      </c>
      <c r="U243">
        <f t="shared" si="101"/>
        <v>32.236920919851471</v>
      </c>
      <c r="V243">
        <f t="shared" si="102"/>
        <v>2.3637317342589559</v>
      </c>
      <c r="W243">
        <f t="shared" si="103"/>
        <v>7.3323743918835991</v>
      </c>
      <c r="X243">
        <f t="shared" si="104"/>
        <v>4.9331614292052883</v>
      </c>
      <c r="Y243">
        <f t="shared" si="105"/>
        <v>-16.541231793477301</v>
      </c>
      <c r="Z243">
        <f t="shared" si="106"/>
        <v>13.50637890738097</v>
      </c>
      <c r="AA243">
        <f t="shared" si="107"/>
        <v>1.1947596590257299</v>
      </c>
      <c r="AB243">
        <f t="shared" si="108"/>
        <v>-1.8598941762444721</v>
      </c>
      <c r="AC243">
        <v>-1.22147377534064E-3</v>
      </c>
      <c r="AD243">
        <v>2.3591729549443101E-2</v>
      </c>
      <c r="AE243">
        <v>2.67783751283056</v>
      </c>
      <c r="AF243">
        <v>42</v>
      </c>
      <c r="AG243">
        <v>7</v>
      </c>
      <c r="AH243">
        <f t="shared" si="109"/>
        <v>1</v>
      </c>
      <c r="AI243">
        <f t="shared" si="110"/>
        <v>0</v>
      </c>
      <c r="AJ243">
        <f t="shared" si="111"/>
        <v>51514.409708400155</v>
      </c>
      <c r="AK243">
        <f t="shared" si="112"/>
        <v>-0.103615641935484</v>
      </c>
      <c r="AL243">
        <f t="shared" si="113"/>
        <v>-5.0771664548387163E-2</v>
      </c>
      <c r="AM243">
        <f t="shared" si="114"/>
        <v>0.49</v>
      </c>
      <c r="AN243">
        <f t="shared" si="115"/>
        <v>0.39</v>
      </c>
      <c r="AO243">
        <v>4.9000000000000004</v>
      </c>
      <c r="AP243">
        <v>0.5</v>
      </c>
      <c r="AQ243" t="s">
        <v>195</v>
      </c>
      <c r="AR243">
        <v>1597427550.4451599</v>
      </c>
      <c r="AS243">
        <v>413.25093548387099</v>
      </c>
      <c r="AT243">
        <v>409.996806451613</v>
      </c>
      <c r="AU243">
        <v>23.242848387096799</v>
      </c>
      <c r="AV243">
        <v>22.9436580645161</v>
      </c>
      <c r="AW243">
        <v>600.01816129032295</v>
      </c>
      <c r="AX243">
        <v>101.564225806452</v>
      </c>
      <c r="AY243">
        <v>0.13293690322580601</v>
      </c>
      <c r="AZ243">
        <v>39.793799999999997</v>
      </c>
      <c r="BA243">
        <v>39.703164516129</v>
      </c>
      <c r="BB243">
        <v>39.942490322580603</v>
      </c>
      <c r="BC243">
        <v>10001.359677419399</v>
      </c>
      <c r="BD243">
        <v>-0.103615641935484</v>
      </c>
      <c r="BE243">
        <v>0.36629241935483903</v>
      </c>
      <c r="BF243">
        <v>1597427512.5</v>
      </c>
      <c r="BG243" t="s">
        <v>752</v>
      </c>
      <c r="BH243">
        <v>39</v>
      </c>
      <c r="BI243">
        <v>-2.0390000000000001</v>
      </c>
      <c r="BJ243">
        <v>2.5000000000000001E-2</v>
      </c>
      <c r="BK243">
        <v>410</v>
      </c>
      <c r="BL243">
        <v>23</v>
      </c>
      <c r="BM243">
        <v>0.37</v>
      </c>
      <c r="BN243">
        <v>0.12</v>
      </c>
      <c r="BO243">
        <v>3.2550926530612201</v>
      </c>
      <c r="BP243">
        <v>9.9600696829729597E-3</v>
      </c>
      <c r="BQ243">
        <v>2.47523779748582E-2</v>
      </c>
      <c r="BR243">
        <v>1</v>
      </c>
      <c r="BS243">
        <v>0.29735197959183701</v>
      </c>
      <c r="BT243">
        <v>2.0613896525638699E-2</v>
      </c>
      <c r="BU243">
        <v>2.6314110709034599E-3</v>
      </c>
      <c r="BV243">
        <v>1</v>
      </c>
      <c r="BW243">
        <v>2</v>
      </c>
      <c r="BX243">
        <v>2</v>
      </c>
      <c r="BY243" t="s">
        <v>197</v>
      </c>
      <c r="BZ243">
        <v>100</v>
      </c>
      <c r="CA243">
        <v>100</v>
      </c>
      <c r="CB243">
        <v>-2.0390000000000001</v>
      </c>
      <c r="CC243">
        <v>2.5000000000000001E-2</v>
      </c>
      <c r="CD243">
        <v>2</v>
      </c>
      <c r="CE243">
        <v>570.14499999999998</v>
      </c>
      <c r="CF243">
        <v>321.45999999999998</v>
      </c>
      <c r="CG243">
        <v>41.996699999999997</v>
      </c>
      <c r="CH243">
        <v>41.100700000000003</v>
      </c>
      <c r="CI243">
        <v>29.999700000000001</v>
      </c>
      <c r="CJ243">
        <v>41.005800000000001</v>
      </c>
      <c r="CK243">
        <v>41.0747</v>
      </c>
      <c r="CL243">
        <v>19.9329</v>
      </c>
      <c r="CM243">
        <v>25.311499999999999</v>
      </c>
      <c r="CN243">
        <v>0</v>
      </c>
      <c r="CO243">
        <v>42</v>
      </c>
      <c r="CP243">
        <v>410</v>
      </c>
      <c r="CQ243">
        <v>23</v>
      </c>
      <c r="CR243">
        <v>97.345100000000002</v>
      </c>
      <c r="CS243">
        <v>104.54</v>
      </c>
    </row>
    <row r="244" spans="1:97" x14ac:dyDescent="0.25">
      <c r="A244">
        <v>228</v>
      </c>
      <c r="B244">
        <v>1597427563.9000001</v>
      </c>
      <c r="C244">
        <v>21874.200000047698</v>
      </c>
      <c r="D244" t="s">
        <v>753</v>
      </c>
      <c r="E244" t="s">
        <v>754</v>
      </c>
      <c r="F244">
        <v>1597427555.60323</v>
      </c>
      <c r="G244">
        <f t="shared" si="87"/>
        <v>3.7727718092043805E-4</v>
      </c>
      <c r="H244">
        <f t="shared" si="88"/>
        <v>-4.1460768253456877</v>
      </c>
      <c r="I244">
        <f t="shared" si="89"/>
        <v>413.25032258064499</v>
      </c>
      <c r="J244">
        <f t="shared" si="90"/>
        <v>1241.1127622525148</v>
      </c>
      <c r="K244">
        <f t="shared" si="91"/>
        <v>126.21734765589144</v>
      </c>
      <c r="L244">
        <f t="shared" si="92"/>
        <v>42.026285781966919</v>
      </c>
      <c r="M244">
        <f t="shared" si="93"/>
        <v>7.4193841726099847E-3</v>
      </c>
      <c r="N244">
        <f t="shared" si="94"/>
        <v>2.7650310865293557</v>
      </c>
      <c r="O244">
        <f t="shared" si="95"/>
        <v>7.4083417437618799E-3</v>
      </c>
      <c r="P244">
        <f t="shared" si="96"/>
        <v>4.6312043175107415E-3</v>
      </c>
      <c r="Q244">
        <f t="shared" si="97"/>
        <v>-1.8805013646774199E-2</v>
      </c>
      <c r="R244">
        <f t="shared" si="98"/>
        <v>39.688778279113421</v>
      </c>
      <c r="S244">
        <f t="shared" si="99"/>
        <v>39.701648387096803</v>
      </c>
      <c r="T244">
        <f t="shared" si="100"/>
        <v>7.2963009098127722</v>
      </c>
      <c r="U244">
        <f t="shared" si="101"/>
        <v>32.234358757961459</v>
      </c>
      <c r="V244">
        <f t="shared" si="102"/>
        <v>2.3632448811523008</v>
      </c>
      <c r="W244">
        <f t="shared" si="103"/>
        <v>7.3314468542626461</v>
      </c>
      <c r="X244">
        <f t="shared" si="104"/>
        <v>4.9330560286604719</v>
      </c>
      <c r="Y244">
        <f t="shared" si="105"/>
        <v>-16.637923678591317</v>
      </c>
      <c r="Z244">
        <f t="shared" si="106"/>
        <v>13.384414900482952</v>
      </c>
      <c r="AA244">
        <f t="shared" si="107"/>
        <v>1.1835541655454995</v>
      </c>
      <c r="AB244">
        <f t="shared" si="108"/>
        <v>-2.0887596262096402</v>
      </c>
      <c r="AC244">
        <v>-1.2221094023885601E-3</v>
      </c>
      <c r="AD244">
        <v>2.3604006146543802E-2</v>
      </c>
      <c r="AE244">
        <v>2.6787143031626401</v>
      </c>
      <c r="AF244">
        <v>42</v>
      </c>
      <c r="AG244">
        <v>7</v>
      </c>
      <c r="AH244">
        <f t="shared" si="109"/>
        <v>1</v>
      </c>
      <c r="AI244">
        <f t="shared" si="110"/>
        <v>0</v>
      </c>
      <c r="AJ244">
        <f t="shared" si="111"/>
        <v>51540.503710625948</v>
      </c>
      <c r="AK244">
        <f t="shared" si="112"/>
        <v>-9.8404048387096807E-2</v>
      </c>
      <c r="AL244">
        <f t="shared" si="113"/>
        <v>-4.8217983709677434E-2</v>
      </c>
      <c r="AM244">
        <f t="shared" si="114"/>
        <v>0.49</v>
      </c>
      <c r="AN244">
        <f t="shared" si="115"/>
        <v>0.39</v>
      </c>
      <c r="AO244">
        <v>4.9000000000000004</v>
      </c>
      <c r="AP244">
        <v>0.5</v>
      </c>
      <c r="AQ244" t="s">
        <v>195</v>
      </c>
      <c r="AR244">
        <v>1597427555.60323</v>
      </c>
      <c r="AS244">
        <v>413.25032258064499</v>
      </c>
      <c r="AT244">
        <v>409.991806451613</v>
      </c>
      <c r="AU244">
        <v>23.238116129032299</v>
      </c>
      <c r="AV244">
        <v>22.9371774193548</v>
      </c>
      <c r="AW244">
        <v>600.02212903225802</v>
      </c>
      <c r="AX244">
        <v>101.564032258065</v>
      </c>
      <c r="AY244">
        <v>0.13288964516129001</v>
      </c>
      <c r="AZ244">
        <v>39.791435483870998</v>
      </c>
      <c r="BA244">
        <v>39.701648387096803</v>
      </c>
      <c r="BB244">
        <v>39.938948387096801</v>
      </c>
      <c r="BC244">
        <v>10006.5832258065</v>
      </c>
      <c r="BD244">
        <v>-9.8404048387096807E-2</v>
      </c>
      <c r="BE244">
        <v>0.37741435483871</v>
      </c>
      <c r="BF244">
        <v>1597427512.5</v>
      </c>
      <c r="BG244" t="s">
        <v>752</v>
      </c>
      <c r="BH244">
        <v>39</v>
      </c>
      <c r="BI244">
        <v>-2.0390000000000001</v>
      </c>
      <c r="BJ244">
        <v>2.5000000000000001E-2</v>
      </c>
      <c r="BK244">
        <v>410</v>
      </c>
      <c r="BL244">
        <v>23</v>
      </c>
      <c r="BM244">
        <v>0.37</v>
      </c>
      <c r="BN244">
        <v>0.12</v>
      </c>
      <c r="BO244">
        <v>3.26077510204082</v>
      </c>
      <c r="BP244">
        <v>-2.6482875017228499E-2</v>
      </c>
      <c r="BQ244">
        <v>2.3969191120035101E-2</v>
      </c>
      <c r="BR244">
        <v>1</v>
      </c>
      <c r="BS244">
        <v>0.29916744897959202</v>
      </c>
      <c r="BT244">
        <v>2.3266440815552299E-2</v>
      </c>
      <c r="BU244">
        <v>2.9547852649021099E-3</v>
      </c>
      <c r="BV244">
        <v>1</v>
      </c>
      <c r="BW244">
        <v>2</v>
      </c>
      <c r="BX244">
        <v>2</v>
      </c>
      <c r="BY244" t="s">
        <v>197</v>
      </c>
      <c r="BZ244">
        <v>100</v>
      </c>
      <c r="CA244">
        <v>100</v>
      </c>
      <c r="CB244">
        <v>-2.0390000000000001</v>
      </c>
      <c r="CC244">
        <v>2.5000000000000001E-2</v>
      </c>
      <c r="CD244">
        <v>2</v>
      </c>
      <c r="CE244">
        <v>570.11900000000003</v>
      </c>
      <c r="CF244">
        <v>321.46199999999999</v>
      </c>
      <c r="CG244">
        <v>41.997199999999999</v>
      </c>
      <c r="CH244">
        <v>41.095100000000002</v>
      </c>
      <c r="CI244">
        <v>29.999600000000001</v>
      </c>
      <c r="CJ244">
        <v>41.000100000000003</v>
      </c>
      <c r="CK244">
        <v>41.069000000000003</v>
      </c>
      <c r="CL244">
        <v>19.932600000000001</v>
      </c>
      <c r="CM244">
        <v>25.311499999999999</v>
      </c>
      <c r="CN244">
        <v>0</v>
      </c>
      <c r="CO244">
        <v>42</v>
      </c>
      <c r="CP244">
        <v>410</v>
      </c>
      <c r="CQ244">
        <v>23</v>
      </c>
      <c r="CR244">
        <v>97.346999999999994</v>
      </c>
      <c r="CS244">
        <v>104.541</v>
      </c>
    </row>
    <row r="245" spans="1:97" x14ac:dyDescent="0.25">
      <c r="A245">
        <v>229</v>
      </c>
      <c r="B245">
        <v>1597427568.9000001</v>
      </c>
      <c r="C245">
        <v>21879.200000047698</v>
      </c>
      <c r="D245" t="s">
        <v>755</v>
      </c>
      <c r="E245" t="s">
        <v>756</v>
      </c>
      <c r="F245">
        <v>1597427560.40645</v>
      </c>
      <c r="G245">
        <f t="shared" si="87"/>
        <v>3.7946830786922528E-4</v>
      </c>
      <c r="H245">
        <f t="shared" si="88"/>
        <v>-4.1472659319718765</v>
      </c>
      <c r="I245">
        <f t="shared" si="89"/>
        <v>413.24638709677401</v>
      </c>
      <c r="J245">
        <f t="shared" si="90"/>
        <v>1236.2246930057627</v>
      </c>
      <c r="K245">
        <f t="shared" si="91"/>
        <v>125.7198494705893</v>
      </c>
      <c r="L245">
        <f t="shared" si="92"/>
        <v>42.0257529832638</v>
      </c>
      <c r="M245">
        <f t="shared" si="93"/>
        <v>7.4640687940767886E-3</v>
      </c>
      <c r="N245">
        <f t="shared" si="94"/>
        <v>2.7644306039566025</v>
      </c>
      <c r="O245">
        <f t="shared" si="95"/>
        <v>7.4528906390598469E-3</v>
      </c>
      <c r="P245">
        <f t="shared" si="96"/>
        <v>4.6590595458211714E-3</v>
      </c>
      <c r="Q245">
        <f t="shared" si="97"/>
        <v>-1.8812822239354845E-2</v>
      </c>
      <c r="R245">
        <f t="shared" si="98"/>
        <v>39.684839244717345</v>
      </c>
      <c r="S245">
        <f t="shared" si="99"/>
        <v>39.697877419354803</v>
      </c>
      <c r="T245">
        <f t="shared" si="100"/>
        <v>7.2948280170889657</v>
      </c>
      <c r="U245">
        <f t="shared" si="101"/>
        <v>32.233288159738862</v>
      </c>
      <c r="V245">
        <f t="shared" si="102"/>
        <v>2.3627463300474787</v>
      </c>
      <c r="W245">
        <f t="shared" si="103"/>
        <v>7.3301436649540381</v>
      </c>
      <c r="X245">
        <f t="shared" si="104"/>
        <v>4.932081687041487</v>
      </c>
      <c r="Y245">
        <f t="shared" si="105"/>
        <v>-16.734552377032834</v>
      </c>
      <c r="Z245">
        <f t="shared" si="106"/>
        <v>13.448334014974801</v>
      </c>
      <c r="AA245">
        <f t="shared" si="107"/>
        <v>1.1894242401616921</v>
      </c>
      <c r="AB245">
        <f t="shared" si="108"/>
        <v>-2.1156069441356955</v>
      </c>
      <c r="AC245">
        <v>-1.2216952638693401E-3</v>
      </c>
      <c r="AD245">
        <v>2.3596007412441899E-2</v>
      </c>
      <c r="AE245">
        <v>2.67814307092114</v>
      </c>
      <c r="AF245">
        <v>42</v>
      </c>
      <c r="AG245">
        <v>7</v>
      </c>
      <c r="AH245">
        <f t="shared" si="109"/>
        <v>1</v>
      </c>
      <c r="AI245">
        <f t="shared" si="110"/>
        <v>0</v>
      </c>
      <c r="AJ245">
        <f t="shared" si="111"/>
        <v>51524.296507315361</v>
      </c>
      <c r="AK245">
        <f t="shared" si="112"/>
        <v>-9.8444909677419395E-2</v>
      </c>
      <c r="AL245">
        <f t="shared" si="113"/>
        <v>-4.82380057419355E-2</v>
      </c>
      <c r="AM245">
        <f t="shared" si="114"/>
        <v>0.49</v>
      </c>
      <c r="AN245">
        <f t="shared" si="115"/>
        <v>0.39</v>
      </c>
      <c r="AO245">
        <v>4.9000000000000004</v>
      </c>
      <c r="AP245">
        <v>0.5</v>
      </c>
      <c r="AQ245" t="s">
        <v>195</v>
      </c>
      <c r="AR245">
        <v>1597427560.40645</v>
      </c>
      <c r="AS245">
        <v>413.24638709677401</v>
      </c>
      <c r="AT245">
        <v>409.98761290322602</v>
      </c>
      <c r="AU245">
        <v>23.233287096774198</v>
      </c>
      <c r="AV245">
        <v>22.930596774193599</v>
      </c>
      <c r="AW245">
        <v>600.01748387096802</v>
      </c>
      <c r="AX245">
        <v>101.563806451613</v>
      </c>
      <c r="AY245">
        <v>0.13279464516129</v>
      </c>
      <c r="AZ245">
        <v>39.788112903225802</v>
      </c>
      <c r="BA245">
        <v>39.697877419354803</v>
      </c>
      <c r="BB245">
        <v>39.934345161290302</v>
      </c>
      <c r="BC245">
        <v>10003.214516128999</v>
      </c>
      <c r="BD245">
        <v>-9.8444909677419395E-2</v>
      </c>
      <c r="BE245">
        <v>0.38420603225806499</v>
      </c>
      <c r="BF245">
        <v>1597427512.5</v>
      </c>
      <c r="BG245" t="s">
        <v>752</v>
      </c>
      <c r="BH245">
        <v>39</v>
      </c>
      <c r="BI245">
        <v>-2.0390000000000001</v>
      </c>
      <c r="BJ245">
        <v>2.5000000000000001E-2</v>
      </c>
      <c r="BK245">
        <v>410</v>
      </c>
      <c r="BL245">
        <v>23</v>
      </c>
      <c r="BM245">
        <v>0.37</v>
      </c>
      <c r="BN245">
        <v>0.12</v>
      </c>
      <c r="BO245">
        <v>3.25527285714286</v>
      </c>
      <c r="BP245">
        <v>4.1581640176924298E-2</v>
      </c>
      <c r="BQ245">
        <v>2.1507148218436498E-2</v>
      </c>
      <c r="BR245">
        <v>1</v>
      </c>
      <c r="BS245">
        <v>0.30131679591836702</v>
      </c>
      <c r="BT245">
        <v>2.05205334407868E-2</v>
      </c>
      <c r="BU245">
        <v>2.6507238670927598E-3</v>
      </c>
      <c r="BV245">
        <v>1</v>
      </c>
      <c r="BW245">
        <v>2</v>
      </c>
      <c r="BX245">
        <v>2</v>
      </c>
      <c r="BY245" t="s">
        <v>197</v>
      </c>
      <c r="BZ245">
        <v>100</v>
      </c>
      <c r="CA245">
        <v>100</v>
      </c>
      <c r="CB245">
        <v>-2.0390000000000001</v>
      </c>
      <c r="CC245">
        <v>2.5000000000000001E-2</v>
      </c>
      <c r="CD245">
        <v>2</v>
      </c>
      <c r="CE245">
        <v>569.89400000000001</v>
      </c>
      <c r="CF245">
        <v>321.50400000000002</v>
      </c>
      <c r="CG245">
        <v>41.997199999999999</v>
      </c>
      <c r="CH245">
        <v>41.0899</v>
      </c>
      <c r="CI245">
        <v>29.999500000000001</v>
      </c>
      <c r="CJ245">
        <v>40.994999999999997</v>
      </c>
      <c r="CK245">
        <v>41.063899999999997</v>
      </c>
      <c r="CL245">
        <v>19.934000000000001</v>
      </c>
      <c r="CM245">
        <v>25.0336</v>
      </c>
      <c r="CN245">
        <v>0</v>
      </c>
      <c r="CO245">
        <v>42</v>
      </c>
      <c r="CP245">
        <v>410</v>
      </c>
      <c r="CQ245">
        <v>23</v>
      </c>
      <c r="CR245">
        <v>97.348699999999994</v>
      </c>
      <c r="CS245">
        <v>104.542</v>
      </c>
    </row>
    <row r="246" spans="1:97" x14ac:dyDescent="0.25">
      <c r="A246">
        <v>230</v>
      </c>
      <c r="B246">
        <v>1597427574</v>
      </c>
      <c r="C246">
        <v>21884.299999952302</v>
      </c>
      <c r="D246" t="s">
        <v>757</v>
      </c>
      <c r="E246" t="s">
        <v>758</v>
      </c>
      <c r="F246">
        <v>1597427565.3516099</v>
      </c>
      <c r="G246">
        <f t="shared" si="87"/>
        <v>3.7955102028431622E-4</v>
      </c>
      <c r="H246">
        <f t="shared" si="88"/>
        <v>-4.149115815833464</v>
      </c>
      <c r="I246">
        <f t="shared" si="89"/>
        <v>413.24287096774202</v>
      </c>
      <c r="J246">
        <f t="shared" si="90"/>
        <v>1235.9926049097501</v>
      </c>
      <c r="K246">
        <f t="shared" si="91"/>
        <v>125.69642934852641</v>
      </c>
      <c r="L246">
        <f t="shared" si="92"/>
        <v>42.025456404872095</v>
      </c>
      <c r="M246">
        <f t="shared" si="93"/>
        <v>7.4697073211283764E-3</v>
      </c>
      <c r="N246">
        <f t="shared" si="94"/>
        <v>2.7640433952125787</v>
      </c>
      <c r="O246">
        <f t="shared" si="95"/>
        <v>7.4585107191948797E-3</v>
      </c>
      <c r="P246">
        <f t="shared" si="96"/>
        <v>4.6625737497043782E-3</v>
      </c>
      <c r="Q246">
        <f t="shared" si="97"/>
        <v>-1.818534169064517E-2</v>
      </c>
      <c r="R246">
        <f t="shared" si="98"/>
        <v>39.679700470998782</v>
      </c>
      <c r="S246">
        <f t="shared" si="99"/>
        <v>39.6898967741935</v>
      </c>
      <c r="T246">
        <f t="shared" si="100"/>
        <v>7.2917117270991891</v>
      </c>
      <c r="U246">
        <f t="shared" si="101"/>
        <v>32.234241696596996</v>
      </c>
      <c r="V246">
        <f t="shared" si="102"/>
        <v>2.3621707442208466</v>
      </c>
      <c r="W246">
        <f t="shared" si="103"/>
        <v>7.3281411936246164</v>
      </c>
      <c r="X246">
        <f t="shared" si="104"/>
        <v>4.9295409828783425</v>
      </c>
      <c r="Y246">
        <f t="shared" si="105"/>
        <v>-16.738199994538345</v>
      </c>
      <c r="Z246">
        <f t="shared" si="106"/>
        <v>13.874748592055692</v>
      </c>
      <c r="AA246">
        <f t="shared" si="107"/>
        <v>1.2272329172454985</v>
      </c>
      <c r="AB246">
        <f t="shared" si="108"/>
        <v>-1.6544038269277994</v>
      </c>
      <c r="AC246">
        <v>-1.2214282625257499E-3</v>
      </c>
      <c r="AD246">
        <v>2.3590850508041199E-2</v>
      </c>
      <c r="AE246">
        <v>2.6777747203064202</v>
      </c>
      <c r="AF246">
        <v>42</v>
      </c>
      <c r="AG246">
        <v>7</v>
      </c>
      <c r="AH246">
        <f t="shared" si="109"/>
        <v>1</v>
      </c>
      <c r="AI246">
        <f t="shared" si="110"/>
        <v>0</v>
      </c>
      <c r="AJ246">
        <f t="shared" si="111"/>
        <v>51514.343013495563</v>
      </c>
      <c r="AK246">
        <f t="shared" si="112"/>
        <v>-9.5161390322580697E-2</v>
      </c>
      <c r="AL246">
        <f t="shared" si="113"/>
        <v>-4.6629081258064538E-2</v>
      </c>
      <c r="AM246">
        <f t="shared" si="114"/>
        <v>0.49</v>
      </c>
      <c r="AN246">
        <f t="shared" si="115"/>
        <v>0.39</v>
      </c>
      <c r="AO246">
        <v>4.9000000000000004</v>
      </c>
      <c r="AP246">
        <v>0.5</v>
      </c>
      <c r="AQ246" t="s">
        <v>195</v>
      </c>
      <c r="AR246">
        <v>1597427565.3516099</v>
      </c>
      <c r="AS246">
        <v>413.24287096774202</v>
      </c>
      <c r="AT246">
        <v>409.98261290322603</v>
      </c>
      <c r="AU246">
        <v>23.227593548387102</v>
      </c>
      <c r="AV246">
        <v>22.924835483871</v>
      </c>
      <c r="AW246">
        <v>600.01748387096802</v>
      </c>
      <c r="AX246">
        <v>101.56406451612899</v>
      </c>
      <c r="AY246">
        <v>0.13268419354838701</v>
      </c>
      <c r="AZ246">
        <v>39.783006451612899</v>
      </c>
      <c r="BA246">
        <v>39.6898967741935</v>
      </c>
      <c r="BB246">
        <v>39.9305290322581</v>
      </c>
      <c r="BC246">
        <v>10001.002903225801</v>
      </c>
      <c r="BD246">
        <v>-9.5161390322580697E-2</v>
      </c>
      <c r="BE246">
        <v>0.381790193548387</v>
      </c>
      <c r="BF246">
        <v>1597427512.5</v>
      </c>
      <c r="BG246" t="s">
        <v>752</v>
      </c>
      <c r="BH246">
        <v>39</v>
      </c>
      <c r="BI246">
        <v>-2.0390000000000001</v>
      </c>
      <c r="BJ246">
        <v>2.5000000000000001E-2</v>
      </c>
      <c r="BK246">
        <v>410</v>
      </c>
      <c r="BL246">
        <v>23</v>
      </c>
      <c r="BM246">
        <v>0.37</v>
      </c>
      <c r="BN246">
        <v>0.12</v>
      </c>
      <c r="BO246">
        <v>3.2603610204081601</v>
      </c>
      <c r="BP246">
        <v>-1.7635332644598802E-2</v>
      </c>
      <c r="BQ246">
        <v>1.8641630637804101E-2</v>
      </c>
      <c r="BR246">
        <v>1</v>
      </c>
      <c r="BS246">
        <v>0.30184171428571399</v>
      </c>
      <c r="BT246">
        <v>8.6006884972810796E-3</v>
      </c>
      <c r="BU246">
        <v>2.6168059436914299E-3</v>
      </c>
      <c r="BV246">
        <v>1</v>
      </c>
      <c r="BW246">
        <v>2</v>
      </c>
      <c r="BX246">
        <v>2</v>
      </c>
      <c r="BY246" t="s">
        <v>197</v>
      </c>
      <c r="BZ246">
        <v>100</v>
      </c>
      <c r="CA246">
        <v>100</v>
      </c>
      <c r="CB246">
        <v>-2.0390000000000001</v>
      </c>
      <c r="CC246">
        <v>2.5000000000000001E-2</v>
      </c>
      <c r="CD246">
        <v>2</v>
      </c>
      <c r="CE246">
        <v>569.81600000000003</v>
      </c>
      <c r="CF246">
        <v>321.66199999999998</v>
      </c>
      <c r="CG246">
        <v>41.997199999999999</v>
      </c>
      <c r="CH246">
        <v>41.084800000000001</v>
      </c>
      <c r="CI246">
        <v>29.999400000000001</v>
      </c>
      <c r="CJ246">
        <v>40.989800000000002</v>
      </c>
      <c r="CK246">
        <v>41.058799999999998</v>
      </c>
      <c r="CL246">
        <v>19.934100000000001</v>
      </c>
      <c r="CM246">
        <v>25.0336</v>
      </c>
      <c r="CN246">
        <v>0</v>
      </c>
      <c r="CO246">
        <v>42</v>
      </c>
      <c r="CP246">
        <v>410</v>
      </c>
      <c r="CQ246">
        <v>23</v>
      </c>
      <c r="CR246">
        <v>97.350800000000007</v>
      </c>
      <c r="CS246">
        <v>104.544</v>
      </c>
    </row>
    <row r="247" spans="1:97" x14ac:dyDescent="0.25">
      <c r="A247">
        <v>231</v>
      </c>
      <c r="B247">
        <v>1597427579</v>
      </c>
      <c r="C247">
        <v>21889.299999952302</v>
      </c>
      <c r="D247" t="s">
        <v>759</v>
      </c>
      <c r="E247" t="s">
        <v>760</v>
      </c>
      <c r="F247">
        <v>1597427570.3483901</v>
      </c>
      <c r="G247">
        <f t="shared" si="87"/>
        <v>3.7888955836693432E-4</v>
      </c>
      <c r="H247">
        <f t="shared" si="88"/>
        <v>-4.1386900026570457</v>
      </c>
      <c r="I247">
        <f t="shared" si="89"/>
        <v>413.24229032258103</v>
      </c>
      <c r="J247">
        <f t="shared" si="90"/>
        <v>1235.2352298060569</v>
      </c>
      <c r="K247">
        <f t="shared" si="91"/>
        <v>125.61876352414309</v>
      </c>
      <c r="L247">
        <f t="shared" si="92"/>
        <v>42.02518216255708</v>
      </c>
      <c r="M247">
        <f t="shared" si="93"/>
        <v>7.4575915342927051E-3</v>
      </c>
      <c r="N247">
        <f t="shared" si="94"/>
        <v>2.7642212101089996</v>
      </c>
      <c r="O247">
        <f t="shared" si="95"/>
        <v>7.4464319118989694E-3</v>
      </c>
      <c r="P247">
        <f t="shared" si="96"/>
        <v>4.6550211797096426E-3</v>
      </c>
      <c r="Q247">
        <f t="shared" si="97"/>
        <v>-1.7259816033870976E-2</v>
      </c>
      <c r="R247">
        <f t="shared" si="98"/>
        <v>39.679069465397873</v>
      </c>
      <c r="S247">
        <f t="shared" si="99"/>
        <v>39.687035483871</v>
      </c>
      <c r="T247">
        <f t="shared" si="100"/>
        <v>7.2905947287972532</v>
      </c>
      <c r="U247">
        <f t="shared" si="101"/>
        <v>32.228516048457585</v>
      </c>
      <c r="V247">
        <f t="shared" si="102"/>
        <v>2.3616472150278542</v>
      </c>
      <c r="W247">
        <f t="shared" si="103"/>
        <v>7.3278186667886613</v>
      </c>
      <c r="X247">
        <f t="shared" si="104"/>
        <v>4.9289475137693994</v>
      </c>
      <c r="Y247">
        <f t="shared" si="105"/>
        <v>-16.709029523981805</v>
      </c>
      <c r="Z247">
        <f t="shared" si="106"/>
        <v>14.17945926021879</v>
      </c>
      <c r="AA247">
        <f t="shared" si="107"/>
        <v>1.2540819903015563</v>
      </c>
      <c r="AB247">
        <f t="shared" si="108"/>
        <v>-1.2927480894953298</v>
      </c>
      <c r="AC247">
        <v>-1.22155087089776E-3</v>
      </c>
      <c r="AD247">
        <v>2.3593218584713301E-2</v>
      </c>
      <c r="AE247">
        <v>2.6779438754541598</v>
      </c>
      <c r="AF247">
        <v>42</v>
      </c>
      <c r="AG247">
        <v>7</v>
      </c>
      <c r="AH247">
        <f t="shared" si="109"/>
        <v>1</v>
      </c>
      <c r="AI247">
        <f t="shared" si="110"/>
        <v>0</v>
      </c>
      <c r="AJ247">
        <f t="shared" si="111"/>
        <v>51519.428644444743</v>
      </c>
      <c r="AK247">
        <f t="shared" si="112"/>
        <v>-9.0318241935483906E-2</v>
      </c>
      <c r="AL247">
        <f t="shared" si="113"/>
        <v>-4.4255938548387115E-2</v>
      </c>
      <c r="AM247">
        <f t="shared" si="114"/>
        <v>0.49</v>
      </c>
      <c r="AN247">
        <f t="shared" si="115"/>
        <v>0.39</v>
      </c>
      <c r="AO247">
        <v>4.9000000000000004</v>
      </c>
      <c r="AP247">
        <v>0.5</v>
      </c>
      <c r="AQ247" t="s">
        <v>195</v>
      </c>
      <c r="AR247">
        <v>1597427570.3483901</v>
      </c>
      <c r="AS247">
        <v>413.24229032258103</v>
      </c>
      <c r="AT247">
        <v>409.99035483871</v>
      </c>
      <c r="AU247">
        <v>23.222564516129001</v>
      </c>
      <c r="AV247">
        <v>22.920335483871</v>
      </c>
      <c r="AW247">
        <v>600.02335483871002</v>
      </c>
      <c r="AX247">
        <v>101.563612903226</v>
      </c>
      <c r="AY247">
        <v>0.13261506451612901</v>
      </c>
      <c r="AZ247">
        <v>39.782183870967799</v>
      </c>
      <c r="BA247">
        <v>39.687035483871</v>
      </c>
      <c r="BB247">
        <v>39.928229032258102</v>
      </c>
      <c r="BC247">
        <v>10002.051290322601</v>
      </c>
      <c r="BD247">
        <v>-9.0318241935483906E-2</v>
      </c>
      <c r="BE247">
        <v>0.36538087096774202</v>
      </c>
      <c r="BF247">
        <v>1597427512.5</v>
      </c>
      <c r="BG247" t="s">
        <v>752</v>
      </c>
      <c r="BH247">
        <v>39</v>
      </c>
      <c r="BI247">
        <v>-2.0390000000000001</v>
      </c>
      <c r="BJ247">
        <v>2.5000000000000001E-2</v>
      </c>
      <c r="BK247">
        <v>410</v>
      </c>
      <c r="BL247">
        <v>23</v>
      </c>
      <c r="BM247">
        <v>0.37</v>
      </c>
      <c r="BN247">
        <v>0.12</v>
      </c>
      <c r="BO247">
        <v>3.2557451020408199</v>
      </c>
      <c r="BP247">
        <v>-2.3508148534703701E-2</v>
      </c>
      <c r="BQ247">
        <v>2.08676394450833E-2</v>
      </c>
      <c r="BR247">
        <v>1</v>
      </c>
      <c r="BS247">
        <v>0.30196322448979601</v>
      </c>
      <c r="BT247">
        <v>-5.9304494957036899E-3</v>
      </c>
      <c r="BU247">
        <v>2.5489269312055098E-3</v>
      </c>
      <c r="BV247">
        <v>1</v>
      </c>
      <c r="BW247">
        <v>2</v>
      </c>
      <c r="BX247">
        <v>2</v>
      </c>
      <c r="BY247" t="s">
        <v>197</v>
      </c>
      <c r="BZ247">
        <v>100</v>
      </c>
      <c r="CA247">
        <v>100</v>
      </c>
      <c r="CB247">
        <v>-2.0390000000000001</v>
      </c>
      <c r="CC247">
        <v>2.5000000000000001E-2</v>
      </c>
      <c r="CD247">
        <v>2</v>
      </c>
      <c r="CE247">
        <v>569.92399999999998</v>
      </c>
      <c r="CF247">
        <v>321.55</v>
      </c>
      <c r="CG247">
        <v>41.998199999999997</v>
      </c>
      <c r="CH247">
        <v>41.079599999999999</v>
      </c>
      <c r="CI247">
        <v>29.999500000000001</v>
      </c>
      <c r="CJ247">
        <v>40.984699999999997</v>
      </c>
      <c r="CK247">
        <v>41.053600000000003</v>
      </c>
      <c r="CL247">
        <v>19.933800000000002</v>
      </c>
      <c r="CM247">
        <v>24.763500000000001</v>
      </c>
      <c r="CN247">
        <v>0</v>
      </c>
      <c r="CO247">
        <v>42</v>
      </c>
      <c r="CP247">
        <v>410</v>
      </c>
      <c r="CQ247">
        <v>23</v>
      </c>
      <c r="CR247">
        <v>97.3536</v>
      </c>
      <c r="CS247">
        <v>104.54600000000001</v>
      </c>
    </row>
    <row r="248" spans="1:97" x14ac:dyDescent="0.25">
      <c r="A248">
        <v>232</v>
      </c>
      <c r="B248">
        <v>1597427961.5</v>
      </c>
      <c r="C248">
        <v>22271.799999952302</v>
      </c>
      <c r="D248" t="s">
        <v>762</v>
      </c>
      <c r="E248" t="s">
        <v>763</v>
      </c>
      <c r="F248">
        <v>1597427953.5032301</v>
      </c>
      <c r="G248">
        <f t="shared" si="87"/>
        <v>4.9417308235449224E-4</v>
      </c>
      <c r="H248">
        <f t="shared" si="88"/>
        <v>-5.7465213894949381</v>
      </c>
      <c r="I248">
        <f t="shared" si="89"/>
        <v>415.48438709677401</v>
      </c>
      <c r="J248">
        <f t="shared" si="90"/>
        <v>1272.4312492583431</v>
      </c>
      <c r="K248">
        <f t="shared" si="91"/>
        <v>129.37563202497381</v>
      </c>
      <c r="L248">
        <f t="shared" si="92"/>
        <v>42.244761914237117</v>
      </c>
      <c r="M248">
        <f t="shared" si="93"/>
        <v>9.9676132456568162E-3</v>
      </c>
      <c r="N248">
        <f t="shared" si="94"/>
        <v>2.7729743027942817</v>
      </c>
      <c r="O248">
        <f t="shared" si="95"/>
        <v>9.9477509950433723E-3</v>
      </c>
      <c r="P248">
        <f t="shared" si="96"/>
        <v>6.2191255822629339E-3</v>
      </c>
      <c r="Q248">
        <f t="shared" si="97"/>
        <v>-5.2306233745161258E-3</v>
      </c>
      <c r="R248">
        <f t="shared" si="98"/>
        <v>39.35277366440917</v>
      </c>
      <c r="S248">
        <f t="shared" si="99"/>
        <v>39.438670967741899</v>
      </c>
      <c r="T248">
        <f t="shared" si="100"/>
        <v>7.1942009954917783</v>
      </c>
      <c r="U248">
        <f t="shared" si="101"/>
        <v>33.012107897833417</v>
      </c>
      <c r="V248">
        <f t="shared" si="102"/>
        <v>2.3810948405079362</v>
      </c>
      <c r="W248">
        <f t="shared" si="103"/>
        <v>7.2127924938237795</v>
      </c>
      <c r="X248">
        <f t="shared" si="104"/>
        <v>4.8131061549838421</v>
      </c>
      <c r="Y248">
        <f t="shared" si="105"/>
        <v>-21.793032931833107</v>
      </c>
      <c r="Z248">
        <f t="shared" si="106"/>
        <v>7.194643984994058</v>
      </c>
      <c r="AA248">
        <f t="shared" si="107"/>
        <v>0.63265851656206662</v>
      </c>
      <c r="AB248">
        <f t="shared" si="108"/>
        <v>-13.970961053651497</v>
      </c>
      <c r="AC248">
        <v>-1.2201099322289399E-3</v>
      </c>
      <c r="AD248">
        <v>2.3565388076962498E-2</v>
      </c>
      <c r="AE248">
        <v>2.6759551856120898</v>
      </c>
      <c r="AF248">
        <v>42</v>
      </c>
      <c r="AG248">
        <v>7</v>
      </c>
      <c r="AH248">
        <f t="shared" si="109"/>
        <v>1</v>
      </c>
      <c r="AI248">
        <f t="shared" si="110"/>
        <v>0</v>
      </c>
      <c r="AJ248">
        <f t="shared" si="111"/>
        <v>51509.408561265751</v>
      </c>
      <c r="AK248">
        <f t="shared" si="112"/>
        <v>-2.73711322580645E-2</v>
      </c>
      <c r="AL248">
        <f t="shared" si="113"/>
        <v>-1.3411854806451604E-2</v>
      </c>
      <c r="AM248">
        <f t="shared" si="114"/>
        <v>0.49</v>
      </c>
      <c r="AN248">
        <f t="shared" si="115"/>
        <v>0.39</v>
      </c>
      <c r="AO248">
        <v>5.95</v>
      </c>
      <c r="AP248">
        <v>0.5</v>
      </c>
      <c r="AQ248" t="s">
        <v>195</v>
      </c>
      <c r="AR248">
        <v>1597427953.5032301</v>
      </c>
      <c r="AS248">
        <v>415.48438709677401</v>
      </c>
      <c r="AT248">
        <v>409.989451612903</v>
      </c>
      <c r="AU248">
        <v>23.4184709677419</v>
      </c>
      <c r="AV248">
        <v>22.939900000000002</v>
      </c>
      <c r="AW248">
        <v>600.00961290322596</v>
      </c>
      <c r="AX248">
        <v>101.545677419355</v>
      </c>
      <c r="AY248">
        <v>0.13025367741935501</v>
      </c>
      <c r="AZ248">
        <v>39.4867967741936</v>
      </c>
      <c r="BA248">
        <v>39.438670967741899</v>
      </c>
      <c r="BB248">
        <v>39.581035483870998</v>
      </c>
      <c r="BC248">
        <v>9992.0174193548391</v>
      </c>
      <c r="BD248">
        <v>-2.73711322580645E-2</v>
      </c>
      <c r="BE248">
        <v>0.36620135483871002</v>
      </c>
      <c r="BF248">
        <v>1597427932</v>
      </c>
      <c r="BG248" t="s">
        <v>764</v>
      </c>
      <c r="BH248">
        <v>40</v>
      </c>
      <c r="BI248">
        <v>-1.99</v>
      </c>
      <c r="BJ248">
        <v>3.2000000000000001E-2</v>
      </c>
      <c r="BK248">
        <v>410</v>
      </c>
      <c r="BL248">
        <v>23</v>
      </c>
      <c r="BM248">
        <v>0.23</v>
      </c>
      <c r="BN248">
        <v>0.18</v>
      </c>
      <c r="BO248">
        <v>5.4927791836734698</v>
      </c>
      <c r="BP248">
        <v>-5.1588161496691098E-2</v>
      </c>
      <c r="BQ248">
        <v>4.2021630525084001E-2</v>
      </c>
      <c r="BR248">
        <v>1</v>
      </c>
      <c r="BS248">
        <v>0.475501489795918</v>
      </c>
      <c r="BT248">
        <v>4.1710235659250597E-2</v>
      </c>
      <c r="BU248">
        <v>5.4093025659410002E-3</v>
      </c>
      <c r="BV248">
        <v>1</v>
      </c>
      <c r="BW248">
        <v>2</v>
      </c>
      <c r="BX248">
        <v>2</v>
      </c>
      <c r="BY248" t="s">
        <v>197</v>
      </c>
      <c r="BZ248">
        <v>100</v>
      </c>
      <c r="CA248">
        <v>100</v>
      </c>
      <c r="CB248">
        <v>-1.99</v>
      </c>
      <c r="CC248">
        <v>3.2000000000000001E-2</v>
      </c>
      <c r="CD248">
        <v>2</v>
      </c>
      <c r="CE248">
        <v>570.21500000000003</v>
      </c>
      <c r="CF248">
        <v>321.678</v>
      </c>
      <c r="CG248">
        <v>41.997300000000003</v>
      </c>
      <c r="CH248">
        <v>40.663699999999999</v>
      </c>
      <c r="CI248">
        <v>30</v>
      </c>
      <c r="CJ248">
        <v>40.576700000000002</v>
      </c>
      <c r="CK248">
        <v>40.644399999999997</v>
      </c>
      <c r="CL248">
        <v>19.9541</v>
      </c>
      <c r="CM248">
        <v>23.656199999999998</v>
      </c>
      <c r="CN248">
        <v>0</v>
      </c>
      <c r="CO248">
        <v>42</v>
      </c>
      <c r="CP248">
        <v>410</v>
      </c>
      <c r="CQ248">
        <v>23</v>
      </c>
      <c r="CR248">
        <v>97.400300000000001</v>
      </c>
      <c r="CS248">
        <v>104.60599999999999</v>
      </c>
    </row>
    <row r="249" spans="1:97" x14ac:dyDescent="0.25">
      <c r="A249">
        <v>233</v>
      </c>
      <c r="B249">
        <v>1597427966.5</v>
      </c>
      <c r="C249">
        <v>22276.799999952302</v>
      </c>
      <c r="D249" t="s">
        <v>765</v>
      </c>
      <c r="E249" t="s">
        <v>766</v>
      </c>
      <c r="F249">
        <v>1597427958.1483901</v>
      </c>
      <c r="G249">
        <f t="shared" si="87"/>
        <v>4.9733574865964264E-4</v>
      </c>
      <c r="H249">
        <f t="shared" si="88"/>
        <v>-5.7200132610373871</v>
      </c>
      <c r="I249">
        <f t="shared" si="89"/>
        <v>415.46596774193603</v>
      </c>
      <c r="J249">
        <f t="shared" si="90"/>
        <v>1262.7534062881732</v>
      </c>
      <c r="K249">
        <f t="shared" si="91"/>
        <v>128.39132025887579</v>
      </c>
      <c r="L249">
        <f t="shared" si="92"/>
        <v>42.242787748889612</v>
      </c>
      <c r="M249">
        <f t="shared" si="93"/>
        <v>1.0030722104248676E-2</v>
      </c>
      <c r="N249">
        <f t="shared" si="94"/>
        <v>2.7735151056144232</v>
      </c>
      <c r="O249">
        <f t="shared" si="95"/>
        <v>1.0010611733642085E-2</v>
      </c>
      <c r="P249">
        <f t="shared" si="96"/>
        <v>6.2584357744480176E-3</v>
      </c>
      <c r="Q249">
        <f t="shared" si="97"/>
        <v>-4.0855564896774233E-3</v>
      </c>
      <c r="R249">
        <f t="shared" si="98"/>
        <v>39.354024983603026</v>
      </c>
      <c r="S249">
        <f t="shared" si="99"/>
        <v>39.439135483870999</v>
      </c>
      <c r="T249">
        <f t="shared" si="100"/>
        <v>7.1943802441178564</v>
      </c>
      <c r="U249">
        <f t="shared" si="101"/>
        <v>33.005719153055509</v>
      </c>
      <c r="V249">
        <f t="shared" si="102"/>
        <v>2.3808992232117743</v>
      </c>
      <c r="W249">
        <f t="shared" si="103"/>
        <v>7.2135959594486287</v>
      </c>
      <c r="X249">
        <f t="shared" si="104"/>
        <v>4.8134810209060817</v>
      </c>
      <c r="Y249">
        <f t="shared" si="105"/>
        <v>-21.932506515890239</v>
      </c>
      <c r="Z249">
        <f t="shared" si="106"/>
        <v>7.4372176881870704</v>
      </c>
      <c r="AA249">
        <f t="shared" si="107"/>
        <v>0.65386960979957087</v>
      </c>
      <c r="AB249">
        <f t="shared" si="108"/>
        <v>-13.845504774393275</v>
      </c>
      <c r="AC249">
        <v>-1.2204803310726499E-3</v>
      </c>
      <c r="AD249">
        <v>2.3572542016345E-2</v>
      </c>
      <c r="AE249">
        <v>2.67646653553797</v>
      </c>
      <c r="AF249">
        <v>42</v>
      </c>
      <c r="AG249">
        <v>7</v>
      </c>
      <c r="AH249">
        <f t="shared" si="109"/>
        <v>1</v>
      </c>
      <c r="AI249">
        <f t="shared" si="110"/>
        <v>0</v>
      </c>
      <c r="AJ249">
        <f t="shared" si="111"/>
        <v>51524.060371527536</v>
      </c>
      <c r="AK249">
        <f t="shared" si="112"/>
        <v>-2.13791548387097E-2</v>
      </c>
      <c r="AL249">
        <f t="shared" si="113"/>
        <v>-1.0475785870967752E-2</v>
      </c>
      <c r="AM249">
        <f t="shared" si="114"/>
        <v>0.49</v>
      </c>
      <c r="AN249">
        <f t="shared" si="115"/>
        <v>0.39</v>
      </c>
      <c r="AO249">
        <v>5.95</v>
      </c>
      <c r="AP249">
        <v>0.5</v>
      </c>
      <c r="AQ249" t="s">
        <v>195</v>
      </c>
      <c r="AR249">
        <v>1597427958.1483901</v>
      </c>
      <c r="AS249">
        <v>415.46596774193603</v>
      </c>
      <c r="AT249">
        <v>409.99867741935498</v>
      </c>
      <c r="AU249">
        <v>23.416603225806401</v>
      </c>
      <c r="AV249">
        <v>22.934974193548399</v>
      </c>
      <c r="AW249">
        <v>600.01667741935501</v>
      </c>
      <c r="AX249">
        <v>101.54538709677399</v>
      </c>
      <c r="AY249">
        <v>0.130300032258065</v>
      </c>
      <c r="AZ249">
        <v>39.488874193548398</v>
      </c>
      <c r="BA249">
        <v>39.439135483870999</v>
      </c>
      <c r="BB249">
        <v>39.585170967741902</v>
      </c>
      <c r="BC249">
        <v>9995.0793548387101</v>
      </c>
      <c r="BD249">
        <v>-2.13791548387097E-2</v>
      </c>
      <c r="BE249">
        <v>0.36711296774193602</v>
      </c>
      <c r="BF249">
        <v>1597427932</v>
      </c>
      <c r="BG249" t="s">
        <v>764</v>
      </c>
      <c r="BH249">
        <v>40</v>
      </c>
      <c r="BI249">
        <v>-1.99</v>
      </c>
      <c r="BJ249">
        <v>3.2000000000000001E-2</v>
      </c>
      <c r="BK249">
        <v>410</v>
      </c>
      <c r="BL249">
        <v>23</v>
      </c>
      <c r="BM249">
        <v>0.23</v>
      </c>
      <c r="BN249">
        <v>0.18</v>
      </c>
      <c r="BO249">
        <v>5.4793216326530603</v>
      </c>
      <c r="BP249">
        <v>-0.104726321252441</v>
      </c>
      <c r="BQ249">
        <v>3.7549021039275002E-2</v>
      </c>
      <c r="BR249">
        <v>0</v>
      </c>
      <c r="BS249">
        <v>0.47883924489795898</v>
      </c>
      <c r="BT249">
        <v>4.1056665578411901E-2</v>
      </c>
      <c r="BU249">
        <v>4.8796309559797297E-3</v>
      </c>
      <c r="BV249">
        <v>1</v>
      </c>
      <c r="BW249">
        <v>1</v>
      </c>
      <c r="BX249">
        <v>2</v>
      </c>
      <c r="BY249" t="s">
        <v>211</v>
      </c>
      <c r="BZ249">
        <v>100</v>
      </c>
      <c r="CA249">
        <v>100</v>
      </c>
      <c r="CB249">
        <v>-1.99</v>
      </c>
      <c r="CC249">
        <v>3.2000000000000001E-2</v>
      </c>
      <c r="CD249">
        <v>2</v>
      </c>
      <c r="CE249">
        <v>569.529</v>
      </c>
      <c r="CF249">
        <v>321.70499999999998</v>
      </c>
      <c r="CG249">
        <v>41.997399999999999</v>
      </c>
      <c r="CH249">
        <v>40.663699999999999</v>
      </c>
      <c r="CI249">
        <v>30</v>
      </c>
      <c r="CJ249">
        <v>40.573700000000002</v>
      </c>
      <c r="CK249">
        <v>40.642000000000003</v>
      </c>
      <c r="CL249">
        <v>19.956099999999999</v>
      </c>
      <c r="CM249">
        <v>23.380199999999999</v>
      </c>
      <c r="CN249">
        <v>0</v>
      </c>
      <c r="CO249">
        <v>42</v>
      </c>
      <c r="CP249">
        <v>410</v>
      </c>
      <c r="CQ249">
        <v>23</v>
      </c>
      <c r="CR249">
        <v>97.400800000000004</v>
      </c>
      <c r="CS249">
        <v>104.607</v>
      </c>
    </row>
    <row r="250" spans="1:97" x14ac:dyDescent="0.25">
      <c r="A250">
        <v>234</v>
      </c>
      <c r="B250">
        <v>1597427971.5</v>
      </c>
      <c r="C250">
        <v>22281.799999952302</v>
      </c>
      <c r="D250" t="s">
        <v>767</v>
      </c>
      <c r="E250" t="s">
        <v>768</v>
      </c>
      <c r="F250">
        <v>1597427962.9354801</v>
      </c>
      <c r="G250">
        <f t="shared" si="87"/>
        <v>4.9783029930070834E-4</v>
      </c>
      <c r="H250">
        <f t="shared" si="88"/>
        <v>-5.7340424051770009</v>
      </c>
      <c r="I250">
        <f t="shared" si="89"/>
        <v>415.46364516129</v>
      </c>
      <c r="J250">
        <f t="shared" si="90"/>
        <v>1263.7492791014017</v>
      </c>
      <c r="K250">
        <f t="shared" si="91"/>
        <v>128.49248715598134</v>
      </c>
      <c r="L250">
        <f t="shared" si="92"/>
        <v>42.242522288616698</v>
      </c>
      <c r="M250">
        <f t="shared" si="93"/>
        <v>1.0044191501748387E-2</v>
      </c>
      <c r="N250">
        <f t="shared" si="94"/>
        <v>2.7744393441470931</v>
      </c>
      <c r="O250">
        <f t="shared" si="95"/>
        <v>1.0024033847228197E-2</v>
      </c>
      <c r="P250">
        <f t="shared" si="96"/>
        <v>6.2668288323442876E-3</v>
      </c>
      <c r="Q250">
        <f t="shared" si="97"/>
        <v>-6.7989992598387018E-3</v>
      </c>
      <c r="R250">
        <f t="shared" si="98"/>
        <v>39.352660602288331</v>
      </c>
      <c r="S250">
        <f t="shared" si="99"/>
        <v>39.434258064516101</v>
      </c>
      <c r="T250">
        <f t="shared" si="100"/>
        <v>7.192498326657466</v>
      </c>
      <c r="U250">
        <f t="shared" si="101"/>
        <v>33.004242992278755</v>
      </c>
      <c r="V250">
        <f t="shared" si="102"/>
        <v>2.3806325586333696</v>
      </c>
      <c r="W250">
        <f t="shared" si="103"/>
        <v>7.213110626989117</v>
      </c>
      <c r="X250">
        <f t="shared" si="104"/>
        <v>4.8118657680240968</v>
      </c>
      <c r="Y250">
        <f t="shared" si="105"/>
        <v>-21.954316199161237</v>
      </c>
      <c r="Z250">
        <f t="shared" si="106"/>
        <v>7.9815456252029096</v>
      </c>
      <c r="AA250">
        <f t="shared" si="107"/>
        <v>0.70147173524398865</v>
      </c>
      <c r="AB250">
        <f t="shared" si="108"/>
        <v>-13.27809783797418</v>
      </c>
      <c r="AC250">
        <v>-1.2211135112788101E-3</v>
      </c>
      <c r="AD250">
        <v>2.3584771354773298E-2</v>
      </c>
      <c r="AE250">
        <v>2.6773404256692399</v>
      </c>
      <c r="AF250">
        <v>42</v>
      </c>
      <c r="AG250">
        <v>7</v>
      </c>
      <c r="AH250">
        <f t="shared" si="109"/>
        <v>1</v>
      </c>
      <c r="AI250">
        <f t="shared" si="110"/>
        <v>0</v>
      </c>
      <c r="AJ250">
        <f t="shared" si="111"/>
        <v>51549.90318167962</v>
      </c>
      <c r="AK250">
        <f t="shared" si="112"/>
        <v>-3.5578227419354798E-2</v>
      </c>
      <c r="AL250">
        <f t="shared" si="113"/>
        <v>-1.743333143548385E-2</v>
      </c>
      <c r="AM250">
        <f t="shared" si="114"/>
        <v>0.49</v>
      </c>
      <c r="AN250">
        <f t="shared" si="115"/>
        <v>0.39</v>
      </c>
      <c r="AO250">
        <v>5.95</v>
      </c>
      <c r="AP250">
        <v>0.5</v>
      </c>
      <c r="AQ250" t="s">
        <v>195</v>
      </c>
      <c r="AR250">
        <v>1597427962.9354801</v>
      </c>
      <c r="AS250">
        <v>415.46364516129</v>
      </c>
      <c r="AT250">
        <v>409.98267741935501</v>
      </c>
      <c r="AU250">
        <v>23.4139967741935</v>
      </c>
      <c r="AV250">
        <v>22.9318903225806</v>
      </c>
      <c r="AW250">
        <v>600.02016129032302</v>
      </c>
      <c r="AX250">
        <v>101.545225806452</v>
      </c>
      <c r="AY250">
        <v>0.130390774193548</v>
      </c>
      <c r="AZ250">
        <v>39.487619354838699</v>
      </c>
      <c r="BA250">
        <v>39.434258064516101</v>
      </c>
      <c r="BB250">
        <v>39.579161290322602</v>
      </c>
      <c r="BC250">
        <v>10000.2806451613</v>
      </c>
      <c r="BD250">
        <v>-3.5578227419354798E-2</v>
      </c>
      <c r="BE250">
        <v>0.371853483870968</v>
      </c>
      <c r="BF250">
        <v>1597427932</v>
      </c>
      <c r="BG250" t="s">
        <v>764</v>
      </c>
      <c r="BH250">
        <v>40</v>
      </c>
      <c r="BI250">
        <v>-1.99</v>
      </c>
      <c r="BJ250">
        <v>3.2000000000000001E-2</v>
      </c>
      <c r="BK250">
        <v>410</v>
      </c>
      <c r="BL250">
        <v>23</v>
      </c>
      <c r="BM250">
        <v>0.23</v>
      </c>
      <c r="BN250">
        <v>0.18</v>
      </c>
      <c r="BO250">
        <v>5.4843863265306103</v>
      </c>
      <c r="BP250">
        <v>-6.5501203285144902E-2</v>
      </c>
      <c r="BQ250">
        <v>3.6226307652001397E-2</v>
      </c>
      <c r="BR250">
        <v>1</v>
      </c>
      <c r="BS250">
        <v>0.48041008163265297</v>
      </c>
      <c r="BT250">
        <v>1.56661245837354E-2</v>
      </c>
      <c r="BU250">
        <v>5.5461285148777698E-3</v>
      </c>
      <c r="BV250">
        <v>1</v>
      </c>
      <c r="BW250">
        <v>2</v>
      </c>
      <c r="BX250">
        <v>2</v>
      </c>
      <c r="BY250" t="s">
        <v>197</v>
      </c>
      <c r="BZ250">
        <v>100</v>
      </c>
      <c r="CA250">
        <v>100</v>
      </c>
      <c r="CB250">
        <v>-1.99</v>
      </c>
      <c r="CC250">
        <v>3.2000000000000001E-2</v>
      </c>
      <c r="CD250">
        <v>2</v>
      </c>
      <c r="CE250">
        <v>570.01900000000001</v>
      </c>
      <c r="CF250">
        <v>321.77800000000002</v>
      </c>
      <c r="CG250">
        <v>41.997599999999998</v>
      </c>
      <c r="CH250">
        <v>40.659700000000001</v>
      </c>
      <c r="CI250">
        <v>29.9999</v>
      </c>
      <c r="CJ250">
        <v>40.570500000000003</v>
      </c>
      <c r="CK250">
        <v>40.637900000000002</v>
      </c>
      <c r="CL250">
        <v>19.9573</v>
      </c>
      <c r="CM250">
        <v>23.380199999999999</v>
      </c>
      <c r="CN250">
        <v>0</v>
      </c>
      <c r="CO250">
        <v>42</v>
      </c>
      <c r="CP250">
        <v>410</v>
      </c>
      <c r="CQ250">
        <v>23</v>
      </c>
      <c r="CR250">
        <v>97.402500000000003</v>
      </c>
      <c r="CS250">
        <v>104.607</v>
      </c>
    </row>
    <row r="251" spans="1:97" x14ac:dyDescent="0.25">
      <c r="A251">
        <v>235</v>
      </c>
      <c r="B251">
        <v>1597427976.5</v>
      </c>
      <c r="C251">
        <v>22286.799999952302</v>
      </c>
      <c r="D251" t="s">
        <v>769</v>
      </c>
      <c r="E251" t="s">
        <v>770</v>
      </c>
      <c r="F251">
        <v>1597427967.87097</v>
      </c>
      <c r="G251">
        <f t="shared" si="87"/>
        <v>4.7885630426988955E-4</v>
      </c>
      <c r="H251">
        <f t="shared" si="88"/>
        <v>-5.7279075189168811</v>
      </c>
      <c r="I251">
        <f t="shared" si="89"/>
        <v>415.45393548387102</v>
      </c>
      <c r="J251">
        <f t="shared" si="90"/>
        <v>1297.2766057346757</v>
      </c>
      <c r="K251">
        <f t="shared" si="91"/>
        <v>131.90117487888551</v>
      </c>
      <c r="L251">
        <f t="shared" si="92"/>
        <v>42.241463351869754</v>
      </c>
      <c r="M251">
        <f t="shared" si="93"/>
        <v>9.6647895827264001E-3</v>
      </c>
      <c r="N251">
        <f t="shared" si="94"/>
        <v>2.7739524781601572</v>
      </c>
      <c r="O251">
        <f t="shared" si="95"/>
        <v>9.646121210802848E-3</v>
      </c>
      <c r="P251">
        <f t="shared" si="96"/>
        <v>6.0304999970292907E-3</v>
      </c>
      <c r="Q251">
        <f t="shared" si="97"/>
        <v>-5.4969012268258014E-3</v>
      </c>
      <c r="R251">
        <f t="shared" si="98"/>
        <v>39.355547642629475</v>
      </c>
      <c r="S251">
        <f t="shared" si="99"/>
        <v>39.428906451612903</v>
      </c>
      <c r="T251">
        <f t="shared" si="100"/>
        <v>7.1904339360903693</v>
      </c>
      <c r="U251">
        <f t="shared" si="101"/>
        <v>33.007595306473206</v>
      </c>
      <c r="V251">
        <f t="shared" si="102"/>
        <v>2.3805881756383891</v>
      </c>
      <c r="W251">
        <f t="shared" si="103"/>
        <v>7.2122435867708488</v>
      </c>
      <c r="X251">
        <f t="shared" si="104"/>
        <v>4.8098457604519798</v>
      </c>
      <c r="Y251">
        <f t="shared" si="105"/>
        <v>-21.117563018302128</v>
      </c>
      <c r="Z251">
        <f t="shared" si="106"/>
        <v>8.4451951645132386</v>
      </c>
      <c r="AA251">
        <f t="shared" si="107"/>
        <v>0.7423235742107217</v>
      </c>
      <c r="AB251">
        <f t="shared" si="108"/>
        <v>-11.935541180804995</v>
      </c>
      <c r="AC251">
        <v>-1.22077994179628E-3</v>
      </c>
      <c r="AD251">
        <v>2.3578328743252101E-2</v>
      </c>
      <c r="AE251">
        <v>2.6768800840272502</v>
      </c>
      <c r="AF251">
        <v>42</v>
      </c>
      <c r="AG251">
        <v>7</v>
      </c>
      <c r="AH251">
        <f t="shared" si="109"/>
        <v>1</v>
      </c>
      <c r="AI251">
        <f t="shared" si="110"/>
        <v>0</v>
      </c>
      <c r="AJ251">
        <f t="shared" si="111"/>
        <v>51536.759568478854</v>
      </c>
      <c r="AK251">
        <f t="shared" si="112"/>
        <v>-2.8764527612903198E-2</v>
      </c>
      <c r="AL251">
        <f t="shared" si="113"/>
        <v>-1.4094618530322567E-2</v>
      </c>
      <c r="AM251">
        <f t="shared" si="114"/>
        <v>0.49</v>
      </c>
      <c r="AN251">
        <f t="shared" si="115"/>
        <v>0.39</v>
      </c>
      <c r="AO251">
        <v>5.95</v>
      </c>
      <c r="AP251">
        <v>0.5</v>
      </c>
      <c r="AQ251" t="s">
        <v>195</v>
      </c>
      <c r="AR251">
        <v>1597427967.87097</v>
      </c>
      <c r="AS251">
        <v>415.45393548387102</v>
      </c>
      <c r="AT251">
        <v>409.97122580645203</v>
      </c>
      <c r="AU251">
        <v>23.413599999999999</v>
      </c>
      <c r="AV251">
        <v>22.949867741935499</v>
      </c>
      <c r="AW251">
        <v>600.01974193548403</v>
      </c>
      <c r="AX251">
        <v>101.544903225806</v>
      </c>
      <c r="AY251">
        <v>0.13054077419354801</v>
      </c>
      <c r="AZ251">
        <v>39.485377419354798</v>
      </c>
      <c r="BA251">
        <v>39.428906451612903</v>
      </c>
      <c r="BB251">
        <v>39.574035483871</v>
      </c>
      <c r="BC251">
        <v>9997.5806451612898</v>
      </c>
      <c r="BD251">
        <v>-2.8764527612903198E-2</v>
      </c>
      <c r="BE251">
        <v>0.38926558064516098</v>
      </c>
      <c r="BF251">
        <v>1597427932</v>
      </c>
      <c r="BG251" t="s">
        <v>764</v>
      </c>
      <c r="BH251">
        <v>40</v>
      </c>
      <c r="BI251">
        <v>-1.99</v>
      </c>
      <c r="BJ251">
        <v>3.2000000000000001E-2</v>
      </c>
      <c r="BK251">
        <v>410</v>
      </c>
      <c r="BL251">
        <v>23</v>
      </c>
      <c r="BM251">
        <v>0.23</v>
      </c>
      <c r="BN251">
        <v>0.18</v>
      </c>
      <c r="BO251">
        <v>5.4776112244897996</v>
      </c>
      <c r="BP251">
        <v>9.76073877551836E-2</v>
      </c>
      <c r="BQ251">
        <v>2.9570927023535101E-2</v>
      </c>
      <c r="BR251">
        <v>1</v>
      </c>
      <c r="BS251">
        <v>0.46914144897959198</v>
      </c>
      <c r="BT251">
        <v>-0.146964967346981</v>
      </c>
      <c r="BU251">
        <v>2.56385870675204E-2</v>
      </c>
      <c r="BV251">
        <v>0</v>
      </c>
      <c r="BW251">
        <v>1</v>
      </c>
      <c r="BX251">
        <v>2</v>
      </c>
      <c r="BY251" t="s">
        <v>211</v>
      </c>
      <c r="BZ251">
        <v>100</v>
      </c>
      <c r="CA251">
        <v>100</v>
      </c>
      <c r="CB251">
        <v>-1.99</v>
      </c>
      <c r="CC251">
        <v>3.2000000000000001E-2</v>
      </c>
      <c r="CD251">
        <v>2</v>
      </c>
      <c r="CE251">
        <v>570.16999999999996</v>
      </c>
      <c r="CF251">
        <v>321.673</v>
      </c>
      <c r="CG251">
        <v>41.997999999999998</v>
      </c>
      <c r="CH251">
        <v>40.658900000000003</v>
      </c>
      <c r="CI251">
        <v>29.9998</v>
      </c>
      <c r="CJ251">
        <v>40.566400000000002</v>
      </c>
      <c r="CK251">
        <v>40.634300000000003</v>
      </c>
      <c r="CL251">
        <v>19.956</v>
      </c>
      <c r="CM251">
        <v>23.380199999999999</v>
      </c>
      <c r="CN251">
        <v>0</v>
      </c>
      <c r="CO251">
        <v>42</v>
      </c>
      <c r="CP251">
        <v>410</v>
      </c>
      <c r="CQ251">
        <v>23</v>
      </c>
      <c r="CR251">
        <v>97.402600000000007</v>
      </c>
      <c r="CS251">
        <v>104.608</v>
      </c>
    </row>
    <row r="252" spans="1:97" x14ac:dyDescent="0.25">
      <c r="A252">
        <v>236</v>
      </c>
      <c r="B252">
        <v>1597427981.5</v>
      </c>
      <c r="C252">
        <v>22291.799999952302</v>
      </c>
      <c r="D252" t="s">
        <v>771</v>
      </c>
      <c r="E252" t="s">
        <v>772</v>
      </c>
      <c r="F252">
        <v>1597427972.87097</v>
      </c>
      <c r="G252">
        <f t="shared" si="87"/>
        <v>4.6129621117732236E-4</v>
      </c>
      <c r="H252">
        <f t="shared" si="88"/>
        <v>-5.7026372540233332</v>
      </c>
      <c r="I252">
        <f t="shared" si="89"/>
        <v>415.44522580645202</v>
      </c>
      <c r="J252">
        <f t="shared" si="90"/>
        <v>1327.5305231381624</v>
      </c>
      <c r="K252">
        <f t="shared" si="91"/>
        <v>134.97733994016573</v>
      </c>
      <c r="L252">
        <f t="shared" si="92"/>
        <v>42.240604259432402</v>
      </c>
      <c r="M252">
        <f t="shared" si="93"/>
        <v>9.3133154797626367E-3</v>
      </c>
      <c r="N252">
        <f t="shared" si="94"/>
        <v>2.7744262095044046</v>
      </c>
      <c r="O252">
        <f t="shared" si="95"/>
        <v>9.2959818627494899E-3</v>
      </c>
      <c r="P252">
        <f t="shared" si="96"/>
        <v>5.8115433007736913E-3</v>
      </c>
      <c r="Q252">
        <f t="shared" si="97"/>
        <v>-5.7635047135354773E-3</v>
      </c>
      <c r="R252">
        <f t="shared" si="98"/>
        <v>39.358612301038981</v>
      </c>
      <c r="S252">
        <f t="shared" si="99"/>
        <v>39.425699999999999</v>
      </c>
      <c r="T252">
        <f t="shared" si="100"/>
        <v>7.1891972899833947</v>
      </c>
      <c r="U252">
        <f t="shared" si="101"/>
        <v>33.018993385298046</v>
      </c>
      <c r="V252">
        <f t="shared" si="102"/>
        <v>2.3811915207198311</v>
      </c>
      <c r="W252">
        <f t="shared" si="103"/>
        <v>7.2115812039868983</v>
      </c>
      <c r="X252">
        <f t="shared" si="104"/>
        <v>4.8080057692635636</v>
      </c>
      <c r="Y252">
        <f t="shared" si="105"/>
        <v>-20.343162912919915</v>
      </c>
      <c r="Z252">
        <f t="shared" si="106"/>
        <v>8.6700347215509712</v>
      </c>
      <c r="AA252">
        <f t="shared" si="107"/>
        <v>0.76193860973535643</v>
      </c>
      <c r="AB252">
        <f t="shared" si="108"/>
        <v>-10.916953086347123</v>
      </c>
      <c r="AC252">
        <v>-1.2211045115057401E-3</v>
      </c>
      <c r="AD252">
        <v>2.3584597531792699E-2</v>
      </c>
      <c r="AE252">
        <v>2.6773280066588199</v>
      </c>
      <c r="AF252">
        <v>42</v>
      </c>
      <c r="AG252">
        <v>7</v>
      </c>
      <c r="AH252">
        <f t="shared" si="109"/>
        <v>1</v>
      </c>
      <c r="AI252">
        <f t="shared" si="110"/>
        <v>0</v>
      </c>
      <c r="AJ252">
        <f t="shared" si="111"/>
        <v>51550.184507039929</v>
      </c>
      <c r="AK252">
        <f t="shared" si="112"/>
        <v>-3.0159626967741899E-2</v>
      </c>
      <c r="AL252">
        <f t="shared" si="113"/>
        <v>-1.4778217214193531E-2</v>
      </c>
      <c r="AM252">
        <f t="shared" si="114"/>
        <v>0.49</v>
      </c>
      <c r="AN252">
        <f t="shared" si="115"/>
        <v>0.39</v>
      </c>
      <c r="AO252">
        <v>5.95</v>
      </c>
      <c r="AP252">
        <v>0.5</v>
      </c>
      <c r="AQ252" t="s">
        <v>195</v>
      </c>
      <c r="AR252">
        <v>1597427972.87097</v>
      </c>
      <c r="AS252">
        <v>415.44522580645202</v>
      </c>
      <c r="AT252">
        <v>409.98035483871001</v>
      </c>
      <c r="AU252">
        <v>23.419519354838702</v>
      </c>
      <c r="AV252">
        <v>22.972796774193501</v>
      </c>
      <c r="AW252">
        <v>600.02174193548399</v>
      </c>
      <c r="AX252">
        <v>101.544903225806</v>
      </c>
      <c r="AY252">
        <v>0.13060448387096801</v>
      </c>
      <c r="AZ252">
        <v>39.483664516128997</v>
      </c>
      <c r="BA252">
        <v>39.425699999999999</v>
      </c>
      <c r="BB252">
        <v>39.568851612903202</v>
      </c>
      <c r="BC252">
        <v>10000.2387096774</v>
      </c>
      <c r="BD252">
        <v>-3.0159626967741899E-2</v>
      </c>
      <c r="BE252">
        <v>0.38352225806451601</v>
      </c>
      <c r="BF252">
        <v>1597427932</v>
      </c>
      <c r="BG252" t="s">
        <v>764</v>
      </c>
      <c r="BH252">
        <v>40</v>
      </c>
      <c r="BI252">
        <v>-1.99</v>
      </c>
      <c r="BJ252">
        <v>3.2000000000000001E-2</v>
      </c>
      <c r="BK252">
        <v>410</v>
      </c>
      <c r="BL252">
        <v>23</v>
      </c>
      <c r="BM252">
        <v>0.23</v>
      </c>
      <c r="BN252">
        <v>0.18</v>
      </c>
      <c r="BO252">
        <v>5.4699069387755097</v>
      </c>
      <c r="BP252">
        <v>-0.140122775510197</v>
      </c>
      <c r="BQ252">
        <v>4.1712914958108298E-2</v>
      </c>
      <c r="BR252">
        <v>0</v>
      </c>
      <c r="BS252">
        <v>0.45825016326530599</v>
      </c>
      <c r="BT252">
        <v>-0.217783028571405</v>
      </c>
      <c r="BU252">
        <v>3.04068976562126E-2</v>
      </c>
      <c r="BV252">
        <v>0</v>
      </c>
      <c r="BW252">
        <v>0</v>
      </c>
      <c r="BX252">
        <v>2</v>
      </c>
      <c r="BY252" t="s">
        <v>225</v>
      </c>
      <c r="BZ252">
        <v>100</v>
      </c>
      <c r="CA252">
        <v>100</v>
      </c>
      <c r="CB252">
        <v>-1.99</v>
      </c>
      <c r="CC252">
        <v>3.2000000000000001E-2</v>
      </c>
      <c r="CD252">
        <v>2</v>
      </c>
      <c r="CE252">
        <v>570.39800000000002</v>
      </c>
      <c r="CF252">
        <v>321.685</v>
      </c>
      <c r="CG252">
        <v>41.999299999999998</v>
      </c>
      <c r="CH252">
        <v>40.6556</v>
      </c>
      <c r="CI252">
        <v>29.9998</v>
      </c>
      <c r="CJ252">
        <v>40.562600000000003</v>
      </c>
      <c r="CK252">
        <v>40.6312</v>
      </c>
      <c r="CL252">
        <v>19.958400000000001</v>
      </c>
      <c r="CM252">
        <v>23.380199999999999</v>
      </c>
      <c r="CN252">
        <v>0</v>
      </c>
      <c r="CO252">
        <v>42</v>
      </c>
      <c r="CP252">
        <v>410</v>
      </c>
      <c r="CQ252">
        <v>23</v>
      </c>
      <c r="CR252">
        <v>97.403700000000001</v>
      </c>
      <c r="CS252">
        <v>104.608</v>
      </c>
    </row>
    <row r="253" spans="1:97" x14ac:dyDescent="0.25">
      <c r="A253">
        <v>237</v>
      </c>
      <c r="B253">
        <v>1597427986.5</v>
      </c>
      <c r="C253">
        <v>22296.799999952302</v>
      </c>
      <c r="D253" t="s">
        <v>773</v>
      </c>
      <c r="E253" t="s">
        <v>774</v>
      </c>
      <c r="F253">
        <v>1597427977.87097</v>
      </c>
      <c r="G253">
        <f t="shared" si="87"/>
        <v>4.4838437183585315E-4</v>
      </c>
      <c r="H253">
        <f t="shared" si="88"/>
        <v>-5.6853990282106794</v>
      </c>
      <c r="I253">
        <f t="shared" si="89"/>
        <v>415.43816129032302</v>
      </c>
      <c r="J253">
        <f t="shared" si="90"/>
        <v>1351.8485439521498</v>
      </c>
      <c r="K253">
        <f t="shared" si="91"/>
        <v>137.44922735083395</v>
      </c>
      <c r="L253">
        <f t="shared" si="92"/>
        <v>42.239683237345851</v>
      </c>
      <c r="M253">
        <f t="shared" si="93"/>
        <v>9.0514066595365934E-3</v>
      </c>
      <c r="N253">
        <f t="shared" si="94"/>
        <v>2.7744545087302361</v>
      </c>
      <c r="O253">
        <f t="shared" si="95"/>
        <v>9.0350334867110235E-3</v>
      </c>
      <c r="P253">
        <f t="shared" si="96"/>
        <v>5.6483644954722851E-3</v>
      </c>
      <c r="Q253">
        <f t="shared" si="97"/>
        <v>-4.0382378857935497E-3</v>
      </c>
      <c r="R253">
        <f t="shared" si="98"/>
        <v>39.36552685276687</v>
      </c>
      <c r="S253">
        <f t="shared" si="99"/>
        <v>39.429380645161302</v>
      </c>
      <c r="T253">
        <f t="shared" si="100"/>
        <v>7.1906168360275791</v>
      </c>
      <c r="U253">
        <f t="shared" si="101"/>
        <v>33.028316107444937</v>
      </c>
      <c r="V253">
        <f t="shared" si="102"/>
        <v>2.3822985172112099</v>
      </c>
      <c r="W253">
        <f t="shared" si="103"/>
        <v>7.2128972892875218</v>
      </c>
      <c r="X253">
        <f t="shared" si="104"/>
        <v>4.8083183188163687</v>
      </c>
      <c r="Y253">
        <f t="shared" si="105"/>
        <v>-19.773750797961124</v>
      </c>
      <c r="Z253">
        <f t="shared" si="106"/>
        <v>8.6286277701339014</v>
      </c>
      <c r="AA253">
        <f t="shared" si="107"/>
        <v>0.75831774388305317</v>
      </c>
      <c r="AB253">
        <f t="shared" si="108"/>
        <v>-10.390843521829963</v>
      </c>
      <c r="AC253">
        <v>-1.2211239020061501E-3</v>
      </c>
      <c r="AD253">
        <v>2.3584972042855298E-2</v>
      </c>
      <c r="AE253">
        <v>2.67735476401602</v>
      </c>
      <c r="AF253">
        <v>42</v>
      </c>
      <c r="AG253">
        <v>7</v>
      </c>
      <c r="AH253">
        <f t="shared" si="109"/>
        <v>1</v>
      </c>
      <c r="AI253">
        <f t="shared" si="110"/>
        <v>0</v>
      </c>
      <c r="AJ253">
        <f t="shared" si="111"/>
        <v>51550.398159948585</v>
      </c>
      <c r="AK253">
        <f t="shared" si="112"/>
        <v>-2.1131543096774199E-2</v>
      </c>
      <c r="AL253">
        <f t="shared" si="113"/>
        <v>-1.0354456117419357E-2</v>
      </c>
      <c r="AM253">
        <f t="shared" si="114"/>
        <v>0.49</v>
      </c>
      <c r="AN253">
        <f t="shared" si="115"/>
        <v>0.39</v>
      </c>
      <c r="AO253">
        <v>5.95</v>
      </c>
      <c r="AP253">
        <v>0.5</v>
      </c>
      <c r="AQ253" t="s">
        <v>195</v>
      </c>
      <c r="AR253">
        <v>1597427977.87097</v>
      </c>
      <c r="AS253">
        <v>415.43816129032302</v>
      </c>
      <c r="AT253">
        <v>409.98503225806502</v>
      </c>
      <c r="AU253">
        <v>23.430519354838701</v>
      </c>
      <c r="AV253">
        <v>22.9963032258065</v>
      </c>
      <c r="AW253">
        <v>600.018483870968</v>
      </c>
      <c r="AX253">
        <v>101.54441935483899</v>
      </c>
      <c r="AY253">
        <v>0.13060035483870999</v>
      </c>
      <c r="AZ253">
        <v>39.487067741935498</v>
      </c>
      <c r="BA253">
        <v>39.429380645161302</v>
      </c>
      <c r="BB253">
        <v>39.573329032258101</v>
      </c>
      <c r="BC253">
        <v>10000.445161290299</v>
      </c>
      <c r="BD253">
        <v>-2.1131543096774199E-2</v>
      </c>
      <c r="BE253">
        <v>0.36100493548387103</v>
      </c>
      <c r="BF253">
        <v>1597427932</v>
      </c>
      <c r="BG253" t="s">
        <v>764</v>
      </c>
      <c r="BH253">
        <v>40</v>
      </c>
      <c r="BI253">
        <v>-1.99</v>
      </c>
      <c r="BJ253">
        <v>3.2000000000000001E-2</v>
      </c>
      <c r="BK253">
        <v>410</v>
      </c>
      <c r="BL253">
        <v>23</v>
      </c>
      <c r="BM253">
        <v>0.23</v>
      </c>
      <c r="BN253">
        <v>0.18</v>
      </c>
      <c r="BO253">
        <v>5.4574024489795896</v>
      </c>
      <c r="BP253">
        <v>-0.136593795918421</v>
      </c>
      <c r="BQ253">
        <v>4.40278535461366E-2</v>
      </c>
      <c r="BR253">
        <v>0</v>
      </c>
      <c r="BS253">
        <v>0.449921040816327</v>
      </c>
      <c r="BT253">
        <v>-0.165237808163292</v>
      </c>
      <c r="BU253">
        <v>2.8088513367973501E-2</v>
      </c>
      <c r="BV253">
        <v>0</v>
      </c>
      <c r="BW253">
        <v>0</v>
      </c>
      <c r="BX253">
        <v>2</v>
      </c>
      <c r="BY253" t="s">
        <v>225</v>
      </c>
      <c r="BZ253">
        <v>100</v>
      </c>
      <c r="CA253">
        <v>100</v>
      </c>
      <c r="CB253">
        <v>-1.99</v>
      </c>
      <c r="CC253">
        <v>3.2000000000000001E-2</v>
      </c>
      <c r="CD253">
        <v>2</v>
      </c>
      <c r="CE253">
        <v>569.87699999999995</v>
      </c>
      <c r="CF253">
        <v>321.64699999999999</v>
      </c>
      <c r="CG253">
        <v>41.9998</v>
      </c>
      <c r="CH253">
        <v>40.653799999999997</v>
      </c>
      <c r="CI253">
        <v>29.999700000000001</v>
      </c>
      <c r="CJ253">
        <v>40.559600000000003</v>
      </c>
      <c r="CK253">
        <v>40.6282</v>
      </c>
      <c r="CL253">
        <v>19.9572</v>
      </c>
      <c r="CM253">
        <v>23.380199999999999</v>
      </c>
      <c r="CN253">
        <v>0</v>
      </c>
      <c r="CO253">
        <v>42</v>
      </c>
      <c r="CP253">
        <v>410</v>
      </c>
      <c r="CQ253">
        <v>23</v>
      </c>
      <c r="CR253">
        <v>97.403899999999993</v>
      </c>
      <c r="CS253">
        <v>104.60899999999999</v>
      </c>
    </row>
    <row r="254" spans="1:97" x14ac:dyDescent="0.25">
      <c r="A254">
        <v>238</v>
      </c>
      <c r="B254">
        <v>1597428388.5</v>
      </c>
      <c r="C254">
        <v>22698.799999952302</v>
      </c>
      <c r="D254" t="s">
        <v>776</v>
      </c>
      <c r="E254" t="s">
        <v>777</v>
      </c>
      <c r="F254">
        <v>1597428380.5032301</v>
      </c>
      <c r="G254">
        <f t="shared" si="87"/>
        <v>3.7520050776404897E-4</v>
      </c>
      <c r="H254">
        <f t="shared" si="88"/>
        <v>-3.9019418730932447</v>
      </c>
      <c r="I254">
        <f t="shared" si="89"/>
        <v>414.18780645161303</v>
      </c>
      <c r="J254">
        <f t="shared" si="90"/>
        <v>1170.3557581844677</v>
      </c>
      <c r="K254">
        <f t="shared" si="91"/>
        <v>118.98833950699591</v>
      </c>
      <c r="L254">
        <f t="shared" si="92"/>
        <v>42.109861885222195</v>
      </c>
      <c r="M254">
        <f t="shared" si="93"/>
        <v>7.6372231904133963E-3</v>
      </c>
      <c r="N254">
        <f t="shared" si="94"/>
        <v>2.7809875273450868</v>
      </c>
      <c r="O254">
        <f t="shared" si="95"/>
        <v>7.6255903850063001E-3</v>
      </c>
      <c r="P254">
        <f t="shared" si="96"/>
        <v>4.7670376532353738E-3</v>
      </c>
      <c r="Q254">
        <f t="shared" si="97"/>
        <v>-1.48995220567742E-2</v>
      </c>
      <c r="R254">
        <f t="shared" si="98"/>
        <v>39.235708059645468</v>
      </c>
      <c r="S254">
        <f t="shared" si="99"/>
        <v>39.307151612903198</v>
      </c>
      <c r="T254">
        <f t="shared" si="100"/>
        <v>7.1436054703089145</v>
      </c>
      <c r="U254">
        <f t="shared" si="101"/>
        <v>33.198518958862699</v>
      </c>
      <c r="V254">
        <f t="shared" si="102"/>
        <v>2.3754092442703012</v>
      </c>
      <c r="W254">
        <f t="shared" si="103"/>
        <v>7.1551663109241215</v>
      </c>
      <c r="X254">
        <f t="shared" si="104"/>
        <v>4.7681962260386133</v>
      </c>
      <c r="Y254">
        <f t="shared" si="105"/>
        <v>-16.546342392394561</v>
      </c>
      <c r="Z254">
        <f t="shared" si="106"/>
        <v>4.5162363316973764</v>
      </c>
      <c r="AA254">
        <f t="shared" si="107"/>
        <v>0.39545534264669402</v>
      </c>
      <c r="AB254">
        <f t="shared" si="108"/>
        <v>-11.649550240107265</v>
      </c>
      <c r="AC254">
        <v>-1.22127012049621E-3</v>
      </c>
      <c r="AD254">
        <v>2.3587796128924199E-2</v>
      </c>
      <c r="AE254">
        <v>2.67755652483805</v>
      </c>
      <c r="AF254">
        <v>42</v>
      </c>
      <c r="AG254">
        <v>7</v>
      </c>
      <c r="AH254">
        <f t="shared" si="109"/>
        <v>1</v>
      </c>
      <c r="AI254">
        <f t="shared" si="110"/>
        <v>0</v>
      </c>
      <c r="AJ254">
        <f t="shared" si="111"/>
        <v>51580.922871018243</v>
      </c>
      <c r="AK254">
        <f t="shared" si="112"/>
        <v>-7.7967148387096799E-2</v>
      </c>
      <c r="AL254">
        <f t="shared" si="113"/>
        <v>-3.8203902709677433E-2</v>
      </c>
      <c r="AM254">
        <f t="shared" si="114"/>
        <v>0.49</v>
      </c>
      <c r="AN254">
        <f t="shared" si="115"/>
        <v>0.39</v>
      </c>
      <c r="AO254">
        <v>6.73</v>
      </c>
      <c r="AP254">
        <v>0.5</v>
      </c>
      <c r="AQ254" t="s">
        <v>195</v>
      </c>
      <c r="AR254">
        <v>1597428380.5032301</v>
      </c>
      <c r="AS254">
        <v>414.18780645161303</v>
      </c>
      <c r="AT254">
        <v>409.98558064516101</v>
      </c>
      <c r="AU254">
        <v>23.364254838709702</v>
      </c>
      <c r="AV254">
        <v>22.953251612903198</v>
      </c>
      <c r="AW254">
        <v>600.02019354838706</v>
      </c>
      <c r="AX254">
        <v>101.53858064516101</v>
      </c>
      <c r="AY254">
        <v>0.12994080645161299</v>
      </c>
      <c r="AZ254">
        <v>39.337274193548403</v>
      </c>
      <c r="BA254">
        <v>39.307151612903198</v>
      </c>
      <c r="BB254">
        <v>39.597977419354798</v>
      </c>
      <c r="BC254">
        <v>10002.217741935499</v>
      </c>
      <c r="BD254">
        <v>-7.7967148387096799E-2</v>
      </c>
      <c r="BE254">
        <v>0.363785322580645</v>
      </c>
      <c r="BF254">
        <v>1597428364</v>
      </c>
      <c r="BG254" t="s">
        <v>778</v>
      </c>
      <c r="BH254">
        <v>41</v>
      </c>
      <c r="BI254">
        <v>-2.0030000000000001</v>
      </c>
      <c r="BJ254">
        <v>3.5999999999999997E-2</v>
      </c>
      <c r="BK254">
        <v>410</v>
      </c>
      <c r="BL254">
        <v>23</v>
      </c>
      <c r="BM254">
        <v>0.21</v>
      </c>
      <c r="BN254">
        <v>0.15</v>
      </c>
      <c r="BO254">
        <v>3.53740968938776</v>
      </c>
      <c r="BP254">
        <v>8.1218966217334998</v>
      </c>
      <c r="BQ254">
        <v>1.3704607375197</v>
      </c>
      <c r="BR254">
        <v>0</v>
      </c>
      <c r="BS254">
        <v>0.34475887406122502</v>
      </c>
      <c r="BT254">
        <v>0.80196355379839901</v>
      </c>
      <c r="BU254">
        <v>0.13310453247401599</v>
      </c>
      <c r="BV254">
        <v>0</v>
      </c>
      <c r="BW254">
        <v>0</v>
      </c>
      <c r="BX254">
        <v>2</v>
      </c>
      <c r="BY254" t="s">
        <v>225</v>
      </c>
      <c r="BZ254">
        <v>100</v>
      </c>
      <c r="CA254">
        <v>100</v>
      </c>
      <c r="CB254">
        <v>-2.0030000000000001</v>
      </c>
      <c r="CC254">
        <v>3.5999999999999997E-2</v>
      </c>
      <c r="CD254">
        <v>2</v>
      </c>
      <c r="CE254">
        <v>569.77499999999998</v>
      </c>
      <c r="CF254">
        <v>321.56099999999998</v>
      </c>
      <c r="CG254">
        <v>41.998899999999999</v>
      </c>
      <c r="CH254">
        <v>40.421599999999998</v>
      </c>
      <c r="CI254">
        <v>30.0001</v>
      </c>
      <c r="CJ254">
        <v>40.293300000000002</v>
      </c>
      <c r="CK254">
        <v>40.360599999999998</v>
      </c>
      <c r="CL254">
        <v>19.975200000000001</v>
      </c>
      <c r="CM254">
        <v>21.726900000000001</v>
      </c>
      <c r="CN254">
        <v>0</v>
      </c>
      <c r="CO254">
        <v>42</v>
      </c>
      <c r="CP254">
        <v>410</v>
      </c>
      <c r="CQ254">
        <v>23</v>
      </c>
      <c r="CR254">
        <v>97.4298</v>
      </c>
      <c r="CS254">
        <v>104.64100000000001</v>
      </c>
    </row>
    <row r="255" spans="1:97" x14ac:dyDescent="0.25">
      <c r="A255">
        <v>239</v>
      </c>
      <c r="B255">
        <v>1597428393.5</v>
      </c>
      <c r="C255">
        <v>22703.799999952302</v>
      </c>
      <c r="D255" t="s">
        <v>779</v>
      </c>
      <c r="E255" t="s">
        <v>780</v>
      </c>
      <c r="F255">
        <v>1597428385.14516</v>
      </c>
      <c r="G255">
        <f t="shared" si="87"/>
        <v>3.7762335935275746E-4</v>
      </c>
      <c r="H255">
        <f t="shared" si="88"/>
        <v>-3.8914363013708395</v>
      </c>
      <c r="I255">
        <f t="shared" si="89"/>
        <v>414.17954838709699</v>
      </c>
      <c r="J255">
        <f t="shared" si="90"/>
        <v>1163.5193474256498</v>
      </c>
      <c r="K255">
        <f t="shared" si="91"/>
        <v>118.29355217378081</v>
      </c>
      <c r="L255">
        <f t="shared" si="92"/>
        <v>42.109115009428628</v>
      </c>
      <c r="M255">
        <f t="shared" si="93"/>
        <v>7.6830771762191885E-3</v>
      </c>
      <c r="N255">
        <f t="shared" si="94"/>
        <v>2.779990235969267</v>
      </c>
      <c r="O255">
        <f t="shared" si="95"/>
        <v>7.6713001643313782E-3</v>
      </c>
      <c r="P255">
        <f t="shared" si="96"/>
        <v>4.7956191936416566E-3</v>
      </c>
      <c r="Q255">
        <f t="shared" si="97"/>
        <v>-1.293120216658065E-2</v>
      </c>
      <c r="R255">
        <f t="shared" si="98"/>
        <v>39.240883221967749</v>
      </c>
      <c r="S255">
        <f t="shared" si="99"/>
        <v>39.312412903225798</v>
      </c>
      <c r="T255">
        <f t="shared" si="100"/>
        <v>7.1456235493866265</v>
      </c>
      <c r="U255">
        <f t="shared" si="101"/>
        <v>33.186104508995776</v>
      </c>
      <c r="V255">
        <f t="shared" si="102"/>
        <v>2.375266890432449</v>
      </c>
      <c r="W255">
        <f t="shared" si="103"/>
        <v>7.1574140007562024</v>
      </c>
      <c r="X255">
        <f t="shared" si="104"/>
        <v>4.7703566589541779</v>
      </c>
      <c r="Y255">
        <f t="shared" si="105"/>
        <v>-16.653190147456606</v>
      </c>
      <c r="Z255">
        <f t="shared" si="106"/>
        <v>4.6030912603887542</v>
      </c>
      <c r="AA255">
        <f t="shared" si="107"/>
        <v>0.40322673751654164</v>
      </c>
      <c r="AB255">
        <f t="shared" si="108"/>
        <v>-11.659803351717891</v>
      </c>
      <c r="AC255">
        <v>-1.2205892600033899E-3</v>
      </c>
      <c r="AD255">
        <v>2.3574645886216099E-2</v>
      </c>
      <c r="AE255">
        <v>2.6766168964494401</v>
      </c>
      <c r="AF255">
        <v>43</v>
      </c>
      <c r="AG255">
        <v>7</v>
      </c>
      <c r="AH255">
        <f t="shared" si="109"/>
        <v>1</v>
      </c>
      <c r="AI255">
        <f t="shared" si="110"/>
        <v>0</v>
      </c>
      <c r="AJ255">
        <f t="shared" si="111"/>
        <v>51552.381233829445</v>
      </c>
      <c r="AK255">
        <f t="shared" si="112"/>
        <v>-6.7667201290322596E-2</v>
      </c>
      <c r="AL255">
        <f t="shared" si="113"/>
        <v>-3.3156928632258074E-2</v>
      </c>
      <c r="AM255">
        <f t="shared" si="114"/>
        <v>0.49</v>
      </c>
      <c r="AN255">
        <f t="shared" si="115"/>
        <v>0.39</v>
      </c>
      <c r="AO255">
        <v>6.73</v>
      </c>
      <c r="AP255">
        <v>0.5</v>
      </c>
      <c r="AQ255" t="s">
        <v>195</v>
      </c>
      <c r="AR255">
        <v>1597428385.14516</v>
      </c>
      <c r="AS255">
        <v>414.17954838709699</v>
      </c>
      <c r="AT255">
        <v>409.99019354838703</v>
      </c>
      <c r="AU255">
        <v>23.362803225806498</v>
      </c>
      <c r="AV255">
        <v>22.949141935483901</v>
      </c>
      <c r="AW255">
        <v>600.01525806451605</v>
      </c>
      <c r="AX255">
        <v>101.538870967742</v>
      </c>
      <c r="AY255">
        <v>0.12987432258064499</v>
      </c>
      <c r="AZ255">
        <v>39.343125806451603</v>
      </c>
      <c r="BA255">
        <v>39.312412903225798</v>
      </c>
      <c r="BB255">
        <v>39.605093548387103</v>
      </c>
      <c r="BC255">
        <v>9996.6129032258104</v>
      </c>
      <c r="BD255">
        <v>-6.7667201290322596E-2</v>
      </c>
      <c r="BE255">
        <v>0.36428680645161299</v>
      </c>
      <c r="BF255">
        <v>1597428364</v>
      </c>
      <c r="BG255" t="s">
        <v>778</v>
      </c>
      <c r="BH255">
        <v>41</v>
      </c>
      <c r="BI255">
        <v>-2.0030000000000001</v>
      </c>
      <c r="BJ255">
        <v>3.5999999999999997E-2</v>
      </c>
      <c r="BK255">
        <v>410</v>
      </c>
      <c r="BL255">
        <v>23</v>
      </c>
      <c r="BM255">
        <v>0.21</v>
      </c>
      <c r="BN255">
        <v>0.15</v>
      </c>
      <c r="BO255">
        <v>4.1770073469387796</v>
      </c>
      <c r="BP255">
        <v>0.150814618094568</v>
      </c>
      <c r="BQ255">
        <v>9.8965884449127198E-2</v>
      </c>
      <c r="BR255">
        <v>0</v>
      </c>
      <c r="BS255">
        <v>0.409436510204082</v>
      </c>
      <c r="BT255">
        <v>5.7635056675997602E-2</v>
      </c>
      <c r="BU255">
        <v>1.0805897148718E-2</v>
      </c>
      <c r="BV255">
        <v>1</v>
      </c>
      <c r="BW255">
        <v>1</v>
      </c>
      <c r="BX255">
        <v>2</v>
      </c>
      <c r="BY255" t="s">
        <v>211</v>
      </c>
      <c r="BZ255">
        <v>100</v>
      </c>
      <c r="CA255">
        <v>100</v>
      </c>
      <c r="CB255">
        <v>-2.0030000000000001</v>
      </c>
      <c r="CC255">
        <v>3.5999999999999997E-2</v>
      </c>
      <c r="CD255">
        <v>2</v>
      </c>
      <c r="CE255">
        <v>569.34</v>
      </c>
      <c r="CF255">
        <v>321.66300000000001</v>
      </c>
      <c r="CG255">
        <v>41.999899999999997</v>
      </c>
      <c r="CH255">
        <v>40.421599999999998</v>
      </c>
      <c r="CI255">
        <v>30.0001</v>
      </c>
      <c r="CJ255">
        <v>40.291499999999999</v>
      </c>
      <c r="CK255">
        <v>40.360599999999998</v>
      </c>
      <c r="CL255">
        <v>19.9757</v>
      </c>
      <c r="CM255">
        <v>21.726900000000001</v>
      </c>
      <c r="CN255">
        <v>0</v>
      </c>
      <c r="CO255">
        <v>42</v>
      </c>
      <c r="CP255">
        <v>410</v>
      </c>
      <c r="CQ255">
        <v>23</v>
      </c>
      <c r="CR255">
        <v>97.429699999999997</v>
      </c>
      <c r="CS255">
        <v>104.642</v>
      </c>
    </row>
    <row r="256" spans="1:97" x14ac:dyDescent="0.25">
      <c r="A256">
        <v>240</v>
      </c>
      <c r="B256">
        <v>1597428398.5</v>
      </c>
      <c r="C256">
        <v>22708.799999952302</v>
      </c>
      <c r="D256" t="s">
        <v>781</v>
      </c>
      <c r="E256" t="s">
        <v>782</v>
      </c>
      <c r="F256">
        <v>1597428389.9354801</v>
      </c>
      <c r="G256">
        <f t="shared" si="87"/>
        <v>3.8002965960003495E-4</v>
      </c>
      <c r="H256">
        <f t="shared" si="88"/>
        <v>-3.8923308914108867</v>
      </c>
      <c r="I256">
        <f t="shared" si="89"/>
        <v>414.18096774193498</v>
      </c>
      <c r="J256">
        <f t="shared" si="90"/>
        <v>1158.8357855010934</v>
      </c>
      <c r="K256">
        <f t="shared" si="91"/>
        <v>117.81785531994858</v>
      </c>
      <c r="L256">
        <f t="shared" si="92"/>
        <v>42.109429087568977</v>
      </c>
      <c r="M256">
        <f t="shared" si="93"/>
        <v>7.7312323713807909E-3</v>
      </c>
      <c r="N256">
        <f t="shared" si="94"/>
        <v>2.7803169696216017</v>
      </c>
      <c r="O256">
        <f t="shared" si="95"/>
        <v>7.7193087901387836E-3</v>
      </c>
      <c r="P256">
        <f t="shared" si="96"/>
        <v>4.8256377251198425E-3</v>
      </c>
      <c r="Q256">
        <f t="shared" si="97"/>
        <v>-1.0523671351741927E-2</v>
      </c>
      <c r="R256">
        <f t="shared" si="98"/>
        <v>39.244164863220568</v>
      </c>
      <c r="S256">
        <f t="shared" si="99"/>
        <v>39.3133129032258</v>
      </c>
      <c r="T256">
        <f t="shared" si="100"/>
        <v>7.14596881291265</v>
      </c>
      <c r="U256">
        <f t="shared" si="101"/>
        <v>33.176183916823874</v>
      </c>
      <c r="V256">
        <f t="shared" si="102"/>
        <v>2.3750547625695351</v>
      </c>
      <c r="W256">
        <f t="shared" si="103"/>
        <v>7.1589148665320987</v>
      </c>
      <c r="X256">
        <f t="shared" si="104"/>
        <v>4.7709140503431149</v>
      </c>
      <c r="Y256">
        <f t="shared" si="105"/>
        <v>-16.759307988361542</v>
      </c>
      <c r="Z256">
        <f t="shared" si="106"/>
        <v>5.0542766574749987</v>
      </c>
      <c r="AA256">
        <f t="shared" si="107"/>
        <v>0.44270836952110987</v>
      </c>
      <c r="AB256">
        <f t="shared" si="108"/>
        <v>-11.272846632717174</v>
      </c>
      <c r="AC256">
        <v>-1.2208122979474999E-3</v>
      </c>
      <c r="AD256">
        <v>2.3578953674858599E-2</v>
      </c>
      <c r="AE256">
        <v>2.6769247407195098</v>
      </c>
      <c r="AF256">
        <v>42</v>
      </c>
      <c r="AG256">
        <v>7</v>
      </c>
      <c r="AH256">
        <f t="shared" si="109"/>
        <v>1</v>
      </c>
      <c r="AI256">
        <f t="shared" si="110"/>
        <v>0</v>
      </c>
      <c r="AJ256">
        <f t="shared" si="111"/>
        <v>51560.782053363597</v>
      </c>
      <c r="AK256">
        <f t="shared" si="112"/>
        <v>-5.50689238709677E-2</v>
      </c>
      <c r="AL256">
        <f t="shared" si="113"/>
        <v>-2.6983772696774173E-2</v>
      </c>
      <c r="AM256">
        <f t="shared" si="114"/>
        <v>0.49</v>
      </c>
      <c r="AN256">
        <f t="shared" si="115"/>
        <v>0.39</v>
      </c>
      <c r="AO256">
        <v>6.73</v>
      </c>
      <c r="AP256">
        <v>0.5</v>
      </c>
      <c r="AQ256" t="s">
        <v>195</v>
      </c>
      <c r="AR256">
        <v>1597428389.9354801</v>
      </c>
      <c r="AS256">
        <v>414.18096774193498</v>
      </c>
      <c r="AT256">
        <v>409.99174193548401</v>
      </c>
      <c r="AU256">
        <v>23.360622580645199</v>
      </c>
      <c r="AV256">
        <v>22.944325806451602</v>
      </c>
      <c r="AW256">
        <v>600.017258064516</v>
      </c>
      <c r="AX256">
        <v>101.53935483871</v>
      </c>
      <c r="AY256">
        <v>0.12980035483871</v>
      </c>
      <c r="AZ256">
        <v>39.347032258064502</v>
      </c>
      <c r="BA256">
        <v>39.3133129032258</v>
      </c>
      <c r="BB256">
        <v>39.610212903225801</v>
      </c>
      <c r="BC256">
        <v>9998.3919354838708</v>
      </c>
      <c r="BD256">
        <v>-5.50689238709677E-2</v>
      </c>
      <c r="BE256">
        <v>0.37490738709677401</v>
      </c>
      <c r="BF256">
        <v>1597428364</v>
      </c>
      <c r="BG256" t="s">
        <v>778</v>
      </c>
      <c r="BH256">
        <v>41</v>
      </c>
      <c r="BI256">
        <v>-2.0030000000000001</v>
      </c>
      <c r="BJ256">
        <v>3.5999999999999997E-2</v>
      </c>
      <c r="BK256">
        <v>410</v>
      </c>
      <c r="BL256">
        <v>23</v>
      </c>
      <c r="BM256">
        <v>0.21</v>
      </c>
      <c r="BN256">
        <v>0.15</v>
      </c>
      <c r="BO256">
        <v>4.1900697959183697</v>
      </c>
      <c r="BP256">
        <v>-8.5624061402744603E-2</v>
      </c>
      <c r="BQ256">
        <v>4.2305476486794003E-2</v>
      </c>
      <c r="BR256">
        <v>1</v>
      </c>
      <c r="BS256">
        <v>0.41409432653061201</v>
      </c>
      <c r="BT256">
        <v>3.4223772518905501E-2</v>
      </c>
      <c r="BU256">
        <v>4.14471470369318E-3</v>
      </c>
      <c r="BV256">
        <v>1</v>
      </c>
      <c r="BW256">
        <v>2</v>
      </c>
      <c r="BX256">
        <v>2</v>
      </c>
      <c r="BY256" t="s">
        <v>197</v>
      </c>
      <c r="BZ256">
        <v>100</v>
      </c>
      <c r="CA256">
        <v>100</v>
      </c>
      <c r="CB256">
        <v>-2.0030000000000001</v>
      </c>
      <c r="CC256">
        <v>3.5999999999999997E-2</v>
      </c>
      <c r="CD256">
        <v>2</v>
      </c>
      <c r="CE256">
        <v>569.65200000000004</v>
      </c>
      <c r="CF256">
        <v>321.64999999999998</v>
      </c>
      <c r="CG256">
        <v>42.0002</v>
      </c>
      <c r="CH256">
        <v>40.421599999999998</v>
      </c>
      <c r="CI256">
        <v>30.0001</v>
      </c>
      <c r="CJ256">
        <v>40.289299999999997</v>
      </c>
      <c r="CK256">
        <v>40.360599999999998</v>
      </c>
      <c r="CL256">
        <v>19.973700000000001</v>
      </c>
      <c r="CM256">
        <v>21.726900000000001</v>
      </c>
      <c r="CN256">
        <v>0</v>
      </c>
      <c r="CO256">
        <v>42</v>
      </c>
      <c r="CP256">
        <v>410</v>
      </c>
      <c r="CQ256">
        <v>23</v>
      </c>
      <c r="CR256">
        <v>97.431299999999993</v>
      </c>
      <c r="CS256">
        <v>104.64100000000001</v>
      </c>
    </row>
    <row r="257" spans="1:97" x14ac:dyDescent="0.25">
      <c r="A257">
        <v>241</v>
      </c>
      <c r="B257">
        <v>1597428403.5</v>
      </c>
      <c r="C257">
        <v>22713.799999952302</v>
      </c>
      <c r="D257" t="s">
        <v>783</v>
      </c>
      <c r="E257" t="s">
        <v>784</v>
      </c>
      <c r="F257">
        <v>1597428394.87097</v>
      </c>
      <c r="G257">
        <f t="shared" si="87"/>
        <v>3.8285763560424503E-4</v>
      </c>
      <c r="H257">
        <f t="shared" si="88"/>
        <v>-3.8835984501872445</v>
      </c>
      <c r="I257">
        <f t="shared" si="89"/>
        <v>414.18148387096801</v>
      </c>
      <c r="J257">
        <f t="shared" si="90"/>
        <v>1151.4924676299177</v>
      </c>
      <c r="K257">
        <f t="shared" si="91"/>
        <v>117.07126895866782</v>
      </c>
      <c r="L257">
        <f t="shared" si="92"/>
        <v>42.109482483859558</v>
      </c>
      <c r="M257">
        <f t="shared" si="93"/>
        <v>7.7875590200173535E-3</v>
      </c>
      <c r="N257">
        <f t="shared" si="94"/>
        <v>2.7803160464822287</v>
      </c>
      <c r="O257">
        <f t="shared" si="95"/>
        <v>7.7754612078157759E-3</v>
      </c>
      <c r="P257">
        <f t="shared" si="96"/>
        <v>4.8607486061262003E-3</v>
      </c>
      <c r="Q257">
        <f t="shared" si="97"/>
        <v>-6.7205832241935496E-3</v>
      </c>
      <c r="R257">
        <f t="shared" si="98"/>
        <v>39.24481359067164</v>
      </c>
      <c r="S257">
        <f t="shared" si="99"/>
        <v>39.314758064516099</v>
      </c>
      <c r="T257">
        <f t="shared" si="100"/>
        <v>7.1465232448220988</v>
      </c>
      <c r="U257">
        <f t="shared" si="101"/>
        <v>33.170502463704196</v>
      </c>
      <c r="V257">
        <f t="shared" si="102"/>
        <v>2.3748252390489992</v>
      </c>
      <c r="W257">
        <f t="shared" si="103"/>
        <v>7.159449096822029</v>
      </c>
      <c r="X257">
        <f t="shared" si="104"/>
        <v>4.7716980057731</v>
      </c>
      <c r="Y257">
        <f t="shared" si="105"/>
        <v>-16.884021730147207</v>
      </c>
      <c r="Z257">
        <f t="shared" si="106"/>
        <v>5.0460550735966621</v>
      </c>
      <c r="AA257">
        <f t="shared" si="107"/>
        <v>0.44199439968237031</v>
      </c>
      <c r="AB257">
        <f t="shared" si="108"/>
        <v>-11.402692840092367</v>
      </c>
      <c r="AC257">
        <v>-1.2208116677494901E-3</v>
      </c>
      <c r="AD257">
        <v>2.3578941503118799E-2</v>
      </c>
      <c r="AE257">
        <v>2.6769238709524501</v>
      </c>
      <c r="AF257">
        <v>42</v>
      </c>
      <c r="AG257">
        <v>7</v>
      </c>
      <c r="AH257">
        <f t="shared" si="109"/>
        <v>1</v>
      </c>
      <c r="AI257">
        <f t="shared" si="110"/>
        <v>0</v>
      </c>
      <c r="AJ257">
        <f t="shared" si="111"/>
        <v>51560.527017124026</v>
      </c>
      <c r="AK257">
        <f t="shared" si="112"/>
        <v>-3.5167887096774202E-2</v>
      </c>
      <c r="AL257">
        <f t="shared" si="113"/>
        <v>-1.7232264677419357E-2</v>
      </c>
      <c r="AM257">
        <f t="shared" si="114"/>
        <v>0.49</v>
      </c>
      <c r="AN257">
        <f t="shared" si="115"/>
        <v>0.39</v>
      </c>
      <c r="AO257">
        <v>6.73</v>
      </c>
      <c r="AP257">
        <v>0.5</v>
      </c>
      <c r="AQ257" t="s">
        <v>195</v>
      </c>
      <c r="AR257">
        <v>1597428394.87097</v>
      </c>
      <c r="AS257">
        <v>414.18148387096801</v>
      </c>
      <c r="AT257">
        <v>410.00338709677402</v>
      </c>
      <c r="AU257">
        <v>23.358364516129001</v>
      </c>
      <c r="AV257">
        <v>22.938970967741898</v>
      </c>
      <c r="AW257">
        <v>600.02019354838706</v>
      </c>
      <c r="AX257">
        <v>101.53935483871</v>
      </c>
      <c r="AY257">
        <v>0.12980258064516101</v>
      </c>
      <c r="AZ257">
        <v>39.348422580645199</v>
      </c>
      <c r="BA257">
        <v>39.314758064516099</v>
      </c>
      <c r="BB257">
        <v>39.6094935483871</v>
      </c>
      <c r="BC257">
        <v>9998.3867741935501</v>
      </c>
      <c r="BD257">
        <v>-3.5167887096774202E-2</v>
      </c>
      <c r="BE257">
        <v>0.38730561290322602</v>
      </c>
      <c r="BF257">
        <v>1597428364</v>
      </c>
      <c r="BG257" t="s">
        <v>778</v>
      </c>
      <c r="BH257">
        <v>41</v>
      </c>
      <c r="BI257">
        <v>-2.0030000000000001</v>
      </c>
      <c r="BJ257">
        <v>3.5999999999999997E-2</v>
      </c>
      <c r="BK257">
        <v>410</v>
      </c>
      <c r="BL257">
        <v>23</v>
      </c>
      <c r="BM257">
        <v>0.21</v>
      </c>
      <c r="BN257">
        <v>0.15</v>
      </c>
      <c r="BO257">
        <v>4.1842157142857097</v>
      </c>
      <c r="BP257">
        <v>-2.1077877551024801E-2</v>
      </c>
      <c r="BQ257">
        <v>3.9269282069904397E-2</v>
      </c>
      <c r="BR257">
        <v>1</v>
      </c>
      <c r="BS257">
        <v>0.416730755102041</v>
      </c>
      <c r="BT257">
        <v>3.4725330612249597E-2</v>
      </c>
      <c r="BU257">
        <v>4.1968912427284002E-3</v>
      </c>
      <c r="BV257">
        <v>1</v>
      </c>
      <c r="BW257">
        <v>2</v>
      </c>
      <c r="BX257">
        <v>2</v>
      </c>
      <c r="BY257" t="s">
        <v>197</v>
      </c>
      <c r="BZ257">
        <v>100</v>
      </c>
      <c r="CA257">
        <v>100</v>
      </c>
      <c r="CB257">
        <v>-2.0030000000000001</v>
      </c>
      <c r="CC257">
        <v>3.5999999999999997E-2</v>
      </c>
      <c r="CD257">
        <v>2</v>
      </c>
      <c r="CE257">
        <v>569.74300000000005</v>
      </c>
      <c r="CF257">
        <v>321.69900000000001</v>
      </c>
      <c r="CG257">
        <v>42</v>
      </c>
      <c r="CH257">
        <v>40.421599999999998</v>
      </c>
      <c r="CI257">
        <v>30</v>
      </c>
      <c r="CJ257">
        <v>40.289299999999997</v>
      </c>
      <c r="CK257">
        <v>40.36</v>
      </c>
      <c r="CL257">
        <v>19.9758</v>
      </c>
      <c r="CM257">
        <v>21.726900000000001</v>
      </c>
      <c r="CN257">
        <v>0</v>
      </c>
      <c r="CO257">
        <v>42</v>
      </c>
      <c r="CP257">
        <v>410</v>
      </c>
      <c r="CQ257">
        <v>23</v>
      </c>
      <c r="CR257">
        <v>97.431899999999999</v>
      </c>
      <c r="CS257">
        <v>104.64100000000001</v>
      </c>
    </row>
    <row r="258" spans="1:97" x14ac:dyDescent="0.25">
      <c r="A258">
        <v>242</v>
      </c>
      <c r="B258">
        <v>1597428408.5</v>
      </c>
      <c r="C258">
        <v>22718.799999952302</v>
      </c>
      <c r="D258" t="s">
        <v>785</v>
      </c>
      <c r="E258" t="s">
        <v>786</v>
      </c>
      <c r="F258">
        <v>1597428399.87097</v>
      </c>
      <c r="G258">
        <f t="shared" si="87"/>
        <v>3.8540453600013116E-4</v>
      </c>
      <c r="H258">
        <f t="shared" si="88"/>
        <v>-3.8890605170806194</v>
      </c>
      <c r="I258">
        <f t="shared" si="89"/>
        <v>414.181193548387</v>
      </c>
      <c r="J258">
        <f t="shared" si="90"/>
        <v>1147.665806745277</v>
      </c>
      <c r="K258">
        <f t="shared" si="91"/>
        <v>116.68194479570896</v>
      </c>
      <c r="L258">
        <f t="shared" si="92"/>
        <v>42.109355246966906</v>
      </c>
      <c r="M258">
        <f t="shared" si="93"/>
        <v>7.8374375333310313E-3</v>
      </c>
      <c r="N258">
        <f t="shared" si="94"/>
        <v>2.7803397812977728</v>
      </c>
      <c r="O258">
        <f t="shared" si="95"/>
        <v>7.8251844904357448E-3</v>
      </c>
      <c r="P258">
        <f t="shared" si="96"/>
        <v>4.8918395741340218E-3</v>
      </c>
      <c r="Q258">
        <f t="shared" si="97"/>
        <v>-9.0810070876451519E-3</v>
      </c>
      <c r="R258">
        <f t="shared" si="98"/>
        <v>39.249117817737066</v>
      </c>
      <c r="S258">
        <f t="shared" si="99"/>
        <v>39.317138709677401</v>
      </c>
      <c r="T258">
        <f t="shared" si="100"/>
        <v>7.1474366537174863</v>
      </c>
      <c r="U258">
        <f t="shared" si="101"/>
        <v>33.157680602227401</v>
      </c>
      <c r="V258">
        <f t="shared" si="102"/>
        <v>2.3745452218939493</v>
      </c>
      <c r="W258">
        <f t="shared" si="103"/>
        <v>7.1613731080286627</v>
      </c>
      <c r="X258">
        <f t="shared" si="104"/>
        <v>4.7728914318235365</v>
      </c>
      <c r="Y258">
        <f t="shared" si="105"/>
        <v>-16.996340037605783</v>
      </c>
      <c r="Z258">
        <f t="shared" si="106"/>
        <v>5.4396899379269055</v>
      </c>
      <c r="AA258">
        <f t="shared" si="107"/>
        <v>0.47648652825853843</v>
      </c>
      <c r="AB258">
        <f t="shared" si="108"/>
        <v>-11.089244578507985</v>
      </c>
      <c r="AC258">
        <v>-1.2208278708211501E-3</v>
      </c>
      <c r="AD258">
        <v>2.3579254451699599E-2</v>
      </c>
      <c r="AE258">
        <v>2.6769462335081502</v>
      </c>
      <c r="AF258">
        <v>43</v>
      </c>
      <c r="AG258">
        <v>7</v>
      </c>
      <c r="AH258">
        <f t="shared" si="109"/>
        <v>1</v>
      </c>
      <c r="AI258">
        <f t="shared" si="110"/>
        <v>0</v>
      </c>
      <c r="AJ258">
        <f t="shared" si="111"/>
        <v>51560.350951305554</v>
      </c>
      <c r="AK258">
        <f t="shared" si="112"/>
        <v>-4.7519660322580599E-2</v>
      </c>
      <c r="AL258">
        <f t="shared" si="113"/>
        <v>-2.3284633558064493E-2</v>
      </c>
      <c r="AM258">
        <f t="shared" si="114"/>
        <v>0.49</v>
      </c>
      <c r="AN258">
        <f t="shared" si="115"/>
        <v>0.39</v>
      </c>
      <c r="AO258">
        <v>6.73</v>
      </c>
      <c r="AP258">
        <v>0.5</v>
      </c>
      <c r="AQ258" t="s">
        <v>195</v>
      </c>
      <c r="AR258">
        <v>1597428399.87097</v>
      </c>
      <c r="AS258">
        <v>414.181193548387</v>
      </c>
      <c r="AT258">
        <v>409.99816129032303</v>
      </c>
      <c r="AU258">
        <v>23.355664516129</v>
      </c>
      <c r="AV258">
        <v>22.9334806451613</v>
      </c>
      <c r="AW258">
        <v>600.02132258064501</v>
      </c>
      <c r="AX258">
        <v>101.539064516129</v>
      </c>
      <c r="AY258">
        <v>0.129856967741936</v>
      </c>
      <c r="AZ258">
        <v>39.353429032258099</v>
      </c>
      <c r="BA258">
        <v>39.317138709677401</v>
      </c>
      <c r="BB258">
        <v>39.610016129032303</v>
      </c>
      <c r="BC258">
        <v>9998.5480645161297</v>
      </c>
      <c r="BD258">
        <v>-4.7519660322580599E-2</v>
      </c>
      <c r="BE258">
        <v>0.39227403225806501</v>
      </c>
      <c r="BF258">
        <v>1597428364</v>
      </c>
      <c r="BG258" t="s">
        <v>778</v>
      </c>
      <c r="BH258">
        <v>41</v>
      </c>
      <c r="BI258">
        <v>-2.0030000000000001</v>
      </c>
      <c r="BJ258">
        <v>3.5999999999999997E-2</v>
      </c>
      <c r="BK258">
        <v>410</v>
      </c>
      <c r="BL258">
        <v>23</v>
      </c>
      <c r="BM258">
        <v>0.21</v>
      </c>
      <c r="BN258">
        <v>0.15</v>
      </c>
      <c r="BO258">
        <v>4.1899202040816297</v>
      </c>
      <c r="BP258">
        <v>-8.81419591836759E-2</v>
      </c>
      <c r="BQ258">
        <v>3.4719933960825199E-2</v>
      </c>
      <c r="BR258">
        <v>1</v>
      </c>
      <c r="BS258">
        <v>0.41948800000000003</v>
      </c>
      <c r="BT258">
        <v>3.5905089795918201E-2</v>
      </c>
      <c r="BU258">
        <v>4.32080708636142E-3</v>
      </c>
      <c r="BV258">
        <v>1</v>
      </c>
      <c r="BW258">
        <v>2</v>
      </c>
      <c r="BX258">
        <v>2</v>
      </c>
      <c r="BY258" t="s">
        <v>197</v>
      </c>
      <c r="BZ258">
        <v>100</v>
      </c>
      <c r="CA258">
        <v>100</v>
      </c>
      <c r="CB258">
        <v>-2.0030000000000001</v>
      </c>
      <c r="CC258">
        <v>3.5999999999999997E-2</v>
      </c>
      <c r="CD258">
        <v>2</v>
      </c>
      <c r="CE258">
        <v>569.30399999999997</v>
      </c>
      <c r="CF258">
        <v>321.81299999999999</v>
      </c>
      <c r="CG258">
        <v>41.999899999999997</v>
      </c>
      <c r="CH258">
        <v>40.421599999999998</v>
      </c>
      <c r="CI258">
        <v>30</v>
      </c>
      <c r="CJ258">
        <v>40.289299999999997</v>
      </c>
      <c r="CK258">
        <v>40.3566</v>
      </c>
      <c r="CL258">
        <v>19.975000000000001</v>
      </c>
      <c r="CM258">
        <v>21.4514</v>
      </c>
      <c r="CN258">
        <v>0</v>
      </c>
      <c r="CO258">
        <v>42</v>
      </c>
      <c r="CP258">
        <v>410</v>
      </c>
      <c r="CQ258">
        <v>23</v>
      </c>
      <c r="CR258">
        <v>97.431600000000003</v>
      </c>
      <c r="CS258">
        <v>104.64100000000001</v>
      </c>
    </row>
    <row r="259" spans="1:97" x14ac:dyDescent="0.25">
      <c r="A259">
        <v>243</v>
      </c>
      <c r="B259">
        <v>1597428413.5</v>
      </c>
      <c r="C259">
        <v>22723.799999952302</v>
      </c>
      <c r="D259" t="s">
        <v>787</v>
      </c>
      <c r="E259" t="s">
        <v>788</v>
      </c>
      <c r="F259">
        <v>1597428404.87097</v>
      </c>
      <c r="G259">
        <f t="shared" si="87"/>
        <v>3.8294219308418617E-4</v>
      </c>
      <c r="H259">
        <f t="shared" si="88"/>
        <v>-3.8923014158216112</v>
      </c>
      <c r="I259">
        <f t="shared" si="89"/>
        <v>414.17503225806502</v>
      </c>
      <c r="J259">
        <f t="shared" si="90"/>
        <v>1153.4272360983771</v>
      </c>
      <c r="K259">
        <f t="shared" si="91"/>
        <v>117.26773979067235</v>
      </c>
      <c r="L259">
        <f t="shared" si="92"/>
        <v>42.108742008663263</v>
      </c>
      <c r="M259">
        <f t="shared" si="93"/>
        <v>7.7850235106057082E-3</v>
      </c>
      <c r="N259">
        <f t="shared" si="94"/>
        <v>2.7804002544250142</v>
      </c>
      <c r="O259">
        <f t="shared" si="95"/>
        <v>7.7729339337869185E-3</v>
      </c>
      <c r="P259">
        <f t="shared" si="96"/>
        <v>4.8591683215779505E-3</v>
      </c>
      <c r="Q259">
        <f t="shared" si="97"/>
        <v>-9.9124351044193506E-3</v>
      </c>
      <c r="R259">
        <f t="shared" si="98"/>
        <v>39.250400281703158</v>
      </c>
      <c r="S259">
        <f t="shared" si="99"/>
        <v>39.319906451612901</v>
      </c>
      <c r="T259">
        <f t="shared" si="100"/>
        <v>7.1484987116375525</v>
      </c>
      <c r="U259">
        <f t="shared" si="101"/>
        <v>33.152306996764629</v>
      </c>
      <c r="V259">
        <f t="shared" si="102"/>
        <v>2.3742393180730827</v>
      </c>
      <c r="W259">
        <f t="shared" si="103"/>
        <v>7.1616111611924547</v>
      </c>
      <c r="X259">
        <f t="shared" si="104"/>
        <v>4.7742593935644697</v>
      </c>
      <c r="Y259">
        <f t="shared" si="105"/>
        <v>-16.887750715012611</v>
      </c>
      <c r="Z259">
        <f t="shared" si="106"/>
        <v>5.1177716040668448</v>
      </c>
      <c r="AA259">
        <f t="shared" si="107"/>
        <v>0.44828581763625952</v>
      </c>
      <c r="AB259">
        <f t="shared" si="108"/>
        <v>-11.331605728413926</v>
      </c>
      <c r="AC259">
        <v>-1.22086915468592E-3</v>
      </c>
      <c r="AD259">
        <v>2.3580051814518301E-2</v>
      </c>
      <c r="AE259">
        <v>2.67700321024958</v>
      </c>
      <c r="AF259">
        <v>42</v>
      </c>
      <c r="AG259">
        <v>7</v>
      </c>
      <c r="AH259">
        <f t="shared" si="109"/>
        <v>1</v>
      </c>
      <c r="AI259">
        <f t="shared" si="110"/>
        <v>0</v>
      </c>
      <c r="AJ259">
        <f t="shared" si="111"/>
        <v>51561.920409320686</v>
      </c>
      <c r="AK259">
        <f t="shared" si="112"/>
        <v>-5.18704087096774E-2</v>
      </c>
      <c r="AL259">
        <f t="shared" si="113"/>
        <v>-2.5416500267741924E-2</v>
      </c>
      <c r="AM259">
        <f t="shared" si="114"/>
        <v>0.49</v>
      </c>
      <c r="AN259">
        <f t="shared" si="115"/>
        <v>0.39</v>
      </c>
      <c r="AO259">
        <v>6.73</v>
      </c>
      <c r="AP259">
        <v>0.5</v>
      </c>
      <c r="AQ259" t="s">
        <v>195</v>
      </c>
      <c r="AR259">
        <v>1597428404.87097</v>
      </c>
      <c r="AS259">
        <v>414.17503225806502</v>
      </c>
      <c r="AT259">
        <v>409.98722580645199</v>
      </c>
      <c r="AU259">
        <v>23.352648387096799</v>
      </c>
      <c r="AV259">
        <v>22.933161290322602</v>
      </c>
      <c r="AW259">
        <v>600.02238709677397</v>
      </c>
      <c r="AX259">
        <v>101.53903225806501</v>
      </c>
      <c r="AY259">
        <v>0.12992103225806501</v>
      </c>
      <c r="AZ259">
        <v>39.354048387096803</v>
      </c>
      <c r="BA259">
        <v>39.319906451612901</v>
      </c>
      <c r="BB259">
        <v>39.609148387096802</v>
      </c>
      <c r="BC259">
        <v>9998.8893548387096</v>
      </c>
      <c r="BD259">
        <v>-5.18704087096774E-2</v>
      </c>
      <c r="BE259">
        <v>0.39076977419354902</v>
      </c>
      <c r="BF259">
        <v>1597428364</v>
      </c>
      <c r="BG259" t="s">
        <v>778</v>
      </c>
      <c r="BH259">
        <v>41</v>
      </c>
      <c r="BI259">
        <v>-2.0030000000000001</v>
      </c>
      <c r="BJ259">
        <v>3.5999999999999997E-2</v>
      </c>
      <c r="BK259">
        <v>410</v>
      </c>
      <c r="BL259">
        <v>23</v>
      </c>
      <c r="BM259">
        <v>0.21</v>
      </c>
      <c r="BN259">
        <v>0.15</v>
      </c>
      <c r="BO259">
        <v>4.1802020408163303</v>
      </c>
      <c r="BP259">
        <v>8.9982857142860695E-2</v>
      </c>
      <c r="BQ259">
        <v>1.7972264570561301E-2</v>
      </c>
      <c r="BR259">
        <v>1</v>
      </c>
      <c r="BS259">
        <v>0.42007857142857102</v>
      </c>
      <c r="BT259">
        <v>-1.62527755102423E-3</v>
      </c>
      <c r="BU259">
        <v>6.2757615848108598E-3</v>
      </c>
      <c r="BV259">
        <v>1</v>
      </c>
      <c r="BW259">
        <v>2</v>
      </c>
      <c r="BX259">
        <v>2</v>
      </c>
      <c r="BY259" t="s">
        <v>197</v>
      </c>
      <c r="BZ259">
        <v>100</v>
      </c>
      <c r="CA259">
        <v>100</v>
      </c>
      <c r="CB259">
        <v>-2.0030000000000001</v>
      </c>
      <c r="CC259">
        <v>3.5999999999999997E-2</v>
      </c>
      <c r="CD259">
        <v>2</v>
      </c>
      <c r="CE259">
        <v>569.61500000000001</v>
      </c>
      <c r="CF259">
        <v>321.67200000000003</v>
      </c>
      <c r="CG259">
        <v>41.999899999999997</v>
      </c>
      <c r="CH259">
        <v>40.4236</v>
      </c>
      <c r="CI259">
        <v>30.0002</v>
      </c>
      <c r="CJ259">
        <v>40.289299999999997</v>
      </c>
      <c r="CK259">
        <v>40.3566</v>
      </c>
      <c r="CL259">
        <v>19.977799999999998</v>
      </c>
      <c r="CM259">
        <v>21.4514</v>
      </c>
      <c r="CN259">
        <v>0</v>
      </c>
      <c r="CO259">
        <v>42</v>
      </c>
      <c r="CP259">
        <v>410</v>
      </c>
      <c r="CQ259">
        <v>23</v>
      </c>
      <c r="CR259">
        <v>97.4315</v>
      </c>
      <c r="CS259">
        <v>104.64100000000001</v>
      </c>
    </row>
    <row r="260" spans="1:97" x14ac:dyDescent="0.25">
      <c r="A260">
        <v>244</v>
      </c>
      <c r="B260">
        <v>1597428773</v>
      </c>
      <c r="C260">
        <v>23083.299999952302</v>
      </c>
      <c r="D260" t="s">
        <v>790</v>
      </c>
      <c r="E260" t="s">
        <v>791</v>
      </c>
      <c r="F260">
        <v>1597428765.0064499</v>
      </c>
      <c r="G260">
        <f t="shared" si="87"/>
        <v>2.581529715040217E-4</v>
      </c>
      <c r="H260">
        <f t="shared" si="88"/>
        <v>-4.2649161658688586</v>
      </c>
      <c r="I260">
        <f t="shared" si="89"/>
        <v>417.58445161290302</v>
      </c>
      <c r="J260">
        <f t="shared" si="90"/>
        <v>1643.762090497941</v>
      </c>
      <c r="K260">
        <f t="shared" si="91"/>
        <v>167.09990968365253</v>
      </c>
      <c r="L260">
        <f t="shared" si="92"/>
        <v>42.450379256937282</v>
      </c>
      <c r="M260">
        <f t="shared" si="93"/>
        <v>5.2226124203783742E-3</v>
      </c>
      <c r="N260">
        <f t="shared" si="94"/>
        <v>2.7890048554080287</v>
      </c>
      <c r="O260">
        <f t="shared" si="95"/>
        <v>5.2171853410299769E-3</v>
      </c>
      <c r="P260">
        <f t="shared" si="96"/>
        <v>3.2612279587256841E-3</v>
      </c>
      <c r="Q260">
        <f t="shared" si="97"/>
        <v>-1.6044462569032272E-2</v>
      </c>
      <c r="R260">
        <f t="shared" si="98"/>
        <v>39.379844760000417</v>
      </c>
      <c r="S260">
        <f t="shared" si="99"/>
        <v>39.394151612903201</v>
      </c>
      <c r="T260">
        <f t="shared" si="100"/>
        <v>7.177039716196191</v>
      </c>
      <c r="U260">
        <f t="shared" si="101"/>
        <v>33.110863353785362</v>
      </c>
      <c r="V260">
        <f t="shared" si="102"/>
        <v>2.3834550812444886</v>
      </c>
      <c r="W260">
        <f t="shared" si="103"/>
        <v>7.198408135050947</v>
      </c>
      <c r="X260">
        <f t="shared" si="104"/>
        <v>4.7935846349517028</v>
      </c>
      <c r="Y260">
        <f t="shared" si="105"/>
        <v>-11.384546043327356</v>
      </c>
      <c r="Z260">
        <f t="shared" si="106"/>
        <v>8.3329001785741141</v>
      </c>
      <c r="AA260">
        <f t="shared" si="107"/>
        <v>0.72825314115530049</v>
      </c>
      <c r="AB260">
        <f t="shared" si="108"/>
        <v>-2.3394371861669736</v>
      </c>
      <c r="AC260">
        <v>-1.2210166348492601E-3</v>
      </c>
      <c r="AD260">
        <v>2.35829002687361E-2</v>
      </c>
      <c r="AE260">
        <v>2.67720674026739</v>
      </c>
      <c r="AF260">
        <v>43</v>
      </c>
      <c r="AG260">
        <v>7</v>
      </c>
      <c r="AH260">
        <f t="shared" si="109"/>
        <v>1</v>
      </c>
      <c r="AI260">
        <f t="shared" si="110"/>
        <v>0</v>
      </c>
      <c r="AJ260">
        <f t="shared" si="111"/>
        <v>51551.877973309514</v>
      </c>
      <c r="AK260">
        <f t="shared" si="112"/>
        <v>-8.3958464516129094E-2</v>
      </c>
      <c r="AL260">
        <f t="shared" si="113"/>
        <v>-4.1139647612903257E-2</v>
      </c>
      <c r="AM260">
        <f t="shared" si="114"/>
        <v>0.49</v>
      </c>
      <c r="AN260">
        <f t="shared" si="115"/>
        <v>0.39</v>
      </c>
      <c r="AO260">
        <v>10.96</v>
      </c>
      <c r="AP260">
        <v>0.5</v>
      </c>
      <c r="AQ260" t="s">
        <v>195</v>
      </c>
      <c r="AR260">
        <v>1597428765.0064499</v>
      </c>
      <c r="AS260">
        <v>417.58445161290302</v>
      </c>
      <c r="AT260">
        <v>409.99099999999999</v>
      </c>
      <c r="AU260">
        <v>23.446051612903201</v>
      </c>
      <c r="AV260">
        <v>22.9855612903226</v>
      </c>
      <c r="AW260">
        <v>600.01680645161298</v>
      </c>
      <c r="AX260">
        <v>101.526935483871</v>
      </c>
      <c r="AY260">
        <v>0.13005651612903199</v>
      </c>
      <c r="AZ260">
        <v>39.449570967741899</v>
      </c>
      <c r="BA260">
        <v>39.394151612903201</v>
      </c>
      <c r="BB260">
        <v>39.698922580645203</v>
      </c>
      <c r="BC260">
        <v>10001.288709677399</v>
      </c>
      <c r="BD260">
        <v>-8.3958464516129094E-2</v>
      </c>
      <c r="BE260">
        <v>0.34035667741935499</v>
      </c>
      <c r="BF260">
        <v>1597428745</v>
      </c>
      <c r="BG260" t="s">
        <v>792</v>
      </c>
      <c r="BH260">
        <v>42</v>
      </c>
      <c r="BI260">
        <v>-1.972</v>
      </c>
      <c r="BJ260">
        <v>3.5999999999999997E-2</v>
      </c>
      <c r="BK260">
        <v>410</v>
      </c>
      <c r="BL260">
        <v>23</v>
      </c>
      <c r="BM260">
        <v>0.26</v>
      </c>
      <c r="BN260">
        <v>0.17</v>
      </c>
      <c r="BO260">
        <v>7.4620732653061204</v>
      </c>
      <c r="BP260">
        <v>1.90958625015481</v>
      </c>
      <c r="BQ260">
        <v>0.53644087962059095</v>
      </c>
      <c r="BR260">
        <v>0</v>
      </c>
      <c r="BS260">
        <v>0.449626836734694</v>
      </c>
      <c r="BT260">
        <v>0.14985429674401199</v>
      </c>
      <c r="BU260">
        <v>3.41350350109361E-2</v>
      </c>
      <c r="BV260">
        <v>0</v>
      </c>
      <c r="BW260">
        <v>0</v>
      </c>
      <c r="BX260">
        <v>2</v>
      </c>
      <c r="BY260" t="s">
        <v>225</v>
      </c>
      <c r="BZ260">
        <v>100</v>
      </c>
      <c r="CA260">
        <v>100</v>
      </c>
      <c r="CB260">
        <v>-1.972</v>
      </c>
      <c r="CC260">
        <v>3.5999999999999997E-2</v>
      </c>
      <c r="CD260">
        <v>2</v>
      </c>
      <c r="CE260">
        <v>569.15</v>
      </c>
      <c r="CF260">
        <v>321.67</v>
      </c>
      <c r="CG260">
        <v>41.998699999999999</v>
      </c>
      <c r="CH260">
        <v>40.393599999999999</v>
      </c>
      <c r="CI260">
        <v>30</v>
      </c>
      <c r="CJ260">
        <v>40.237499999999997</v>
      </c>
      <c r="CK260">
        <v>40.308700000000002</v>
      </c>
      <c r="CL260">
        <v>19.989599999999999</v>
      </c>
      <c r="CM260">
        <v>20.078099999999999</v>
      </c>
      <c r="CN260">
        <v>0</v>
      </c>
      <c r="CO260">
        <v>42</v>
      </c>
      <c r="CP260">
        <v>410</v>
      </c>
      <c r="CQ260">
        <v>23</v>
      </c>
      <c r="CR260">
        <v>97.433899999999994</v>
      </c>
      <c r="CS260">
        <v>104.64100000000001</v>
      </c>
    </row>
    <row r="261" spans="1:97" x14ac:dyDescent="0.25">
      <c r="A261">
        <v>245</v>
      </c>
      <c r="B261">
        <v>1597428778</v>
      </c>
      <c r="C261">
        <v>23088.299999952302</v>
      </c>
      <c r="D261" t="s">
        <v>793</v>
      </c>
      <c r="E261" t="s">
        <v>794</v>
      </c>
      <c r="F261">
        <v>1597428769.6516099</v>
      </c>
      <c r="G261">
        <f t="shared" si="87"/>
        <v>2.5997081785413532E-4</v>
      </c>
      <c r="H261">
        <f t="shared" si="88"/>
        <v>-4.2654216026747394</v>
      </c>
      <c r="I261">
        <f t="shared" si="89"/>
        <v>417.58467741935499</v>
      </c>
      <c r="J261">
        <f t="shared" si="90"/>
        <v>1635.7026710437631</v>
      </c>
      <c r="K261">
        <f t="shared" si="91"/>
        <v>166.28128424659315</v>
      </c>
      <c r="L261">
        <f t="shared" si="92"/>
        <v>42.450573488812196</v>
      </c>
      <c r="M261">
        <f t="shared" si="93"/>
        <v>5.2567764071915803E-3</v>
      </c>
      <c r="N261">
        <f t="shared" si="94"/>
        <v>2.7892516159465117</v>
      </c>
      <c r="O261">
        <f t="shared" si="95"/>
        <v>5.2512786188076829E-3</v>
      </c>
      <c r="P261">
        <f t="shared" si="96"/>
        <v>3.2825426009369689E-3</v>
      </c>
      <c r="Q261">
        <f t="shared" si="97"/>
        <v>-1.4577852673548398E-2</v>
      </c>
      <c r="R261">
        <f t="shared" si="98"/>
        <v>39.383401615327408</v>
      </c>
      <c r="S261">
        <f t="shared" si="99"/>
        <v>39.400064516129</v>
      </c>
      <c r="T261">
        <f t="shared" si="100"/>
        <v>7.1793169705705653</v>
      </c>
      <c r="U261">
        <f t="shared" si="101"/>
        <v>33.102265814880674</v>
      </c>
      <c r="V261">
        <f t="shared" si="102"/>
        <v>2.3833515630564857</v>
      </c>
      <c r="W261">
        <f t="shared" si="103"/>
        <v>7.199965030747479</v>
      </c>
      <c r="X261">
        <f t="shared" si="104"/>
        <v>4.7959654075140801</v>
      </c>
      <c r="Y261">
        <f t="shared" si="105"/>
        <v>-11.464713067367368</v>
      </c>
      <c r="Z261">
        <f t="shared" si="106"/>
        <v>8.0508370560595672</v>
      </c>
      <c r="AA261">
        <f t="shared" si="107"/>
        <v>0.70357360399226643</v>
      </c>
      <c r="AB261">
        <f t="shared" si="108"/>
        <v>-2.7248802599890833</v>
      </c>
      <c r="AC261">
        <v>-1.22118432886922E-3</v>
      </c>
      <c r="AD261">
        <v>2.35861391364433E-2</v>
      </c>
      <c r="AE261">
        <v>2.6774381464897901</v>
      </c>
      <c r="AF261">
        <v>43</v>
      </c>
      <c r="AG261">
        <v>7</v>
      </c>
      <c r="AH261">
        <f t="shared" si="109"/>
        <v>1</v>
      </c>
      <c r="AI261">
        <f t="shared" si="110"/>
        <v>0</v>
      </c>
      <c r="AJ261">
        <f t="shared" si="111"/>
        <v>51558.011697495858</v>
      </c>
      <c r="AK261">
        <f t="shared" si="112"/>
        <v>-7.6283896774193602E-2</v>
      </c>
      <c r="AL261">
        <f t="shared" si="113"/>
        <v>-3.7379109419354864E-2</v>
      </c>
      <c r="AM261">
        <f t="shared" si="114"/>
        <v>0.49</v>
      </c>
      <c r="AN261">
        <f t="shared" si="115"/>
        <v>0.39</v>
      </c>
      <c r="AO261">
        <v>10.96</v>
      </c>
      <c r="AP261">
        <v>0.5</v>
      </c>
      <c r="AQ261" t="s">
        <v>195</v>
      </c>
      <c r="AR261">
        <v>1597428769.6516099</v>
      </c>
      <c r="AS261">
        <v>417.58467741935499</v>
      </c>
      <c r="AT261">
        <v>409.99170967741901</v>
      </c>
      <c r="AU261">
        <v>23.444938709677398</v>
      </c>
      <c r="AV261">
        <v>22.981206451612898</v>
      </c>
      <c r="AW261">
        <v>600.01841935483901</v>
      </c>
      <c r="AX261">
        <v>101.52735483871</v>
      </c>
      <c r="AY261">
        <v>0.130047322580645</v>
      </c>
      <c r="AZ261">
        <v>39.453603225806503</v>
      </c>
      <c r="BA261">
        <v>39.400064516129</v>
      </c>
      <c r="BB261">
        <v>39.7046225806452</v>
      </c>
      <c r="BC261">
        <v>10002.620967741899</v>
      </c>
      <c r="BD261">
        <v>-7.6283896774193602E-2</v>
      </c>
      <c r="BE261">
        <v>0.34600867741935498</v>
      </c>
      <c r="BF261">
        <v>1597428745</v>
      </c>
      <c r="BG261" t="s">
        <v>792</v>
      </c>
      <c r="BH261">
        <v>42</v>
      </c>
      <c r="BI261">
        <v>-1.972</v>
      </c>
      <c r="BJ261">
        <v>3.5999999999999997E-2</v>
      </c>
      <c r="BK261">
        <v>410</v>
      </c>
      <c r="BL261">
        <v>23</v>
      </c>
      <c r="BM261">
        <v>0.26</v>
      </c>
      <c r="BN261">
        <v>0.17</v>
      </c>
      <c r="BO261">
        <v>7.5898410204081603</v>
      </c>
      <c r="BP261">
        <v>5.4668654879384904E-3</v>
      </c>
      <c r="BQ261">
        <v>2.4824260125842601E-2</v>
      </c>
      <c r="BR261">
        <v>1</v>
      </c>
      <c r="BS261">
        <v>0.46019344897959202</v>
      </c>
      <c r="BT261">
        <v>4.0283443609858499E-2</v>
      </c>
      <c r="BU261">
        <v>4.8031049696459598E-3</v>
      </c>
      <c r="BV261">
        <v>1</v>
      </c>
      <c r="BW261">
        <v>2</v>
      </c>
      <c r="BX261">
        <v>2</v>
      </c>
      <c r="BY261" t="s">
        <v>197</v>
      </c>
      <c r="BZ261">
        <v>100</v>
      </c>
      <c r="CA261">
        <v>100</v>
      </c>
      <c r="CB261">
        <v>-1.972</v>
      </c>
      <c r="CC261">
        <v>3.5999999999999997E-2</v>
      </c>
      <c r="CD261">
        <v>2</v>
      </c>
      <c r="CE261">
        <v>568.89400000000001</v>
      </c>
      <c r="CF261">
        <v>321.529</v>
      </c>
      <c r="CG261">
        <v>41.999000000000002</v>
      </c>
      <c r="CH261">
        <v>40.397599999999997</v>
      </c>
      <c r="CI261">
        <v>30.000299999999999</v>
      </c>
      <c r="CJ261">
        <v>40.237499999999997</v>
      </c>
      <c r="CK261">
        <v>40.308700000000002</v>
      </c>
      <c r="CL261">
        <v>19.9907</v>
      </c>
      <c r="CM261">
        <v>20.078099999999999</v>
      </c>
      <c r="CN261">
        <v>0</v>
      </c>
      <c r="CO261">
        <v>42</v>
      </c>
      <c r="CP261">
        <v>410</v>
      </c>
      <c r="CQ261">
        <v>23</v>
      </c>
      <c r="CR261">
        <v>97.433099999999996</v>
      </c>
      <c r="CS261">
        <v>104.642</v>
      </c>
    </row>
    <row r="262" spans="1:97" x14ac:dyDescent="0.25">
      <c r="A262">
        <v>246</v>
      </c>
      <c r="B262">
        <v>1597428783</v>
      </c>
      <c r="C262">
        <v>23093.299999952302</v>
      </c>
      <c r="D262" t="s">
        <v>795</v>
      </c>
      <c r="E262" t="s">
        <v>796</v>
      </c>
      <c r="F262">
        <v>1597428774.4451599</v>
      </c>
      <c r="G262">
        <f t="shared" si="87"/>
        <v>2.6121741453146195E-4</v>
      </c>
      <c r="H262">
        <f t="shared" si="88"/>
        <v>-4.2746303449345699</v>
      </c>
      <c r="I262">
        <f t="shared" si="89"/>
        <v>417.59474193548402</v>
      </c>
      <c r="J262">
        <f t="shared" si="90"/>
        <v>1632.5025082734578</v>
      </c>
      <c r="K262">
        <f t="shared" si="91"/>
        <v>165.95680538359841</v>
      </c>
      <c r="L262">
        <f t="shared" si="92"/>
        <v>42.451811844317447</v>
      </c>
      <c r="M262">
        <f t="shared" si="93"/>
        <v>5.2816902382420497E-3</v>
      </c>
      <c r="N262">
        <f t="shared" si="94"/>
        <v>2.7890509675897683</v>
      </c>
      <c r="O262">
        <f t="shared" si="95"/>
        <v>5.2761398450999961E-3</v>
      </c>
      <c r="P262">
        <f t="shared" si="96"/>
        <v>3.2980855866889596E-3</v>
      </c>
      <c r="Q262">
        <f t="shared" si="97"/>
        <v>-1.8240154718709677E-2</v>
      </c>
      <c r="R262">
        <f t="shared" si="98"/>
        <v>39.384131959235141</v>
      </c>
      <c r="S262">
        <f t="shared" si="99"/>
        <v>39.400335483870997</v>
      </c>
      <c r="T262">
        <f t="shared" si="100"/>
        <v>7.1794213442110388</v>
      </c>
      <c r="U262">
        <f t="shared" si="101"/>
        <v>33.097349801248605</v>
      </c>
      <c r="V262">
        <f t="shared" si="102"/>
        <v>2.3831373754266401</v>
      </c>
      <c r="W262">
        <f t="shared" si="103"/>
        <v>7.2003873111820438</v>
      </c>
      <c r="X262">
        <f t="shared" si="104"/>
        <v>4.7962839687843992</v>
      </c>
      <c r="Y262">
        <f t="shared" si="105"/>
        <v>-11.519687980837471</v>
      </c>
      <c r="Z262">
        <f t="shared" si="106"/>
        <v>8.1739438621541218</v>
      </c>
      <c r="AA262">
        <f t="shared" si="107"/>
        <v>0.71438814560352315</v>
      </c>
      <c r="AB262">
        <f t="shared" si="108"/>
        <v>-2.6495961277985352</v>
      </c>
      <c r="AC262">
        <v>-1.2210479707628701E-3</v>
      </c>
      <c r="AD262">
        <v>2.3583505495319099E-2</v>
      </c>
      <c r="AE262">
        <v>2.6772499832858601</v>
      </c>
      <c r="AF262">
        <v>43</v>
      </c>
      <c r="AG262">
        <v>7</v>
      </c>
      <c r="AH262">
        <f t="shared" si="109"/>
        <v>1</v>
      </c>
      <c r="AI262">
        <f t="shared" si="110"/>
        <v>0</v>
      </c>
      <c r="AJ262">
        <f t="shared" si="111"/>
        <v>51552.320573528581</v>
      </c>
      <c r="AK262">
        <f t="shared" si="112"/>
        <v>-9.5448219354838701E-2</v>
      </c>
      <c r="AL262">
        <f t="shared" si="113"/>
        <v>-4.6769627483870965E-2</v>
      </c>
      <c r="AM262">
        <f t="shared" si="114"/>
        <v>0.49</v>
      </c>
      <c r="AN262">
        <f t="shared" si="115"/>
        <v>0.39</v>
      </c>
      <c r="AO262">
        <v>10.96</v>
      </c>
      <c r="AP262">
        <v>0.5</v>
      </c>
      <c r="AQ262" t="s">
        <v>195</v>
      </c>
      <c r="AR262">
        <v>1597428774.4451599</v>
      </c>
      <c r="AS262">
        <v>417.59474193548402</v>
      </c>
      <c r="AT262">
        <v>409.98583870967701</v>
      </c>
      <c r="AU262">
        <v>23.4427129032258</v>
      </c>
      <c r="AV262">
        <v>22.9767516129032</v>
      </c>
      <c r="AW262">
        <v>600.01287096774195</v>
      </c>
      <c r="AX262">
        <v>101.527870967742</v>
      </c>
      <c r="AY262">
        <v>0.130046580645161</v>
      </c>
      <c r="AZ262">
        <v>39.4546967741936</v>
      </c>
      <c r="BA262">
        <v>39.400335483870997</v>
      </c>
      <c r="BB262">
        <v>39.707206451612898</v>
      </c>
      <c r="BC262">
        <v>10001.453225806499</v>
      </c>
      <c r="BD262">
        <v>-9.5448219354838701E-2</v>
      </c>
      <c r="BE262">
        <v>0.36223567741935497</v>
      </c>
      <c r="BF262">
        <v>1597428745</v>
      </c>
      <c r="BG262" t="s">
        <v>792</v>
      </c>
      <c r="BH262">
        <v>42</v>
      </c>
      <c r="BI262">
        <v>-1.972</v>
      </c>
      <c r="BJ262">
        <v>3.5999999999999997E-2</v>
      </c>
      <c r="BK262">
        <v>410</v>
      </c>
      <c r="BL262">
        <v>23</v>
      </c>
      <c r="BM262">
        <v>0.26</v>
      </c>
      <c r="BN262">
        <v>0.17</v>
      </c>
      <c r="BO262">
        <v>7.5952126530612301</v>
      </c>
      <c r="BP262">
        <v>0.109491382843174</v>
      </c>
      <c r="BQ262">
        <v>2.77887586856231E-2</v>
      </c>
      <c r="BR262">
        <v>0</v>
      </c>
      <c r="BS262">
        <v>0.46341057142857101</v>
      </c>
      <c r="BT262">
        <v>3.4517820324726001E-2</v>
      </c>
      <c r="BU262">
        <v>4.1778333365220599E-3</v>
      </c>
      <c r="BV262">
        <v>1</v>
      </c>
      <c r="BW262">
        <v>1</v>
      </c>
      <c r="BX262">
        <v>2</v>
      </c>
      <c r="BY262" t="s">
        <v>211</v>
      </c>
      <c r="BZ262">
        <v>100</v>
      </c>
      <c r="CA262">
        <v>100</v>
      </c>
      <c r="CB262">
        <v>-1.972</v>
      </c>
      <c r="CC262">
        <v>3.5999999999999997E-2</v>
      </c>
      <c r="CD262">
        <v>2</v>
      </c>
      <c r="CE262">
        <v>569.20500000000004</v>
      </c>
      <c r="CF262">
        <v>321.64499999999998</v>
      </c>
      <c r="CG262">
        <v>41.998199999999997</v>
      </c>
      <c r="CH262">
        <v>40.397599999999997</v>
      </c>
      <c r="CI262">
        <v>30.0001</v>
      </c>
      <c r="CJ262">
        <v>40.237499999999997</v>
      </c>
      <c r="CK262">
        <v>40.308700000000002</v>
      </c>
      <c r="CL262">
        <v>19.991800000000001</v>
      </c>
      <c r="CM262">
        <v>20.078099999999999</v>
      </c>
      <c r="CN262">
        <v>0</v>
      </c>
      <c r="CO262">
        <v>42</v>
      </c>
      <c r="CP262">
        <v>410</v>
      </c>
      <c r="CQ262">
        <v>23</v>
      </c>
      <c r="CR262">
        <v>97.433499999999995</v>
      </c>
      <c r="CS262">
        <v>104.642</v>
      </c>
    </row>
    <row r="263" spans="1:97" x14ac:dyDescent="0.25">
      <c r="A263">
        <v>247</v>
      </c>
      <c r="B263">
        <v>1597428788</v>
      </c>
      <c r="C263">
        <v>23098.299999952302</v>
      </c>
      <c r="D263" t="s">
        <v>797</v>
      </c>
      <c r="E263" t="s">
        <v>798</v>
      </c>
      <c r="F263">
        <v>1597428779.3774199</v>
      </c>
      <c r="G263">
        <f t="shared" si="87"/>
        <v>2.6272592620576974E-4</v>
      </c>
      <c r="H263">
        <f t="shared" si="88"/>
        <v>-4.272706721357582</v>
      </c>
      <c r="I263">
        <f t="shared" si="89"/>
        <v>417.59525806451597</v>
      </c>
      <c r="J263">
        <f t="shared" si="90"/>
        <v>1624.7223514237571</v>
      </c>
      <c r="K263">
        <f t="shared" si="91"/>
        <v>165.16589524253146</v>
      </c>
      <c r="L263">
        <f t="shared" si="92"/>
        <v>42.451865444468467</v>
      </c>
      <c r="M263">
        <f t="shared" si="93"/>
        <v>5.3125163797154151E-3</v>
      </c>
      <c r="N263">
        <f t="shared" si="94"/>
        <v>2.7878231395641748</v>
      </c>
      <c r="O263">
        <f t="shared" si="95"/>
        <v>5.3068985755798763E-3</v>
      </c>
      <c r="P263">
        <f t="shared" si="96"/>
        <v>3.31731584073251E-3</v>
      </c>
      <c r="Q263">
        <f t="shared" si="97"/>
        <v>-2.0224166631290268E-2</v>
      </c>
      <c r="R263">
        <f t="shared" si="98"/>
        <v>39.383413231414224</v>
      </c>
      <c r="S263">
        <f t="shared" si="99"/>
        <v>39.3991677419355</v>
      </c>
      <c r="T263">
        <f t="shared" si="100"/>
        <v>7.1789715529044278</v>
      </c>
      <c r="U263">
        <f t="shared" si="101"/>
        <v>33.094989731759163</v>
      </c>
      <c r="V263">
        <f t="shared" si="102"/>
        <v>2.3829328113932142</v>
      </c>
      <c r="W263">
        <f t="shared" si="103"/>
        <v>7.2002826733209844</v>
      </c>
      <c r="X263">
        <f t="shared" si="104"/>
        <v>4.7960387415112136</v>
      </c>
      <c r="Y263">
        <f t="shared" si="105"/>
        <v>-11.586213345674446</v>
      </c>
      <c r="Z263">
        <f t="shared" si="106"/>
        <v>8.3051280143384929</v>
      </c>
      <c r="AA263">
        <f t="shared" si="107"/>
        <v>0.72616807549497853</v>
      </c>
      <c r="AB263">
        <f t="shared" si="108"/>
        <v>-2.5751414224722655</v>
      </c>
      <c r="AC263">
        <v>-1.2202137617304499E-3</v>
      </c>
      <c r="AD263">
        <v>2.3567393455684801E-2</v>
      </c>
      <c r="AE263">
        <v>2.67609853669095</v>
      </c>
      <c r="AF263">
        <v>43</v>
      </c>
      <c r="AG263">
        <v>7</v>
      </c>
      <c r="AH263">
        <f t="shared" si="109"/>
        <v>1</v>
      </c>
      <c r="AI263">
        <f t="shared" si="110"/>
        <v>0</v>
      </c>
      <c r="AJ263">
        <f t="shared" si="111"/>
        <v>51518.582571855928</v>
      </c>
      <c r="AK263">
        <f t="shared" si="112"/>
        <v>-0.10583028064516101</v>
      </c>
      <c r="AL263">
        <f t="shared" si="113"/>
        <v>-5.1856837516128892E-2</v>
      </c>
      <c r="AM263">
        <f t="shared" si="114"/>
        <v>0.49</v>
      </c>
      <c r="AN263">
        <f t="shared" si="115"/>
        <v>0.39</v>
      </c>
      <c r="AO263">
        <v>10.96</v>
      </c>
      <c r="AP263">
        <v>0.5</v>
      </c>
      <c r="AQ263" t="s">
        <v>195</v>
      </c>
      <c r="AR263">
        <v>1597428779.3774199</v>
      </c>
      <c r="AS263">
        <v>417.59525806451597</v>
      </c>
      <c r="AT263">
        <v>409.99109677419398</v>
      </c>
      <c r="AU263">
        <v>23.4407</v>
      </c>
      <c r="AV263">
        <v>22.972051612903201</v>
      </c>
      <c r="AW263">
        <v>600.01896774193597</v>
      </c>
      <c r="AX263">
        <v>101.527870967742</v>
      </c>
      <c r="AY263">
        <v>0.130049290322581</v>
      </c>
      <c r="AZ263">
        <v>39.454425806451603</v>
      </c>
      <c r="BA263">
        <v>39.3991677419355</v>
      </c>
      <c r="BB263">
        <v>39.705599999999997</v>
      </c>
      <c r="BC263">
        <v>9994.6203225806403</v>
      </c>
      <c r="BD263">
        <v>-0.10583028064516101</v>
      </c>
      <c r="BE263">
        <v>0.37495283870967799</v>
      </c>
      <c r="BF263">
        <v>1597428745</v>
      </c>
      <c r="BG263" t="s">
        <v>792</v>
      </c>
      <c r="BH263">
        <v>42</v>
      </c>
      <c r="BI263">
        <v>-1.972</v>
      </c>
      <c r="BJ263">
        <v>3.5999999999999997E-2</v>
      </c>
      <c r="BK263">
        <v>410</v>
      </c>
      <c r="BL263">
        <v>23</v>
      </c>
      <c r="BM263">
        <v>0.26</v>
      </c>
      <c r="BN263">
        <v>0.17</v>
      </c>
      <c r="BO263">
        <v>7.6038983673469396</v>
      </c>
      <c r="BP263">
        <v>4.91773078808471E-2</v>
      </c>
      <c r="BQ263">
        <v>2.5446368037777601E-2</v>
      </c>
      <c r="BR263">
        <v>1</v>
      </c>
      <c r="BS263">
        <v>0.46654869387755099</v>
      </c>
      <c r="BT263">
        <v>3.0859783019154999E-2</v>
      </c>
      <c r="BU263">
        <v>3.6987970201249202E-3</v>
      </c>
      <c r="BV263">
        <v>1</v>
      </c>
      <c r="BW263">
        <v>2</v>
      </c>
      <c r="BX263">
        <v>2</v>
      </c>
      <c r="BY263" t="s">
        <v>197</v>
      </c>
      <c r="BZ263">
        <v>100</v>
      </c>
      <c r="CA263">
        <v>100</v>
      </c>
      <c r="CB263">
        <v>-1.972</v>
      </c>
      <c r="CC263">
        <v>3.5999999999999997E-2</v>
      </c>
      <c r="CD263">
        <v>2</v>
      </c>
      <c r="CE263">
        <v>569.15</v>
      </c>
      <c r="CF263">
        <v>321.58100000000002</v>
      </c>
      <c r="CG263">
        <v>41.998699999999999</v>
      </c>
      <c r="CH263">
        <v>40.397599999999997</v>
      </c>
      <c r="CI263">
        <v>30</v>
      </c>
      <c r="CJ263">
        <v>40.237499999999997</v>
      </c>
      <c r="CK263">
        <v>40.308700000000002</v>
      </c>
      <c r="CL263">
        <v>19.991</v>
      </c>
      <c r="CM263">
        <v>20.078099999999999</v>
      </c>
      <c r="CN263">
        <v>0</v>
      </c>
      <c r="CO263">
        <v>42</v>
      </c>
      <c r="CP263">
        <v>410</v>
      </c>
      <c r="CQ263">
        <v>23</v>
      </c>
      <c r="CR263">
        <v>97.432699999999997</v>
      </c>
      <c r="CS263">
        <v>104.642</v>
      </c>
    </row>
    <row r="264" spans="1:97" x14ac:dyDescent="0.25">
      <c r="A264">
        <v>248</v>
      </c>
      <c r="B264">
        <v>1597428793</v>
      </c>
      <c r="C264">
        <v>23103.299999952302</v>
      </c>
      <c r="D264" t="s">
        <v>799</v>
      </c>
      <c r="E264" t="s">
        <v>800</v>
      </c>
      <c r="F264">
        <v>1597428784.3774199</v>
      </c>
      <c r="G264">
        <f t="shared" si="87"/>
        <v>2.6385999538861308E-4</v>
      </c>
      <c r="H264">
        <f t="shared" si="88"/>
        <v>-4.2720527183050114</v>
      </c>
      <c r="I264">
        <f t="shared" si="89"/>
        <v>417.59522580645199</v>
      </c>
      <c r="J264">
        <f t="shared" si="90"/>
        <v>1619.176543685639</v>
      </c>
      <c r="K264">
        <f t="shared" si="91"/>
        <v>164.60182401803647</v>
      </c>
      <c r="L264">
        <f t="shared" si="92"/>
        <v>42.451785839550183</v>
      </c>
      <c r="M264">
        <f t="shared" si="93"/>
        <v>5.3356152196534692E-3</v>
      </c>
      <c r="N264">
        <f t="shared" si="94"/>
        <v>2.7887395044318155</v>
      </c>
      <c r="O264">
        <f t="shared" si="95"/>
        <v>5.3299503449081099E-3</v>
      </c>
      <c r="P264">
        <f t="shared" si="96"/>
        <v>3.3317274194293082E-3</v>
      </c>
      <c r="Q264">
        <f t="shared" si="97"/>
        <v>-2.0773165492258015E-2</v>
      </c>
      <c r="R264">
        <f t="shared" si="98"/>
        <v>39.383157688902941</v>
      </c>
      <c r="S264">
        <f t="shared" si="99"/>
        <v>39.3981967741936</v>
      </c>
      <c r="T264">
        <f t="shared" si="100"/>
        <v>7.1785975737647565</v>
      </c>
      <c r="U264">
        <f t="shared" si="101"/>
        <v>33.091452640560945</v>
      </c>
      <c r="V264">
        <f t="shared" si="102"/>
        <v>2.3826822529709148</v>
      </c>
      <c r="W264">
        <f t="shared" si="103"/>
        <v>7.2002951301400628</v>
      </c>
      <c r="X264">
        <f t="shared" si="104"/>
        <v>4.7959153207938421</v>
      </c>
      <c r="Y264">
        <f t="shared" si="105"/>
        <v>-11.636225796637836</v>
      </c>
      <c r="Z264">
        <f t="shared" si="106"/>
        <v>8.4586894449097141</v>
      </c>
      <c r="AA264">
        <f t="shared" si="107"/>
        <v>0.73934853056417649</v>
      </c>
      <c r="AB264">
        <f t="shared" si="108"/>
        <v>-2.4589609866562032</v>
      </c>
      <c r="AC264">
        <v>-1.22083632318327E-3</v>
      </c>
      <c r="AD264">
        <v>2.3579417701902101E-2</v>
      </c>
      <c r="AE264">
        <v>2.67695789889786</v>
      </c>
      <c r="AF264">
        <v>43</v>
      </c>
      <c r="AG264">
        <v>7</v>
      </c>
      <c r="AH264">
        <f t="shared" si="109"/>
        <v>1</v>
      </c>
      <c r="AI264">
        <f t="shared" si="110"/>
        <v>0</v>
      </c>
      <c r="AJ264">
        <f t="shared" si="111"/>
        <v>51543.785554294191</v>
      </c>
      <c r="AK264">
        <f t="shared" si="112"/>
        <v>-0.108703116129032</v>
      </c>
      <c r="AL264">
        <f t="shared" si="113"/>
        <v>-5.3264526903225674E-2</v>
      </c>
      <c r="AM264">
        <f t="shared" si="114"/>
        <v>0.49</v>
      </c>
      <c r="AN264">
        <f t="shared" si="115"/>
        <v>0.39</v>
      </c>
      <c r="AO264">
        <v>10.96</v>
      </c>
      <c r="AP264">
        <v>0.5</v>
      </c>
      <c r="AQ264" t="s">
        <v>195</v>
      </c>
      <c r="AR264">
        <v>1597428784.3774199</v>
      </c>
      <c r="AS264">
        <v>417.59522580645199</v>
      </c>
      <c r="AT264">
        <v>409.99309677419399</v>
      </c>
      <c r="AU264">
        <v>23.438277419354801</v>
      </c>
      <c r="AV264">
        <v>22.967603225806499</v>
      </c>
      <c r="AW264">
        <v>600.01680645161298</v>
      </c>
      <c r="AX264">
        <v>101.527677419355</v>
      </c>
      <c r="AY264">
        <v>0.130060064516129</v>
      </c>
      <c r="AZ264">
        <v>39.454458064516103</v>
      </c>
      <c r="BA264">
        <v>39.3981967741936</v>
      </c>
      <c r="BB264">
        <v>39.705732258064501</v>
      </c>
      <c r="BC264">
        <v>9999.73870967742</v>
      </c>
      <c r="BD264">
        <v>-0.108703116129032</v>
      </c>
      <c r="BE264">
        <v>0.37805238709677402</v>
      </c>
      <c r="BF264">
        <v>1597428745</v>
      </c>
      <c r="BG264" t="s">
        <v>792</v>
      </c>
      <c r="BH264">
        <v>42</v>
      </c>
      <c r="BI264">
        <v>-1.972</v>
      </c>
      <c r="BJ264">
        <v>3.5999999999999997E-2</v>
      </c>
      <c r="BK264">
        <v>410</v>
      </c>
      <c r="BL264">
        <v>23</v>
      </c>
      <c r="BM264">
        <v>0.26</v>
      </c>
      <c r="BN264">
        <v>0.17</v>
      </c>
      <c r="BO264">
        <v>7.6009016326530601</v>
      </c>
      <c r="BP264">
        <v>-5.6060977408155598E-2</v>
      </c>
      <c r="BQ264">
        <v>2.6212876906241901E-2</v>
      </c>
      <c r="BR264">
        <v>1</v>
      </c>
      <c r="BS264">
        <v>0.46896130612244902</v>
      </c>
      <c r="BT264">
        <v>2.7126073866499699E-2</v>
      </c>
      <c r="BU264">
        <v>3.27262379416361E-3</v>
      </c>
      <c r="BV264">
        <v>1</v>
      </c>
      <c r="BW264">
        <v>2</v>
      </c>
      <c r="BX264">
        <v>2</v>
      </c>
      <c r="BY264" t="s">
        <v>197</v>
      </c>
      <c r="BZ264">
        <v>100</v>
      </c>
      <c r="CA264">
        <v>100</v>
      </c>
      <c r="CB264">
        <v>-1.972</v>
      </c>
      <c r="CC264">
        <v>3.5999999999999997E-2</v>
      </c>
      <c r="CD264">
        <v>2</v>
      </c>
      <c r="CE264">
        <v>568.73</v>
      </c>
      <c r="CF264">
        <v>321.55500000000001</v>
      </c>
      <c r="CG264">
        <v>41.998899999999999</v>
      </c>
      <c r="CH264">
        <v>40.397599999999997</v>
      </c>
      <c r="CI264">
        <v>30</v>
      </c>
      <c r="CJ264">
        <v>40.237499999999997</v>
      </c>
      <c r="CK264">
        <v>40.308700000000002</v>
      </c>
      <c r="CL264">
        <v>19.991700000000002</v>
      </c>
      <c r="CM264">
        <v>20.078099999999999</v>
      </c>
      <c r="CN264">
        <v>0</v>
      </c>
      <c r="CO264">
        <v>42</v>
      </c>
      <c r="CP264">
        <v>410</v>
      </c>
      <c r="CQ264">
        <v>23</v>
      </c>
      <c r="CR264">
        <v>97.435900000000004</v>
      </c>
      <c r="CS264">
        <v>104.643</v>
      </c>
    </row>
    <row r="265" spans="1:97" x14ac:dyDescent="0.25">
      <c r="A265">
        <v>249</v>
      </c>
      <c r="B265">
        <v>1597428798</v>
      </c>
      <c r="C265">
        <v>23108.299999952302</v>
      </c>
      <c r="D265" t="s">
        <v>801</v>
      </c>
      <c r="E265" t="s">
        <v>802</v>
      </c>
      <c r="F265">
        <v>1597428789.3741901</v>
      </c>
      <c r="G265">
        <f t="shared" si="87"/>
        <v>2.6491106206347892E-4</v>
      </c>
      <c r="H265">
        <f t="shared" si="88"/>
        <v>-4.2746728940876766</v>
      </c>
      <c r="I265">
        <f t="shared" si="89"/>
        <v>417.605064516129</v>
      </c>
      <c r="J265">
        <f t="shared" si="90"/>
        <v>1615.0855757426405</v>
      </c>
      <c r="K265">
        <f t="shared" si="91"/>
        <v>164.18481517342579</v>
      </c>
      <c r="L265">
        <f t="shared" si="92"/>
        <v>42.452493764325929</v>
      </c>
      <c r="M265">
        <f t="shared" si="93"/>
        <v>5.3567024324326232E-3</v>
      </c>
      <c r="N265">
        <f t="shared" si="94"/>
        <v>2.7884806080726001</v>
      </c>
      <c r="O265">
        <f t="shared" si="95"/>
        <v>5.35099218856916E-3</v>
      </c>
      <c r="P265">
        <f t="shared" si="96"/>
        <v>3.3448826418113631E-3</v>
      </c>
      <c r="Q265">
        <f t="shared" si="97"/>
        <v>-1.7699242470000001E-2</v>
      </c>
      <c r="R265">
        <f t="shared" si="98"/>
        <v>39.383961119743432</v>
      </c>
      <c r="S265">
        <f t="shared" si="99"/>
        <v>39.397848387096801</v>
      </c>
      <c r="T265">
        <f t="shared" si="100"/>
        <v>7.1784633926762718</v>
      </c>
      <c r="U265">
        <f t="shared" si="101"/>
        <v>33.085661567050515</v>
      </c>
      <c r="V265">
        <f t="shared" si="102"/>
        <v>2.3824025254369841</v>
      </c>
      <c r="W265">
        <f t="shared" si="103"/>
        <v>7.2007099528866032</v>
      </c>
      <c r="X265">
        <f t="shared" si="104"/>
        <v>4.7960608672392873</v>
      </c>
      <c r="Y265">
        <f t="shared" si="105"/>
        <v>-11.682577836999421</v>
      </c>
      <c r="Z265">
        <f t="shared" si="106"/>
        <v>8.6717643706756391</v>
      </c>
      <c r="AA265">
        <f t="shared" si="107"/>
        <v>0.75804578294434133</v>
      </c>
      <c r="AB265">
        <f t="shared" si="108"/>
        <v>-2.2704669258494405</v>
      </c>
      <c r="AC265">
        <v>-1.22066041362478E-3</v>
      </c>
      <c r="AD265">
        <v>2.35760201580393E-2</v>
      </c>
      <c r="AE265">
        <v>2.6767151090817598</v>
      </c>
      <c r="AF265">
        <v>43</v>
      </c>
      <c r="AG265">
        <v>7</v>
      </c>
      <c r="AH265">
        <f t="shared" si="109"/>
        <v>1</v>
      </c>
      <c r="AI265">
        <f t="shared" si="110"/>
        <v>0</v>
      </c>
      <c r="AJ265">
        <f t="shared" si="111"/>
        <v>51536.470115468328</v>
      </c>
      <c r="AK265">
        <f t="shared" si="112"/>
        <v>-9.2617699999999997E-2</v>
      </c>
      <c r="AL265">
        <f t="shared" si="113"/>
        <v>-4.5382672999999998E-2</v>
      </c>
      <c r="AM265">
        <f t="shared" si="114"/>
        <v>0.49</v>
      </c>
      <c r="AN265">
        <f t="shared" si="115"/>
        <v>0.39</v>
      </c>
      <c r="AO265">
        <v>10.96</v>
      </c>
      <c r="AP265">
        <v>0.5</v>
      </c>
      <c r="AQ265" t="s">
        <v>195</v>
      </c>
      <c r="AR265">
        <v>1597428789.3741901</v>
      </c>
      <c r="AS265">
        <v>417.605064516129</v>
      </c>
      <c r="AT265">
        <v>409.99893548387098</v>
      </c>
      <c r="AU265">
        <v>23.435687096774199</v>
      </c>
      <c r="AV265">
        <v>22.963135483871</v>
      </c>
      <c r="AW265">
        <v>600.01519354838695</v>
      </c>
      <c r="AX265">
        <v>101.526967741935</v>
      </c>
      <c r="AY265">
        <v>0.130069903225806</v>
      </c>
      <c r="AZ265">
        <v>39.455532258064501</v>
      </c>
      <c r="BA265">
        <v>39.397848387096801</v>
      </c>
      <c r="BB265">
        <v>39.708209677419397</v>
      </c>
      <c r="BC265">
        <v>9998.3677419354808</v>
      </c>
      <c r="BD265">
        <v>-9.2617699999999997E-2</v>
      </c>
      <c r="BE265">
        <v>0.36893609677419398</v>
      </c>
      <c r="BF265">
        <v>1597428745</v>
      </c>
      <c r="BG265" t="s">
        <v>792</v>
      </c>
      <c r="BH265">
        <v>42</v>
      </c>
      <c r="BI265">
        <v>-1.972</v>
      </c>
      <c r="BJ265">
        <v>3.5999999999999997E-2</v>
      </c>
      <c r="BK265">
        <v>410</v>
      </c>
      <c r="BL265">
        <v>23</v>
      </c>
      <c r="BM265">
        <v>0.26</v>
      </c>
      <c r="BN265">
        <v>0.17</v>
      </c>
      <c r="BO265">
        <v>7.6017379591836702</v>
      </c>
      <c r="BP265">
        <v>6.09651704886056E-2</v>
      </c>
      <c r="BQ265">
        <v>2.4894016982989198E-2</v>
      </c>
      <c r="BR265">
        <v>1</v>
      </c>
      <c r="BS265">
        <v>0.47100467346938801</v>
      </c>
      <c r="BT265">
        <v>2.2307333994654201E-2</v>
      </c>
      <c r="BU265">
        <v>2.7168647626033401E-3</v>
      </c>
      <c r="BV265">
        <v>1</v>
      </c>
      <c r="BW265">
        <v>2</v>
      </c>
      <c r="BX265">
        <v>2</v>
      </c>
      <c r="BY265" t="s">
        <v>197</v>
      </c>
      <c r="BZ265">
        <v>100</v>
      </c>
      <c r="CA265">
        <v>100</v>
      </c>
      <c r="CB265">
        <v>-1.972</v>
      </c>
      <c r="CC265">
        <v>3.5999999999999997E-2</v>
      </c>
      <c r="CD265">
        <v>2</v>
      </c>
      <c r="CE265">
        <v>569.31500000000005</v>
      </c>
      <c r="CF265">
        <v>321.56799999999998</v>
      </c>
      <c r="CG265">
        <v>41.998199999999997</v>
      </c>
      <c r="CH265">
        <v>40.397599999999997</v>
      </c>
      <c r="CI265">
        <v>30</v>
      </c>
      <c r="CJ265">
        <v>40.237499999999997</v>
      </c>
      <c r="CK265">
        <v>40.308700000000002</v>
      </c>
      <c r="CL265">
        <v>19.9925</v>
      </c>
      <c r="CM265">
        <v>20.078099999999999</v>
      </c>
      <c r="CN265">
        <v>0</v>
      </c>
      <c r="CO265">
        <v>42</v>
      </c>
      <c r="CP265">
        <v>410</v>
      </c>
      <c r="CQ265">
        <v>23</v>
      </c>
      <c r="CR265">
        <v>97.436300000000003</v>
      </c>
      <c r="CS265">
        <v>104.643</v>
      </c>
    </row>
    <row r="266" spans="1:97" x14ac:dyDescent="0.25">
      <c r="A266">
        <v>250</v>
      </c>
      <c r="B266">
        <v>1597429152.5999999</v>
      </c>
      <c r="C266">
        <v>23462.899999856902</v>
      </c>
      <c r="D266" t="s">
        <v>804</v>
      </c>
      <c r="E266" t="s">
        <v>805</v>
      </c>
      <c r="F266">
        <v>1597429144.5999999</v>
      </c>
      <c r="G266">
        <f t="shared" si="87"/>
        <v>5.2263657607597169E-4</v>
      </c>
      <c r="H266">
        <f t="shared" si="88"/>
        <v>-4.4060205668545329</v>
      </c>
      <c r="I266">
        <f t="shared" si="89"/>
        <v>413.69048387096802</v>
      </c>
      <c r="J266">
        <f t="shared" si="90"/>
        <v>1023.4225143403194</v>
      </c>
      <c r="K266">
        <f t="shared" si="91"/>
        <v>104.03076434927578</v>
      </c>
      <c r="L266">
        <f t="shared" si="92"/>
        <v>42.051583425306177</v>
      </c>
      <c r="M266">
        <f t="shared" si="93"/>
        <v>1.0595655834317165E-2</v>
      </c>
      <c r="N266">
        <f t="shared" si="94"/>
        <v>2.7663157040951081</v>
      </c>
      <c r="O266">
        <f t="shared" si="95"/>
        <v>1.0573160905381017E-2</v>
      </c>
      <c r="P266">
        <f t="shared" si="96"/>
        <v>6.6102426263260202E-3</v>
      </c>
      <c r="Q266">
        <f t="shared" si="97"/>
        <v>-7.4892131302258013E-3</v>
      </c>
      <c r="R266">
        <f t="shared" si="98"/>
        <v>39.251437623787623</v>
      </c>
      <c r="S266">
        <f t="shared" si="99"/>
        <v>39.3664129032258</v>
      </c>
      <c r="T266">
        <f t="shared" si="100"/>
        <v>7.1663649813977104</v>
      </c>
      <c r="U266">
        <f t="shared" si="101"/>
        <v>33.12961016255818</v>
      </c>
      <c r="V266">
        <f t="shared" si="102"/>
        <v>2.3776442081970632</v>
      </c>
      <c r="W266">
        <f t="shared" si="103"/>
        <v>7.1767950076399813</v>
      </c>
      <c r="X266">
        <f t="shared" si="104"/>
        <v>4.7887207732006472</v>
      </c>
      <c r="Y266">
        <f t="shared" si="105"/>
        <v>-23.048273004950353</v>
      </c>
      <c r="Z266">
        <f t="shared" si="106"/>
        <v>4.0421103807604855</v>
      </c>
      <c r="AA266">
        <f t="shared" si="107"/>
        <v>0.35601405938539876</v>
      </c>
      <c r="AB266">
        <f t="shared" si="108"/>
        <v>-18.657637777934696</v>
      </c>
      <c r="AC266">
        <v>-1.2200022235441001E-3</v>
      </c>
      <c r="AD266">
        <v>2.35633077751056E-2</v>
      </c>
      <c r="AE266">
        <v>2.6758064701886801</v>
      </c>
      <c r="AF266">
        <v>43</v>
      </c>
      <c r="AG266">
        <v>7</v>
      </c>
      <c r="AH266">
        <f t="shared" si="109"/>
        <v>1</v>
      </c>
      <c r="AI266">
        <f t="shared" si="110"/>
        <v>0</v>
      </c>
      <c r="AJ266">
        <f t="shared" si="111"/>
        <v>51519.90224948286</v>
      </c>
      <c r="AK266">
        <f t="shared" si="112"/>
        <v>-3.9190021612903199E-2</v>
      </c>
      <c r="AL266">
        <f t="shared" si="113"/>
        <v>-1.9203110590322568E-2</v>
      </c>
      <c r="AM266">
        <f t="shared" si="114"/>
        <v>0.49</v>
      </c>
      <c r="AN266">
        <f t="shared" si="115"/>
        <v>0.39</v>
      </c>
      <c r="AO266">
        <v>5.29</v>
      </c>
      <c r="AP266">
        <v>0.5</v>
      </c>
      <c r="AQ266" t="s">
        <v>195</v>
      </c>
      <c r="AR266">
        <v>1597429144.5999999</v>
      </c>
      <c r="AS266">
        <v>413.69048387096802</v>
      </c>
      <c r="AT266">
        <v>409.99654838709699</v>
      </c>
      <c r="AU266">
        <v>23.390529032258101</v>
      </c>
      <c r="AV266">
        <v>22.9405258064516</v>
      </c>
      <c r="AW266">
        <v>600.01316129032296</v>
      </c>
      <c r="AX266">
        <v>101.520322580645</v>
      </c>
      <c r="AY266">
        <v>0.129546258064516</v>
      </c>
      <c r="AZ266">
        <v>39.393516129032299</v>
      </c>
      <c r="BA266">
        <v>39.3664129032258</v>
      </c>
      <c r="BB266">
        <v>39.657154838709701</v>
      </c>
      <c r="BC266">
        <v>9993.6306451612909</v>
      </c>
      <c r="BD266">
        <v>-3.9190021612903199E-2</v>
      </c>
      <c r="BE266">
        <v>0.38484406451612901</v>
      </c>
      <c r="BF266">
        <v>1597429122.0999999</v>
      </c>
      <c r="BG266" t="s">
        <v>806</v>
      </c>
      <c r="BH266">
        <v>43</v>
      </c>
      <c r="BI266">
        <v>-2.016</v>
      </c>
      <c r="BJ266">
        <v>3.5999999999999997E-2</v>
      </c>
      <c r="BK266">
        <v>410</v>
      </c>
      <c r="BL266">
        <v>23</v>
      </c>
      <c r="BM266">
        <v>0.44</v>
      </c>
      <c r="BN266">
        <v>0.17</v>
      </c>
      <c r="BO266">
        <v>3.7106120408163301</v>
      </c>
      <c r="BP266">
        <v>-0.223792408163215</v>
      </c>
      <c r="BQ266">
        <v>3.6157019584346597E-2</v>
      </c>
      <c r="BR266">
        <v>0</v>
      </c>
      <c r="BS266">
        <v>0.44777993877550998</v>
      </c>
      <c r="BT266">
        <v>3.1084102040813001E-2</v>
      </c>
      <c r="BU266">
        <v>3.7051775765545398E-3</v>
      </c>
      <c r="BV266">
        <v>1</v>
      </c>
      <c r="BW266">
        <v>1</v>
      </c>
      <c r="BX266">
        <v>2</v>
      </c>
      <c r="BY266" t="s">
        <v>211</v>
      </c>
      <c r="BZ266">
        <v>100</v>
      </c>
      <c r="CA266">
        <v>100</v>
      </c>
      <c r="CB266">
        <v>-2.016</v>
      </c>
      <c r="CC266">
        <v>3.5999999999999997E-2</v>
      </c>
      <c r="CD266">
        <v>2</v>
      </c>
      <c r="CE266">
        <v>569.10500000000002</v>
      </c>
      <c r="CF266">
        <v>321.85199999999998</v>
      </c>
      <c r="CG266">
        <v>41.997700000000002</v>
      </c>
      <c r="CH266">
        <v>40.333399999999997</v>
      </c>
      <c r="CI266">
        <v>30</v>
      </c>
      <c r="CJ266">
        <v>40.1738</v>
      </c>
      <c r="CK266">
        <v>40.241</v>
      </c>
      <c r="CL266">
        <v>20.0029</v>
      </c>
      <c r="CM266">
        <v>18.693899999999999</v>
      </c>
      <c r="CN266">
        <v>0</v>
      </c>
      <c r="CO266">
        <v>42</v>
      </c>
      <c r="CP266">
        <v>410</v>
      </c>
      <c r="CQ266">
        <v>23</v>
      </c>
      <c r="CR266">
        <v>97.443100000000001</v>
      </c>
      <c r="CS266">
        <v>104.651</v>
      </c>
    </row>
    <row r="267" spans="1:97" x14ac:dyDescent="0.25">
      <c r="A267">
        <v>251</v>
      </c>
      <c r="B267">
        <v>1597429157.5999999</v>
      </c>
      <c r="C267">
        <v>23467.899999856902</v>
      </c>
      <c r="D267" t="s">
        <v>807</v>
      </c>
      <c r="E267" t="s">
        <v>808</v>
      </c>
      <c r="F267">
        <v>1597429149.2451601</v>
      </c>
      <c r="G267">
        <f t="shared" si="87"/>
        <v>5.2565295617323623E-4</v>
      </c>
      <c r="H267">
        <f t="shared" si="88"/>
        <v>-4.4034298815306441</v>
      </c>
      <c r="I267">
        <f t="shared" si="89"/>
        <v>413.67525806451602</v>
      </c>
      <c r="J267">
        <f t="shared" si="90"/>
        <v>1019.4166518030421</v>
      </c>
      <c r="K267">
        <f t="shared" si="91"/>
        <v>103.62330511616902</v>
      </c>
      <c r="L267">
        <f t="shared" si="92"/>
        <v>42.049928662251602</v>
      </c>
      <c r="M267">
        <f t="shared" si="93"/>
        <v>1.0655774859547813E-2</v>
      </c>
      <c r="N267">
        <f t="shared" si="94"/>
        <v>2.7664534013723263</v>
      </c>
      <c r="O267">
        <f t="shared" si="95"/>
        <v>1.0633025362737825E-2</v>
      </c>
      <c r="P267">
        <f t="shared" si="96"/>
        <v>6.6476807160778641E-3</v>
      </c>
      <c r="Q267">
        <f t="shared" si="97"/>
        <v>-6.947884160225801E-3</v>
      </c>
      <c r="R267">
        <f t="shared" si="98"/>
        <v>39.251747240379252</v>
      </c>
      <c r="S267">
        <f t="shared" si="99"/>
        <v>39.367248387096801</v>
      </c>
      <c r="T267">
        <f t="shared" si="100"/>
        <v>7.1666863008871431</v>
      </c>
      <c r="U267">
        <f t="shared" si="101"/>
        <v>33.12505539216469</v>
      </c>
      <c r="V267">
        <f t="shared" si="102"/>
        <v>2.3774601038086889</v>
      </c>
      <c r="W267">
        <f t="shared" si="103"/>
        <v>7.1772260473594471</v>
      </c>
      <c r="X267">
        <f t="shared" si="104"/>
        <v>4.7892261970784542</v>
      </c>
      <c r="Y267">
        <f t="shared" si="105"/>
        <v>-23.181295367239716</v>
      </c>
      <c r="Z267">
        <f t="shared" si="106"/>
        <v>4.0846495281553272</v>
      </c>
      <c r="AA267">
        <f t="shared" si="107"/>
        <v>0.35974621954711888</v>
      </c>
      <c r="AB267">
        <f t="shared" si="108"/>
        <v>-18.743847503697495</v>
      </c>
      <c r="AC267">
        <v>-1.22009686659495E-3</v>
      </c>
      <c r="AD267">
        <v>2.3565135725328201E-2</v>
      </c>
      <c r="AE267">
        <v>2.67593714610982</v>
      </c>
      <c r="AF267">
        <v>43</v>
      </c>
      <c r="AG267">
        <v>7</v>
      </c>
      <c r="AH267">
        <f t="shared" si="109"/>
        <v>1</v>
      </c>
      <c r="AI267">
        <f t="shared" si="110"/>
        <v>0</v>
      </c>
      <c r="AJ267">
        <f t="shared" si="111"/>
        <v>51523.541556007003</v>
      </c>
      <c r="AK267">
        <f t="shared" si="112"/>
        <v>-3.6357321612903198E-2</v>
      </c>
      <c r="AL267">
        <f t="shared" si="113"/>
        <v>-1.7815087590322565E-2</v>
      </c>
      <c r="AM267">
        <f t="shared" si="114"/>
        <v>0.49</v>
      </c>
      <c r="AN267">
        <f t="shared" si="115"/>
        <v>0.39</v>
      </c>
      <c r="AO267">
        <v>5.29</v>
      </c>
      <c r="AP267">
        <v>0.5</v>
      </c>
      <c r="AQ267" t="s">
        <v>195</v>
      </c>
      <c r="AR267">
        <v>1597429149.2451601</v>
      </c>
      <c r="AS267">
        <v>413.67525806451602</v>
      </c>
      <c r="AT267">
        <v>409.984709677419</v>
      </c>
      <c r="AU267">
        <v>23.388777419354799</v>
      </c>
      <c r="AV267">
        <v>22.936177419354799</v>
      </c>
      <c r="AW267">
        <v>600.01477419354796</v>
      </c>
      <c r="AX267">
        <v>101.519838709677</v>
      </c>
      <c r="AY267">
        <v>0.129771322580645</v>
      </c>
      <c r="AZ267">
        <v>39.394635483870999</v>
      </c>
      <c r="BA267">
        <v>39.367248387096801</v>
      </c>
      <c r="BB267">
        <v>39.655045161290303</v>
      </c>
      <c r="BC267">
        <v>9994.4535483871005</v>
      </c>
      <c r="BD267">
        <v>-3.6357321612903198E-2</v>
      </c>
      <c r="BE267">
        <v>0.38151667741935502</v>
      </c>
      <c r="BF267">
        <v>1597429122.0999999</v>
      </c>
      <c r="BG267" t="s">
        <v>806</v>
      </c>
      <c r="BH267">
        <v>43</v>
      </c>
      <c r="BI267">
        <v>-2.016</v>
      </c>
      <c r="BJ267">
        <v>3.5999999999999997E-2</v>
      </c>
      <c r="BK267">
        <v>410</v>
      </c>
      <c r="BL267">
        <v>23</v>
      </c>
      <c r="BM267">
        <v>0.44</v>
      </c>
      <c r="BN267">
        <v>0.17</v>
      </c>
      <c r="BO267">
        <v>3.6927961224489798</v>
      </c>
      <c r="BP267">
        <v>-8.3756571428578994E-2</v>
      </c>
      <c r="BQ267">
        <v>2.0619548067686101E-2</v>
      </c>
      <c r="BR267">
        <v>1</v>
      </c>
      <c r="BS267">
        <v>0.45039997959183697</v>
      </c>
      <c r="BT267">
        <v>3.2629542857146601E-2</v>
      </c>
      <c r="BU267">
        <v>3.9062082741728199E-3</v>
      </c>
      <c r="BV267">
        <v>1</v>
      </c>
      <c r="BW267">
        <v>2</v>
      </c>
      <c r="BX267">
        <v>2</v>
      </c>
      <c r="BY267" t="s">
        <v>197</v>
      </c>
      <c r="BZ267">
        <v>100</v>
      </c>
      <c r="CA267">
        <v>100</v>
      </c>
      <c r="CB267">
        <v>-2.016</v>
      </c>
      <c r="CC267">
        <v>3.5999999999999997E-2</v>
      </c>
      <c r="CD267">
        <v>2</v>
      </c>
      <c r="CE267">
        <v>568.79399999999998</v>
      </c>
      <c r="CF267">
        <v>321.85199999999998</v>
      </c>
      <c r="CG267">
        <v>41.998399999999997</v>
      </c>
      <c r="CH267">
        <v>40.333399999999997</v>
      </c>
      <c r="CI267">
        <v>30</v>
      </c>
      <c r="CJ267">
        <v>40.1738</v>
      </c>
      <c r="CK267">
        <v>40.241</v>
      </c>
      <c r="CL267">
        <v>20.004300000000001</v>
      </c>
      <c r="CM267">
        <v>18.693899999999999</v>
      </c>
      <c r="CN267">
        <v>0</v>
      </c>
      <c r="CO267">
        <v>42</v>
      </c>
      <c r="CP267">
        <v>410</v>
      </c>
      <c r="CQ267">
        <v>23</v>
      </c>
      <c r="CR267">
        <v>97.445700000000002</v>
      </c>
      <c r="CS267">
        <v>104.652</v>
      </c>
    </row>
    <row r="268" spans="1:97" x14ac:dyDescent="0.25">
      <c r="A268">
        <v>252</v>
      </c>
      <c r="B268">
        <v>1597429162.5999999</v>
      </c>
      <c r="C268">
        <v>23472.899999856902</v>
      </c>
      <c r="D268" t="s">
        <v>809</v>
      </c>
      <c r="E268" t="s">
        <v>810</v>
      </c>
      <c r="F268">
        <v>1597429154.03548</v>
      </c>
      <c r="G268">
        <f t="shared" si="87"/>
        <v>5.2784814687708485E-4</v>
      </c>
      <c r="H268">
        <f t="shared" si="88"/>
        <v>-4.3918159476279017</v>
      </c>
      <c r="I268">
        <f t="shared" si="89"/>
        <v>413.655709677419</v>
      </c>
      <c r="J268">
        <f t="shared" si="90"/>
        <v>1015.2230548328291</v>
      </c>
      <c r="K268">
        <f t="shared" si="91"/>
        <v>103.19717950998354</v>
      </c>
      <c r="L268">
        <f t="shared" si="92"/>
        <v>42.048003464558285</v>
      </c>
      <c r="M268">
        <f t="shared" si="93"/>
        <v>1.0697603578795423E-2</v>
      </c>
      <c r="N268">
        <f t="shared" si="94"/>
        <v>2.7678176594574597</v>
      </c>
      <c r="O268">
        <f t="shared" si="95"/>
        <v>1.0674686610051221E-2</v>
      </c>
      <c r="P268">
        <f t="shared" si="96"/>
        <v>6.673733998329579E-3</v>
      </c>
      <c r="Q268">
        <f t="shared" si="97"/>
        <v>-9.1592200024838734E-3</v>
      </c>
      <c r="R268">
        <f t="shared" si="98"/>
        <v>39.251137557814253</v>
      </c>
      <c r="S268">
        <f t="shared" si="99"/>
        <v>39.369783870967701</v>
      </c>
      <c r="T268">
        <f t="shared" si="100"/>
        <v>7.167661501376096</v>
      </c>
      <c r="U268">
        <f t="shared" si="101"/>
        <v>33.121755762302989</v>
      </c>
      <c r="V268">
        <f t="shared" si="102"/>
        <v>2.3772150530141398</v>
      </c>
      <c r="W268">
        <f t="shared" si="103"/>
        <v>7.1772012029619825</v>
      </c>
      <c r="X268">
        <f t="shared" si="104"/>
        <v>4.7904464483619567</v>
      </c>
      <c r="Y268">
        <f t="shared" si="105"/>
        <v>-23.278103277279442</v>
      </c>
      <c r="Z268">
        <f t="shared" si="106"/>
        <v>3.6986955231807639</v>
      </c>
      <c r="AA268">
        <f t="shared" si="107"/>
        <v>0.32559749692951762</v>
      </c>
      <c r="AB268">
        <f t="shared" si="108"/>
        <v>-19.262969477171644</v>
      </c>
      <c r="AC268">
        <v>-1.22103480898383E-3</v>
      </c>
      <c r="AD268">
        <v>2.3583251286724699E-2</v>
      </c>
      <c r="AE268">
        <v>2.6772318203487702</v>
      </c>
      <c r="AF268">
        <v>43</v>
      </c>
      <c r="AG268">
        <v>7</v>
      </c>
      <c r="AH268">
        <f t="shared" si="109"/>
        <v>1</v>
      </c>
      <c r="AI268">
        <f t="shared" si="110"/>
        <v>0</v>
      </c>
      <c r="AJ268">
        <f t="shared" si="111"/>
        <v>51561.543425533077</v>
      </c>
      <c r="AK268">
        <f t="shared" si="112"/>
        <v>-4.7928937741935497E-2</v>
      </c>
      <c r="AL268">
        <f t="shared" si="113"/>
        <v>-2.3485179493548392E-2</v>
      </c>
      <c r="AM268">
        <f t="shared" si="114"/>
        <v>0.49</v>
      </c>
      <c r="AN268">
        <f t="shared" si="115"/>
        <v>0.39</v>
      </c>
      <c r="AO268">
        <v>5.29</v>
      </c>
      <c r="AP268">
        <v>0.5</v>
      </c>
      <c r="AQ268" t="s">
        <v>195</v>
      </c>
      <c r="AR268">
        <v>1597429154.03548</v>
      </c>
      <c r="AS268">
        <v>413.655709677419</v>
      </c>
      <c r="AT268">
        <v>409.97622580645202</v>
      </c>
      <c r="AU268">
        <v>23.386332258064499</v>
      </c>
      <c r="AV268">
        <v>22.931845161290301</v>
      </c>
      <c r="AW268">
        <v>600.02025806451604</v>
      </c>
      <c r="AX268">
        <v>101.51987096774199</v>
      </c>
      <c r="AY268">
        <v>0.129888677419355</v>
      </c>
      <c r="AZ268">
        <v>39.394570967741899</v>
      </c>
      <c r="BA268">
        <v>39.369783870967701</v>
      </c>
      <c r="BB268">
        <v>39.6535612903226</v>
      </c>
      <c r="BC268">
        <v>10002.133548387101</v>
      </c>
      <c r="BD268">
        <v>-4.7928937741935497E-2</v>
      </c>
      <c r="BE268">
        <v>0.38151667741935502</v>
      </c>
      <c r="BF268">
        <v>1597429122.0999999</v>
      </c>
      <c r="BG268" t="s">
        <v>806</v>
      </c>
      <c r="BH268">
        <v>43</v>
      </c>
      <c r="BI268">
        <v>-2.016</v>
      </c>
      <c r="BJ268">
        <v>3.5999999999999997E-2</v>
      </c>
      <c r="BK268">
        <v>410</v>
      </c>
      <c r="BL268">
        <v>23</v>
      </c>
      <c r="BM268">
        <v>0.44</v>
      </c>
      <c r="BN268">
        <v>0.17</v>
      </c>
      <c r="BO268">
        <v>3.6890569387755101</v>
      </c>
      <c r="BP268">
        <v>-8.0904979591848697E-2</v>
      </c>
      <c r="BQ268">
        <v>2.16451282357761E-2</v>
      </c>
      <c r="BR268">
        <v>1</v>
      </c>
      <c r="BS268">
        <v>0.45259071428571401</v>
      </c>
      <c r="BT268">
        <v>2.68004693877558E-2</v>
      </c>
      <c r="BU268">
        <v>3.4163271721160998E-3</v>
      </c>
      <c r="BV268">
        <v>1</v>
      </c>
      <c r="BW268">
        <v>2</v>
      </c>
      <c r="BX268">
        <v>2</v>
      </c>
      <c r="BY268" t="s">
        <v>197</v>
      </c>
      <c r="BZ268">
        <v>100</v>
      </c>
      <c r="CA268">
        <v>100</v>
      </c>
      <c r="CB268">
        <v>-2.016</v>
      </c>
      <c r="CC268">
        <v>3.5999999999999997E-2</v>
      </c>
      <c r="CD268">
        <v>2</v>
      </c>
      <c r="CE268">
        <v>568.98800000000006</v>
      </c>
      <c r="CF268">
        <v>322.00599999999997</v>
      </c>
      <c r="CG268">
        <v>41.999200000000002</v>
      </c>
      <c r="CH268">
        <v>40.333399999999997</v>
      </c>
      <c r="CI268">
        <v>30.0001</v>
      </c>
      <c r="CJ268">
        <v>40.173000000000002</v>
      </c>
      <c r="CK268">
        <v>40.241</v>
      </c>
      <c r="CL268">
        <v>20.004899999999999</v>
      </c>
      <c r="CM268">
        <v>18.4163</v>
      </c>
      <c r="CN268">
        <v>0</v>
      </c>
      <c r="CO268">
        <v>42</v>
      </c>
      <c r="CP268">
        <v>410</v>
      </c>
      <c r="CQ268">
        <v>23</v>
      </c>
      <c r="CR268">
        <v>97.443200000000004</v>
      </c>
      <c r="CS268">
        <v>104.65300000000001</v>
      </c>
    </row>
    <row r="269" spans="1:97" x14ac:dyDescent="0.25">
      <c r="A269">
        <v>253</v>
      </c>
      <c r="B269">
        <v>1597429167.5999999</v>
      </c>
      <c r="C269">
        <v>23477.899999856902</v>
      </c>
      <c r="D269" t="s">
        <v>811</v>
      </c>
      <c r="E269" t="s">
        <v>812</v>
      </c>
      <c r="F269">
        <v>1597429158.9709699</v>
      </c>
      <c r="G269">
        <f t="shared" si="87"/>
        <v>5.2232496099421314E-4</v>
      </c>
      <c r="H269">
        <f t="shared" si="88"/>
        <v>-4.3905877703544958</v>
      </c>
      <c r="I269">
        <f t="shared" si="89"/>
        <v>413.64483870967803</v>
      </c>
      <c r="J269">
        <f t="shared" si="90"/>
        <v>1021.9321131170386</v>
      </c>
      <c r="K269">
        <f t="shared" si="91"/>
        <v>103.87945583426918</v>
      </c>
      <c r="L269">
        <f t="shared" si="92"/>
        <v>42.047020738738908</v>
      </c>
      <c r="M269">
        <f t="shared" si="93"/>
        <v>1.0581764159609324E-2</v>
      </c>
      <c r="N269">
        <f t="shared" si="94"/>
        <v>2.7680682953345155</v>
      </c>
      <c r="O269">
        <f t="shared" si="95"/>
        <v>1.0559342282342621E-2</v>
      </c>
      <c r="P269">
        <f t="shared" si="96"/>
        <v>6.6015994442483175E-3</v>
      </c>
      <c r="Q269">
        <f t="shared" si="97"/>
        <v>-1.173901939180645E-2</v>
      </c>
      <c r="R269">
        <f t="shared" si="98"/>
        <v>39.256918062271758</v>
      </c>
      <c r="S269">
        <f t="shared" si="99"/>
        <v>39.3735741935484</v>
      </c>
      <c r="T269">
        <f t="shared" si="100"/>
        <v>7.1691195538212291</v>
      </c>
      <c r="U269">
        <f t="shared" si="101"/>
        <v>33.111631988161747</v>
      </c>
      <c r="V269">
        <f t="shared" si="102"/>
        <v>2.3770347349806804</v>
      </c>
      <c r="W269">
        <f t="shared" si="103"/>
        <v>7.1788510328652198</v>
      </c>
      <c r="X269">
        <f t="shared" si="104"/>
        <v>4.7920848188405483</v>
      </c>
      <c r="Y269">
        <f t="shared" si="105"/>
        <v>-23.0345307798448</v>
      </c>
      <c r="Z269">
        <f t="shared" si="106"/>
        <v>3.772683714649212</v>
      </c>
      <c r="AA269">
        <f t="shared" si="107"/>
        <v>0.33209350813191513</v>
      </c>
      <c r="AB269">
        <f t="shared" si="108"/>
        <v>-18.941492576455481</v>
      </c>
      <c r="AC269">
        <v>-1.2212071735133701E-3</v>
      </c>
      <c r="AD269">
        <v>2.3586580361361301E-2</v>
      </c>
      <c r="AE269">
        <v>2.6774696688872299</v>
      </c>
      <c r="AF269">
        <v>43</v>
      </c>
      <c r="AG269">
        <v>7</v>
      </c>
      <c r="AH269">
        <f t="shared" si="109"/>
        <v>1</v>
      </c>
      <c r="AI269">
        <f t="shared" si="110"/>
        <v>0</v>
      </c>
      <c r="AJ269">
        <f t="shared" si="111"/>
        <v>51567.821525736836</v>
      </c>
      <c r="AK269">
        <f t="shared" si="112"/>
        <v>-6.1428672903225803E-2</v>
      </c>
      <c r="AL269">
        <f t="shared" si="113"/>
        <v>-3.0100049722580641E-2</v>
      </c>
      <c r="AM269">
        <f t="shared" si="114"/>
        <v>0.49</v>
      </c>
      <c r="AN269">
        <f t="shared" si="115"/>
        <v>0.39</v>
      </c>
      <c r="AO269">
        <v>5.29</v>
      </c>
      <c r="AP269">
        <v>0.5</v>
      </c>
      <c r="AQ269" t="s">
        <v>195</v>
      </c>
      <c r="AR269">
        <v>1597429158.9709699</v>
      </c>
      <c r="AS269">
        <v>413.64483870967803</v>
      </c>
      <c r="AT269">
        <v>409.96441935483898</v>
      </c>
      <c r="AU269">
        <v>23.3844903225806</v>
      </c>
      <c r="AV269">
        <v>22.9347580645161</v>
      </c>
      <c r="AW269">
        <v>600.02041935483896</v>
      </c>
      <c r="AX269">
        <v>101.520096774194</v>
      </c>
      <c r="AY269">
        <v>0.129958548387097</v>
      </c>
      <c r="AZ269">
        <v>39.398854838709703</v>
      </c>
      <c r="BA269">
        <v>39.3735741935484</v>
      </c>
      <c r="BB269">
        <v>39.655732258064504</v>
      </c>
      <c r="BC269">
        <v>10003.523225806401</v>
      </c>
      <c r="BD269">
        <v>-6.1428672903225803E-2</v>
      </c>
      <c r="BE269">
        <v>0.38926561290322598</v>
      </c>
      <c r="BF269">
        <v>1597429122.0999999</v>
      </c>
      <c r="BG269" t="s">
        <v>806</v>
      </c>
      <c r="BH269">
        <v>43</v>
      </c>
      <c r="BI269">
        <v>-2.016</v>
      </c>
      <c r="BJ269">
        <v>3.5999999999999997E-2</v>
      </c>
      <c r="BK269">
        <v>410</v>
      </c>
      <c r="BL269">
        <v>23</v>
      </c>
      <c r="BM269">
        <v>0.44</v>
      </c>
      <c r="BN269">
        <v>0.17</v>
      </c>
      <c r="BO269">
        <v>3.6855685714285702</v>
      </c>
      <c r="BP269">
        <v>-3.7566122448942599E-2</v>
      </c>
      <c r="BQ269">
        <v>1.9183811308666698E-2</v>
      </c>
      <c r="BR269">
        <v>1</v>
      </c>
      <c r="BS269">
        <v>0.45038091836734701</v>
      </c>
      <c r="BT269">
        <v>-3.2132889795904299E-2</v>
      </c>
      <c r="BU269">
        <v>7.8725010335946206E-3</v>
      </c>
      <c r="BV269">
        <v>1</v>
      </c>
      <c r="BW269">
        <v>2</v>
      </c>
      <c r="BX269">
        <v>2</v>
      </c>
      <c r="BY269" t="s">
        <v>197</v>
      </c>
      <c r="BZ269">
        <v>100</v>
      </c>
      <c r="CA269">
        <v>100</v>
      </c>
      <c r="CB269">
        <v>-2.016</v>
      </c>
      <c r="CC269">
        <v>3.5999999999999997E-2</v>
      </c>
      <c r="CD269">
        <v>2</v>
      </c>
      <c r="CE269">
        <v>568.97</v>
      </c>
      <c r="CF269">
        <v>321.94200000000001</v>
      </c>
      <c r="CG269">
        <v>41.999600000000001</v>
      </c>
      <c r="CH269">
        <v>40.333399999999997</v>
      </c>
      <c r="CI269">
        <v>29.9999</v>
      </c>
      <c r="CJ269">
        <v>40.1708</v>
      </c>
      <c r="CK269">
        <v>40.241</v>
      </c>
      <c r="CL269">
        <v>20.006</v>
      </c>
      <c r="CM269">
        <v>18.4163</v>
      </c>
      <c r="CN269">
        <v>0</v>
      </c>
      <c r="CO269">
        <v>42</v>
      </c>
      <c r="CP269">
        <v>410</v>
      </c>
      <c r="CQ269">
        <v>23</v>
      </c>
      <c r="CR269">
        <v>97.445400000000006</v>
      </c>
      <c r="CS269">
        <v>104.65300000000001</v>
      </c>
    </row>
    <row r="270" spans="1:97" x14ac:dyDescent="0.25">
      <c r="A270">
        <v>254</v>
      </c>
      <c r="B270">
        <v>1597429172.5999999</v>
      </c>
      <c r="C270">
        <v>23482.899999856902</v>
      </c>
      <c r="D270" t="s">
        <v>813</v>
      </c>
      <c r="E270" t="s">
        <v>814</v>
      </c>
      <c r="F270">
        <v>1597429163.9709699</v>
      </c>
      <c r="G270">
        <f t="shared" si="87"/>
        <v>5.1525040630214956E-4</v>
      </c>
      <c r="H270">
        <f t="shared" si="88"/>
        <v>-4.3734131707911148</v>
      </c>
      <c r="I270">
        <f t="shared" si="89"/>
        <v>413.64774193548402</v>
      </c>
      <c r="J270">
        <f t="shared" si="90"/>
        <v>1028.2973657974778</v>
      </c>
      <c r="K270">
        <f t="shared" si="91"/>
        <v>104.5264730754735</v>
      </c>
      <c r="L270">
        <f t="shared" si="92"/>
        <v>42.047311408425116</v>
      </c>
      <c r="M270">
        <f t="shared" si="93"/>
        <v>1.0436142513005172E-2</v>
      </c>
      <c r="N270">
        <f t="shared" si="94"/>
        <v>2.7685004350405049</v>
      </c>
      <c r="O270">
        <f t="shared" si="95"/>
        <v>1.0414336219702598E-2</v>
      </c>
      <c r="P270">
        <f t="shared" si="96"/>
        <v>6.5109155104229894E-3</v>
      </c>
      <c r="Q270">
        <f t="shared" si="97"/>
        <v>-1.330737487258065E-2</v>
      </c>
      <c r="R270">
        <f t="shared" si="98"/>
        <v>39.260188809752293</v>
      </c>
      <c r="S270">
        <f t="shared" si="99"/>
        <v>39.375941935483901</v>
      </c>
      <c r="T270">
        <f t="shared" si="100"/>
        <v>7.1700305017580677</v>
      </c>
      <c r="U270">
        <f t="shared" si="101"/>
        <v>33.109538072802081</v>
      </c>
      <c r="V270">
        <f t="shared" si="102"/>
        <v>2.3770551416982717</v>
      </c>
      <c r="W270">
        <f t="shared" si="103"/>
        <v>7.1793666721400449</v>
      </c>
      <c r="X270">
        <f t="shared" si="104"/>
        <v>4.7929753600597955</v>
      </c>
      <c r="Y270">
        <f t="shared" si="105"/>
        <v>-22.722542917924795</v>
      </c>
      <c r="Z270">
        <f t="shared" si="106"/>
        <v>3.6196840742620755</v>
      </c>
      <c r="AA270">
        <f t="shared" si="107"/>
        <v>0.31858152718910526</v>
      </c>
      <c r="AB270">
        <f t="shared" si="108"/>
        <v>-18.797584691346195</v>
      </c>
      <c r="AC270">
        <v>-1.2215043960417699E-3</v>
      </c>
      <c r="AD270">
        <v>2.3592320962303799E-2</v>
      </c>
      <c r="AE270">
        <v>2.67787975831919</v>
      </c>
      <c r="AF270">
        <v>43</v>
      </c>
      <c r="AG270">
        <v>7</v>
      </c>
      <c r="AH270">
        <f t="shared" si="109"/>
        <v>1</v>
      </c>
      <c r="AI270">
        <f t="shared" si="110"/>
        <v>0</v>
      </c>
      <c r="AJ270">
        <f t="shared" si="111"/>
        <v>51579.638826053713</v>
      </c>
      <c r="AK270">
        <f t="shared" si="112"/>
        <v>-6.9635661290322601E-2</v>
      </c>
      <c r="AL270">
        <f t="shared" si="113"/>
        <v>-3.4121474032258077E-2</v>
      </c>
      <c r="AM270">
        <f t="shared" si="114"/>
        <v>0.49</v>
      </c>
      <c r="AN270">
        <f t="shared" si="115"/>
        <v>0.39</v>
      </c>
      <c r="AO270">
        <v>5.29</v>
      </c>
      <c r="AP270">
        <v>0.5</v>
      </c>
      <c r="AQ270" t="s">
        <v>195</v>
      </c>
      <c r="AR270">
        <v>1597429163.9709699</v>
      </c>
      <c r="AS270">
        <v>413.64774193548402</v>
      </c>
      <c r="AT270">
        <v>409.97990322580603</v>
      </c>
      <c r="AU270">
        <v>23.384693548387101</v>
      </c>
      <c r="AV270">
        <v>22.9410548387097</v>
      </c>
      <c r="AW270">
        <v>600.02329032258103</v>
      </c>
      <c r="AX270">
        <v>101.520193548387</v>
      </c>
      <c r="AY270">
        <v>0.12985103225806499</v>
      </c>
      <c r="AZ270">
        <v>39.400193548387101</v>
      </c>
      <c r="BA270">
        <v>39.375941935483901</v>
      </c>
      <c r="BB270">
        <v>39.662448387096802</v>
      </c>
      <c r="BC270">
        <v>10005.9483870968</v>
      </c>
      <c r="BD270">
        <v>-6.9635661290322601E-2</v>
      </c>
      <c r="BE270">
        <v>0.39459864516129001</v>
      </c>
      <c r="BF270">
        <v>1597429122.0999999</v>
      </c>
      <c r="BG270" t="s">
        <v>806</v>
      </c>
      <c r="BH270">
        <v>43</v>
      </c>
      <c r="BI270">
        <v>-2.016</v>
      </c>
      <c r="BJ270">
        <v>3.5999999999999997E-2</v>
      </c>
      <c r="BK270">
        <v>410</v>
      </c>
      <c r="BL270">
        <v>23</v>
      </c>
      <c r="BM270">
        <v>0.44</v>
      </c>
      <c r="BN270">
        <v>0.17</v>
      </c>
      <c r="BO270">
        <v>3.6701248979591798</v>
      </c>
      <c r="BP270">
        <v>-0.115118204081646</v>
      </c>
      <c r="BQ270">
        <v>2.7169860186254301E-2</v>
      </c>
      <c r="BR270">
        <v>0</v>
      </c>
      <c r="BS270">
        <v>0.44696322448979597</v>
      </c>
      <c r="BT270">
        <v>-6.9797424489798005E-2</v>
      </c>
      <c r="BU270">
        <v>1.0314584339296501E-2</v>
      </c>
      <c r="BV270">
        <v>1</v>
      </c>
      <c r="BW270">
        <v>1</v>
      </c>
      <c r="BX270">
        <v>2</v>
      </c>
      <c r="BY270" t="s">
        <v>211</v>
      </c>
      <c r="BZ270">
        <v>100</v>
      </c>
      <c r="CA270">
        <v>100</v>
      </c>
      <c r="CB270">
        <v>-2.016</v>
      </c>
      <c r="CC270">
        <v>3.5999999999999997E-2</v>
      </c>
      <c r="CD270">
        <v>2</v>
      </c>
      <c r="CE270">
        <v>569.14599999999996</v>
      </c>
      <c r="CF270">
        <v>321.94200000000001</v>
      </c>
      <c r="CG270">
        <v>41.999400000000001</v>
      </c>
      <c r="CH270">
        <v>40.333399999999997</v>
      </c>
      <c r="CI270">
        <v>29.9999</v>
      </c>
      <c r="CJ270">
        <v>40.169899999999998</v>
      </c>
      <c r="CK270">
        <v>40.241</v>
      </c>
      <c r="CL270">
        <v>20.004200000000001</v>
      </c>
      <c r="CM270">
        <v>18.4163</v>
      </c>
      <c r="CN270">
        <v>0</v>
      </c>
      <c r="CO270">
        <v>42</v>
      </c>
      <c r="CP270">
        <v>410</v>
      </c>
      <c r="CQ270">
        <v>23</v>
      </c>
      <c r="CR270">
        <v>97.445300000000003</v>
      </c>
      <c r="CS270">
        <v>104.65300000000001</v>
      </c>
    </row>
    <row r="271" spans="1:97" x14ac:dyDescent="0.25">
      <c r="A271">
        <v>255</v>
      </c>
      <c r="B271">
        <v>1597429177.5999999</v>
      </c>
      <c r="C271">
        <v>23487.899999856902</v>
      </c>
      <c r="D271" t="s">
        <v>815</v>
      </c>
      <c r="E271" t="s">
        <v>816</v>
      </c>
      <c r="F271">
        <v>1597429168.9709699</v>
      </c>
      <c r="G271">
        <f t="shared" si="87"/>
        <v>5.1027515939456615E-4</v>
      </c>
      <c r="H271">
        <f t="shared" si="88"/>
        <v>-4.3484830950391729</v>
      </c>
      <c r="I271">
        <f t="shared" si="89"/>
        <v>413.64154838709698</v>
      </c>
      <c r="J271">
        <f t="shared" si="90"/>
        <v>1030.8558129339513</v>
      </c>
      <c r="K271">
        <f t="shared" si="91"/>
        <v>104.78649278617453</v>
      </c>
      <c r="L271">
        <f t="shared" si="92"/>
        <v>42.046663153369373</v>
      </c>
      <c r="M271">
        <f t="shared" si="93"/>
        <v>1.0335484110223715E-2</v>
      </c>
      <c r="N271">
        <f t="shared" si="94"/>
        <v>2.7682240369116737</v>
      </c>
      <c r="O271">
        <f t="shared" si="95"/>
        <v>1.0314093843058852E-2</v>
      </c>
      <c r="P271">
        <f t="shared" si="96"/>
        <v>6.4482267552818055E-3</v>
      </c>
      <c r="Q271">
        <f t="shared" si="97"/>
        <v>-1.4852161928709674E-2</v>
      </c>
      <c r="R271">
        <f t="shared" si="98"/>
        <v>39.2634436777292</v>
      </c>
      <c r="S271">
        <f t="shared" si="99"/>
        <v>39.376032258064498</v>
      </c>
      <c r="T271">
        <f t="shared" si="100"/>
        <v>7.1700652538027709</v>
      </c>
      <c r="U271">
        <f t="shared" si="101"/>
        <v>33.108769594959178</v>
      </c>
      <c r="V271">
        <f t="shared" si="102"/>
        <v>2.3772455810981086</v>
      </c>
      <c r="W271">
        <f t="shared" si="103"/>
        <v>7.1801085035187926</v>
      </c>
      <c r="X271">
        <f t="shared" si="104"/>
        <v>4.7928196727046624</v>
      </c>
      <c r="Y271">
        <f t="shared" si="105"/>
        <v>-22.503134529300368</v>
      </c>
      <c r="Z271">
        <f t="shared" si="106"/>
        <v>3.8932512168599183</v>
      </c>
      <c r="AA271">
        <f t="shared" si="107"/>
        <v>0.34269669494703225</v>
      </c>
      <c r="AB271">
        <f t="shared" si="108"/>
        <v>-18.282038779422127</v>
      </c>
      <c r="AC271">
        <v>-1.2213142861492699E-3</v>
      </c>
      <c r="AD271">
        <v>2.3588649151038501E-2</v>
      </c>
      <c r="AE271">
        <v>2.6776174640177102</v>
      </c>
      <c r="AF271">
        <v>43</v>
      </c>
      <c r="AG271">
        <v>7</v>
      </c>
      <c r="AH271">
        <f t="shared" si="109"/>
        <v>1</v>
      </c>
      <c r="AI271">
        <f t="shared" si="110"/>
        <v>0</v>
      </c>
      <c r="AJ271">
        <f t="shared" si="111"/>
        <v>51571.625040497194</v>
      </c>
      <c r="AK271">
        <f t="shared" si="112"/>
        <v>-7.7719319354838695E-2</v>
      </c>
      <c r="AL271">
        <f t="shared" si="113"/>
        <v>-3.808246648387096E-2</v>
      </c>
      <c r="AM271">
        <f t="shared" si="114"/>
        <v>0.49</v>
      </c>
      <c r="AN271">
        <f t="shared" si="115"/>
        <v>0.39</v>
      </c>
      <c r="AO271">
        <v>5.29</v>
      </c>
      <c r="AP271">
        <v>0.5</v>
      </c>
      <c r="AQ271" t="s">
        <v>195</v>
      </c>
      <c r="AR271">
        <v>1597429168.9709699</v>
      </c>
      <c r="AS271">
        <v>413.64154838709698</v>
      </c>
      <c r="AT271">
        <v>409.99383870967699</v>
      </c>
      <c r="AU271">
        <v>23.386577419354801</v>
      </c>
      <c r="AV271">
        <v>22.947219354838701</v>
      </c>
      <c r="AW271">
        <v>600.01787096774206</v>
      </c>
      <c r="AX271">
        <v>101.520322580645</v>
      </c>
      <c r="AY271">
        <v>0.129676838709677</v>
      </c>
      <c r="AZ271">
        <v>39.402119354838703</v>
      </c>
      <c r="BA271">
        <v>39.376032258064498</v>
      </c>
      <c r="BB271">
        <v>39.665780645161298</v>
      </c>
      <c r="BC271">
        <v>10004.3783870968</v>
      </c>
      <c r="BD271">
        <v>-7.7719319354838695E-2</v>
      </c>
      <c r="BE271">
        <v>0.39564700000000003</v>
      </c>
      <c r="BF271">
        <v>1597429122.0999999</v>
      </c>
      <c r="BG271" t="s">
        <v>806</v>
      </c>
      <c r="BH271">
        <v>43</v>
      </c>
      <c r="BI271">
        <v>-2.016</v>
      </c>
      <c r="BJ271">
        <v>3.5999999999999997E-2</v>
      </c>
      <c r="BK271">
        <v>410</v>
      </c>
      <c r="BL271">
        <v>23</v>
      </c>
      <c r="BM271">
        <v>0.44</v>
      </c>
      <c r="BN271">
        <v>0.17</v>
      </c>
      <c r="BO271">
        <v>3.65922183673469</v>
      </c>
      <c r="BP271">
        <v>-0.21200559183676199</v>
      </c>
      <c r="BQ271">
        <v>3.2602203673701403E-2</v>
      </c>
      <c r="BR271">
        <v>0</v>
      </c>
      <c r="BS271">
        <v>0.444469020408163</v>
      </c>
      <c r="BT271">
        <v>-6.05990081632704E-2</v>
      </c>
      <c r="BU271">
        <v>9.9277300578543299E-3</v>
      </c>
      <c r="BV271">
        <v>1</v>
      </c>
      <c r="BW271">
        <v>1</v>
      </c>
      <c r="BX271">
        <v>2</v>
      </c>
      <c r="BY271" t="s">
        <v>211</v>
      </c>
      <c r="BZ271">
        <v>100</v>
      </c>
      <c r="CA271">
        <v>100</v>
      </c>
      <c r="CB271">
        <v>-2.016</v>
      </c>
      <c r="CC271">
        <v>3.5999999999999997E-2</v>
      </c>
      <c r="CD271">
        <v>2</v>
      </c>
      <c r="CE271">
        <v>568.48800000000006</v>
      </c>
      <c r="CF271">
        <v>322.00599999999997</v>
      </c>
      <c r="CG271">
        <v>41.999299999999998</v>
      </c>
      <c r="CH271">
        <v>40.333399999999997</v>
      </c>
      <c r="CI271">
        <v>29.9999</v>
      </c>
      <c r="CJ271">
        <v>40.169899999999998</v>
      </c>
      <c r="CK271">
        <v>40.241</v>
      </c>
      <c r="CL271">
        <v>20.005700000000001</v>
      </c>
      <c r="CM271">
        <v>18.4163</v>
      </c>
      <c r="CN271">
        <v>0</v>
      </c>
      <c r="CO271">
        <v>42</v>
      </c>
      <c r="CP271">
        <v>410</v>
      </c>
      <c r="CQ271">
        <v>23</v>
      </c>
      <c r="CR271">
        <v>97.445499999999996</v>
      </c>
      <c r="CS271">
        <v>104.654</v>
      </c>
    </row>
    <row r="272" spans="1:97" x14ac:dyDescent="0.25">
      <c r="A272">
        <v>256</v>
      </c>
      <c r="B272">
        <v>1597429533.0999999</v>
      </c>
      <c r="C272">
        <v>23843.399999856902</v>
      </c>
      <c r="D272" t="s">
        <v>818</v>
      </c>
      <c r="E272" t="s">
        <v>819</v>
      </c>
      <c r="F272">
        <v>1597429525.0999999</v>
      </c>
      <c r="G272">
        <f t="shared" si="87"/>
        <v>2.8372195304842562E-4</v>
      </c>
      <c r="H272">
        <f t="shared" si="88"/>
        <v>-3.0403477468577096</v>
      </c>
      <c r="I272">
        <f t="shared" si="89"/>
        <v>414.48351612903201</v>
      </c>
      <c r="J272">
        <f t="shared" si="90"/>
        <v>1203.8314864950235</v>
      </c>
      <c r="K272">
        <f t="shared" si="91"/>
        <v>122.36054609457703</v>
      </c>
      <c r="L272">
        <f t="shared" si="92"/>
        <v>42.129176674395318</v>
      </c>
      <c r="M272">
        <f t="shared" si="93"/>
        <v>5.7029442677451617E-3</v>
      </c>
      <c r="N272">
        <f t="shared" si="94"/>
        <v>2.7901711503398472</v>
      </c>
      <c r="O272">
        <f t="shared" si="95"/>
        <v>5.6964763772107485E-3</v>
      </c>
      <c r="P272">
        <f t="shared" si="96"/>
        <v>3.5608782258075948E-3</v>
      </c>
      <c r="Q272">
        <f t="shared" si="97"/>
        <v>-1.6718984540322578E-2</v>
      </c>
      <c r="R272">
        <f t="shared" si="98"/>
        <v>39.429406085849678</v>
      </c>
      <c r="S272">
        <f t="shared" si="99"/>
        <v>39.450880645161298</v>
      </c>
      <c r="T272">
        <f t="shared" si="100"/>
        <v>7.1989137827637126</v>
      </c>
      <c r="U272">
        <f t="shared" si="101"/>
        <v>32.891834280128492</v>
      </c>
      <c r="V272">
        <f t="shared" si="102"/>
        <v>2.3748636251291311</v>
      </c>
      <c r="W272">
        <f t="shared" si="103"/>
        <v>7.2202225175501935</v>
      </c>
      <c r="X272">
        <f t="shared" si="104"/>
        <v>4.8240501576345816</v>
      </c>
      <c r="Y272">
        <f t="shared" si="105"/>
        <v>-12.51213812943557</v>
      </c>
      <c r="Z272">
        <f t="shared" si="106"/>
        <v>8.2912576854344469</v>
      </c>
      <c r="AA272">
        <f t="shared" si="107"/>
        <v>0.72470449474647347</v>
      </c>
      <c r="AB272">
        <f t="shared" si="108"/>
        <v>-3.5128949337949731</v>
      </c>
      <c r="AC272">
        <v>-1.22055248207626E-3</v>
      </c>
      <c r="AD272">
        <v>2.3573935551759701E-2</v>
      </c>
      <c r="AE272">
        <v>2.6765661307473798</v>
      </c>
      <c r="AF272">
        <v>43</v>
      </c>
      <c r="AG272">
        <v>7</v>
      </c>
      <c r="AH272">
        <f t="shared" si="109"/>
        <v>1</v>
      </c>
      <c r="AI272">
        <f t="shared" si="110"/>
        <v>0</v>
      </c>
      <c r="AJ272">
        <f t="shared" si="111"/>
        <v>51523.493055687431</v>
      </c>
      <c r="AK272">
        <f t="shared" si="112"/>
        <v>-8.7488145161290304E-2</v>
      </c>
      <c r="AL272">
        <f t="shared" si="113"/>
        <v>-4.2869191129032251E-2</v>
      </c>
      <c r="AM272">
        <f t="shared" si="114"/>
        <v>0.49</v>
      </c>
      <c r="AN272">
        <f t="shared" si="115"/>
        <v>0.39</v>
      </c>
      <c r="AO272">
        <v>9.23</v>
      </c>
      <c r="AP272">
        <v>0.5</v>
      </c>
      <c r="AQ272" t="s">
        <v>195</v>
      </c>
      <c r="AR272">
        <v>1597429525.0999999</v>
      </c>
      <c r="AS272">
        <v>414.48351612903201</v>
      </c>
      <c r="AT272">
        <v>409.98741935483901</v>
      </c>
      <c r="AU272">
        <v>23.364848387096799</v>
      </c>
      <c r="AV272">
        <v>22.9385935483871</v>
      </c>
      <c r="AW272">
        <v>600.00887096774204</v>
      </c>
      <c r="AX272">
        <v>101.51325806451599</v>
      </c>
      <c r="AY272">
        <v>0.12932851612903201</v>
      </c>
      <c r="AZ272">
        <v>39.506</v>
      </c>
      <c r="BA272">
        <v>39.450880645161298</v>
      </c>
      <c r="BB272">
        <v>39.7466935483871</v>
      </c>
      <c r="BC272">
        <v>9998.8338709677391</v>
      </c>
      <c r="BD272">
        <v>-8.7488145161290304E-2</v>
      </c>
      <c r="BE272">
        <v>0.37536312903225799</v>
      </c>
      <c r="BF272">
        <v>1597429511.5999999</v>
      </c>
      <c r="BG272" t="s">
        <v>820</v>
      </c>
      <c r="BH272">
        <v>44</v>
      </c>
      <c r="BI272">
        <v>-1.988</v>
      </c>
      <c r="BJ272">
        <v>3.5999999999999997E-2</v>
      </c>
      <c r="BK272">
        <v>410</v>
      </c>
      <c r="BL272">
        <v>23</v>
      </c>
      <c r="BM272">
        <v>0.37</v>
      </c>
      <c r="BN272">
        <v>0.17</v>
      </c>
      <c r="BO272">
        <v>3.28948825959184</v>
      </c>
      <c r="BP272">
        <v>12.7620680962926</v>
      </c>
      <c r="BQ272">
        <v>1.85096797379975</v>
      </c>
      <c r="BR272">
        <v>0</v>
      </c>
      <c r="BS272">
        <v>0.31102014128979599</v>
      </c>
      <c r="BT272">
        <v>1.2237240088898</v>
      </c>
      <c r="BU272">
        <v>0.17551423272386199</v>
      </c>
      <c r="BV272">
        <v>0</v>
      </c>
      <c r="BW272">
        <v>0</v>
      </c>
      <c r="BX272">
        <v>2</v>
      </c>
      <c r="BY272" t="s">
        <v>225</v>
      </c>
      <c r="BZ272">
        <v>100</v>
      </c>
      <c r="CA272">
        <v>100</v>
      </c>
      <c r="CB272">
        <v>-1.988</v>
      </c>
      <c r="CC272">
        <v>3.5999999999999997E-2</v>
      </c>
      <c r="CD272">
        <v>2</v>
      </c>
      <c r="CE272">
        <v>568.53599999999994</v>
      </c>
      <c r="CF272">
        <v>322.00099999999998</v>
      </c>
      <c r="CG272">
        <v>41.997999999999998</v>
      </c>
      <c r="CH272">
        <v>40.283799999999999</v>
      </c>
      <c r="CI272">
        <v>30.0002</v>
      </c>
      <c r="CJ272">
        <v>40.118200000000002</v>
      </c>
      <c r="CK272">
        <v>40.189399999999999</v>
      </c>
      <c r="CL272">
        <v>20.013999999999999</v>
      </c>
      <c r="CM272">
        <v>17.034800000000001</v>
      </c>
      <c r="CN272">
        <v>0.76191900000000001</v>
      </c>
      <c r="CO272">
        <v>42</v>
      </c>
      <c r="CP272">
        <v>410</v>
      </c>
      <c r="CQ272">
        <v>23</v>
      </c>
      <c r="CR272">
        <v>97.450699999999998</v>
      </c>
      <c r="CS272">
        <v>104.65900000000001</v>
      </c>
    </row>
    <row r="273" spans="1:97" x14ac:dyDescent="0.25">
      <c r="A273">
        <v>257</v>
      </c>
      <c r="B273">
        <v>1597429538.0999999</v>
      </c>
      <c r="C273">
        <v>23848.399999856902</v>
      </c>
      <c r="D273" t="s">
        <v>821</v>
      </c>
      <c r="E273" t="s">
        <v>822</v>
      </c>
      <c r="F273">
        <v>1597429529.7451601</v>
      </c>
      <c r="G273">
        <f t="shared" ref="G273:G283" si="116">AW273*AH273*(AU273-AV273)/(100*AO273*(1000-AH273*AU273))</f>
        <v>2.843882368400833E-4</v>
      </c>
      <c r="H273">
        <f t="shared" ref="H273:H283" si="117">AW273*AH273*(AT273-AS273*(1000-AH273*AV273)/(1000-AH273*AU273))/(100*AO273)</f>
        <v>-3.0230003220788695</v>
      </c>
      <c r="I273">
        <f t="shared" ref="I273:I336" si="118">AS273 - IF(AH273&gt;1, H273*AO273*100/(AJ273*BC273), 0)</f>
        <v>414.47193548387099</v>
      </c>
      <c r="J273">
        <f t="shared" ref="J273:J336" si="119">((P273-G273/2)*I273-H273)/(P273+G273/2)</f>
        <v>1197.3506316655432</v>
      </c>
      <c r="K273">
        <f t="shared" ref="K273:K336" si="120">J273*(AX273+AY273)/1000</f>
        <v>121.70177936456092</v>
      </c>
      <c r="L273">
        <f t="shared" ref="L273:L283" si="121">(AS273 - IF(AH273&gt;1, H273*AO273*100/(AJ273*BC273), 0))*(AX273+AY273)/1000</f>
        <v>42.127987166879102</v>
      </c>
      <c r="M273">
        <f t="shared" ref="M273:M336" si="122">2/((1/O273-1/N273)+SIGN(O273)*SQRT((1/O273-1/N273)*(1/O273-1/N273) + 4*AP273/((AP273+1)*(AP273+1))*(2*1/O273*1/N273-1/N273*1/N273)))</f>
        <v>5.7153800726071399E-3</v>
      </c>
      <c r="N273">
        <f t="shared" ref="N273:N283" si="123">AE273+AD273*AO273+AC273*AO273*AO273</f>
        <v>2.7900972010205303</v>
      </c>
      <c r="O273">
        <f t="shared" ref="O273:O283" si="124">G273*(1000-(1000*0.61365*EXP(17.502*S273/(240.97+S273))/(AX273+AY273)+AU273)/2)/(1000*0.61365*EXP(17.502*S273/(240.97+S273))/(AX273+AY273)-AU273)</f>
        <v>5.7088837890196618E-3</v>
      </c>
      <c r="P273">
        <f t="shared" ref="P273:P283" si="125">1/((AP273+1)/(M273/1.6)+1/(N273/1.37)) + AP273/((AP273+1)/(M273/1.6) + AP273/(N273/1.37))</f>
        <v>3.5686354051013914E-3</v>
      </c>
      <c r="Q273">
        <f t="shared" ref="Q273:Q283" si="126">(AL273*AN273)</f>
        <v>-1.8334280099032253E-2</v>
      </c>
      <c r="R273">
        <f t="shared" ref="R273:R336" si="127">(AZ273+(Q273+2*0.95*0.0000000567*(((AZ273+$B$7)+273)^4-(AZ273+273)^4)-44100*G273)/(1.84*29.3*N273+8*0.95*0.0000000567*(AZ273+273)^3))</f>
        <v>39.433840789315923</v>
      </c>
      <c r="S273">
        <f t="shared" ref="S273:S336" si="128">($C$7*BA273+$D$7*BB273+$E$7*R273)</f>
        <v>39.452232258064498</v>
      </c>
      <c r="T273">
        <f t="shared" ref="T273:T336" si="129">0.61365*EXP(17.502*S273/(240.97+S273))</f>
        <v>7.199435653456935</v>
      </c>
      <c r="U273">
        <f t="shared" ref="U273:U336" si="130">(V273/W273*100)</f>
        <v>32.879655291648099</v>
      </c>
      <c r="V273">
        <f t="shared" ref="V273:V283" si="131">AU273*(AX273+AY273)/1000</f>
        <v>2.3745730797114351</v>
      </c>
      <c r="W273">
        <f t="shared" ref="W273:W283" si="132">0.61365*EXP(17.502*AZ273/(240.97+AZ273))</f>
        <v>7.2220133047277129</v>
      </c>
      <c r="X273">
        <f t="shared" ref="X273:X283" si="133">(T273-AU273*(AX273+AY273)/1000)</f>
        <v>4.8248625737455004</v>
      </c>
      <c r="Y273">
        <f t="shared" ref="Y273:Y283" si="134">(-G273*44100)</f>
        <v>-12.541521244647674</v>
      </c>
      <c r="Z273">
        <f t="shared" ref="Z273:Z283" si="135">2*29.3*N273*0.92*(AZ273-S273)</f>
        <v>8.7835412157951964</v>
      </c>
      <c r="AA273">
        <f t="shared" ref="AA273:AA283" si="136">2*0.95*0.0000000567*(((AZ273+$B$7)+273)^4-(S273+273)^4)</f>
        <v>0.76777533796313946</v>
      </c>
      <c r="AB273">
        <f t="shared" ref="AB273:AB336" si="137">Q273+AA273+Y273+Z273</f>
        <v>-3.0085389709883703</v>
      </c>
      <c r="AC273">
        <v>-1.22050229387153E-3</v>
      </c>
      <c r="AD273">
        <v>2.3572966209169901E-2</v>
      </c>
      <c r="AE273">
        <v>2.6764968527814599</v>
      </c>
      <c r="AF273">
        <v>43</v>
      </c>
      <c r="AG273">
        <v>7</v>
      </c>
      <c r="AH273">
        <f t="shared" ref="AH273:AH283" si="138">IF(AF273*$H$13&gt;=AJ273,1,(AJ273/(AJ273-AF273*$H$13)))</f>
        <v>1</v>
      </c>
      <c r="AI273">
        <f t="shared" ref="AI273:AI336" si="139">(AH273-1)*100</f>
        <v>0</v>
      </c>
      <c r="AJ273">
        <f t="shared" ref="AJ273:AJ283" si="140">MAX(0,($B$13+$C$13*BC273)/(1+$D$13*BC273)*AX273/(AZ273+273)*$E$13)</f>
        <v>51520.696339495538</v>
      </c>
      <c r="AK273">
        <f t="shared" ref="AK273:AK283" si="141">$B$11*BD273+$C$11*BE273</f>
        <v>-9.5940764516128998E-2</v>
      </c>
      <c r="AL273">
        <f t="shared" ref="AL273:AL336" si="142">AK273*AM273</f>
        <v>-4.7010974612903211E-2</v>
      </c>
      <c r="AM273">
        <f t="shared" ref="AM273:AM283" si="143">($B$11*$D$9+$C$11*$D$9)/($B$11+$C$11)</f>
        <v>0.49</v>
      </c>
      <c r="AN273">
        <f t="shared" ref="AN273:AN283" si="144">($B$11*$K$9+$C$11*$K$9)/($B$11+$C$11)</f>
        <v>0.39</v>
      </c>
      <c r="AO273">
        <v>9.23</v>
      </c>
      <c r="AP273">
        <v>0.5</v>
      </c>
      <c r="AQ273" t="s">
        <v>195</v>
      </c>
      <c r="AR273">
        <v>1597429529.7451601</v>
      </c>
      <c r="AS273">
        <v>414.47193548387099</v>
      </c>
      <c r="AT273">
        <v>410.002967741936</v>
      </c>
      <c r="AU273">
        <v>23.3619967741935</v>
      </c>
      <c r="AV273">
        <v>22.934741935483899</v>
      </c>
      <c r="AW273">
        <v>600.01203225806501</v>
      </c>
      <c r="AX273">
        <v>101.513161290323</v>
      </c>
      <c r="AY273">
        <v>0.12939532258064501</v>
      </c>
      <c r="AZ273">
        <v>39.5106258064516</v>
      </c>
      <c r="BA273">
        <v>39.452232258064498</v>
      </c>
      <c r="BB273">
        <v>39.749690322580598</v>
      </c>
      <c r="BC273">
        <v>9998.4322580645203</v>
      </c>
      <c r="BD273">
        <v>-9.5940764516128998E-2</v>
      </c>
      <c r="BE273">
        <v>0.381060806451613</v>
      </c>
      <c r="BF273">
        <v>1597429511.5999999</v>
      </c>
      <c r="BG273" t="s">
        <v>820</v>
      </c>
      <c r="BH273">
        <v>44</v>
      </c>
      <c r="BI273">
        <v>-1.988</v>
      </c>
      <c r="BJ273">
        <v>3.5999999999999997E-2</v>
      </c>
      <c r="BK273">
        <v>410</v>
      </c>
      <c r="BL273">
        <v>23</v>
      </c>
      <c r="BM273">
        <v>0.37</v>
      </c>
      <c r="BN273">
        <v>0.17</v>
      </c>
      <c r="BO273">
        <v>4.1926515102040796</v>
      </c>
      <c r="BP273">
        <v>3.71785119183683</v>
      </c>
      <c r="BQ273">
        <v>0.84120794933462195</v>
      </c>
      <c r="BR273">
        <v>0</v>
      </c>
      <c r="BS273">
        <v>0.39811891632653101</v>
      </c>
      <c r="BT273">
        <v>0.38436028653062299</v>
      </c>
      <c r="BU273">
        <v>8.0360729360098998E-2</v>
      </c>
      <c r="BV273">
        <v>0</v>
      </c>
      <c r="BW273">
        <v>0</v>
      </c>
      <c r="BX273">
        <v>2</v>
      </c>
      <c r="BY273" t="s">
        <v>225</v>
      </c>
      <c r="BZ273">
        <v>100</v>
      </c>
      <c r="CA273">
        <v>100</v>
      </c>
      <c r="CB273">
        <v>-1.988</v>
      </c>
      <c r="CC273">
        <v>3.5999999999999997E-2</v>
      </c>
      <c r="CD273">
        <v>2</v>
      </c>
      <c r="CE273">
        <v>568.35199999999998</v>
      </c>
      <c r="CF273">
        <v>322.11599999999999</v>
      </c>
      <c r="CG273">
        <v>41.998800000000003</v>
      </c>
      <c r="CH273">
        <v>40.285499999999999</v>
      </c>
      <c r="CI273">
        <v>30.0002</v>
      </c>
      <c r="CJ273">
        <v>40.1205</v>
      </c>
      <c r="CK273">
        <v>40.189399999999999</v>
      </c>
      <c r="CL273">
        <v>20.013300000000001</v>
      </c>
      <c r="CM273">
        <v>16.762</v>
      </c>
      <c r="CN273">
        <v>0.76191900000000001</v>
      </c>
      <c r="CO273">
        <v>42</v>
      </c>
      <c r="CP273">
        <v>410</v>
      </c>
      <c r="CQ273">
        <v>23</v>
      </c>
      <c r="CR273">
        <v>97.452299999999994</v>
      </c>
      <c r="CS273">
        <v>104.65900000000001</v>
      </c>
    </row>
    <row r="274" spans="1:97" x14ac:dyDescent="0.25">
      <c r="A274">
        <v>258</v>
      </c>
      <c r="B274">
        <v>1597429543.0999999</v>
      </c>
      <c r="C274">
        <v>23853.399999856902</v>
      </c>
      <c r="D274" t="s">
        <v>823</v>
      </c>
      <c r="E274" t="s">
        <v>824</v>
      </c>
      <c r="F274">
        <v>1597429534.53548</v>
      </c>
      <c r="G274">
        <f t="shared" si="116"/>
        <v>2.8161872429439228E-4</v>
      </c>
      <c r="H274">
        <f t="shared" si="117"/>
        <v>-3.0250091204987464</v>
      </c>
      <c r="I274">
        <f t="shared" si="118"/>
        <v>414.46290322580597</v>
      </c>
      <c r="J274">
        <f t="shared" si="119"/>
        <v>1205.8879079592659</v>
      </c>
      <c r="K274">
        <f t="shared" si="120"/>
        <v>122.56964167324469</v>
      </c>
      <c r="L274">
        <f t="shared" si="121"/>
        <v>42.127107503059676</v>
      </c>
      <c r="M274">
        <f t="shared" si="122"/>
        <v>5.6597577017732425E-3</v>
      </c>
      <c r="N274">
        <f t="shared" si="123"/>
        <v>2.7912086381699694</v>
      </c>
      <c r="O274">
        <f t="shared" si="124"/>
        <v>5.6533897047469639E-3</v>
      </c>
      <c r="P274">
        <f t="shared" si="125"/>
        <v>3.5339400948836857E-3</v>
      </c>
      <c r="Q274">
        <f t="shared" si="126"/>
        <v>-1.9432158229354773E-2</v>
      </c>
      <c r="R274">
        <f t="shared" si="127"/>
        <v>39.437737818627141</v>
      </c>
      <c r="S274">
        <f t="shared" si="128"/>
        <v>39.451248387096797</v>
      </c>
      <c r="T274">
        <f t="shared" si="129"/>
        <v>7.199055768200747</v>
      </c>
      <c r="U274">
        <f t="shared" si="130"/>
        <v>32.869780868688899</v>
      </c>
      <c r="V274">
        <f t="shared" si="131"/>
        <v>2.3742581845976001</v>
      </c>
      <c r="W274">
        <f t="shared" si="132"/>
        <v>7.2232248644507129</v>
      </c>
      <c r="X274">
        <f t="shared" si="133"/>
        <v>4.8247975836031465</v>
      </c>
      <c r="Y274">
        <f t="shared" si="134"/>
        <v>-12.419385741382699</v>
      </c>
      <c r="Z274">
        <f t="shared" si="135"/>
        <v>9.405948342701631</v>
      </c>
      <c r="AA274">
        <f t="shared" si="136"/>
        <v>0.82186144841836539</v>
      </c>
      <c r="AB274">
        <f t="shared" si="137"/>
        <v>-2.2110081084920576</v>
      </c>
      <c r="AC274">
        <v>-1.2212567442391601E-3</v>
      </c>
      <c r="AD274">
        <v>2.3587537777869101E-2</v>
      </c>
      <c r="AE274">
        <v>2.6775380681665299</v>
      </c>
      <c r="AF274">
        <v>43</v>
      </c>
      <c r="AG274">
        <v>7</v>
      </c>
      <c r="AH274">
        <f t="shared" si="138"/>
        <v>1</v>
      </c>
      <c r="AI274">
        <f t="shared" si="139"/>
        <v>0</v>
      </c>
      <c r="AJ274">
        <f t="shared" si="140"/>
        <v>51550.726342874834</v>
      </c>
      <c r="AK274">
        <f t="shared" si="141"/>
        <v>-0.101685809677419</v>
      </c>
      <c r="AL274">
        <f t="shared" si="142"/>
        <v>-4.9826046741935311E-2</v>
      </c>
      <c r="AM274">
        <f t="shared" si="143"/>
        <v>0.49</v>
      </c>
      <c r="AN274">
        <f t="shared" si="144"/>
        <v>0.39</v>
      </c>
      <c r="AO274">
        <v>9.23</v>
      </c>
      <c r="AP274">
        <v>0.5</v>
      </c>
      <c r="AQ274" t="s">
        <v>195</v>
      </c>
      <c r="AR274">
        <v>1597429534.53548</v>
      </c>
      <c r="AS274">
        <v>414.46290322580597</v>
      </c>
      <c r="AT274">
        <v>409.98912903225801</v>
      </c>
      <c r="AU274">
        <v>23.358877419354801</v>
      </c>
      <c r="AV274">
        <v>22.935787096774199</v>
      </c>
      <c r="AW274">
        <v>600.01919354838697</v>
      </c>
      <c r="AX274">
        <v>101.51325806451599</v>
      </c>
      <c r="AY274">
        <v>0.12939119354838699</v>
      </c>
      <c r="AZ274">
        <v>39.513754838709701</v>
      </c>
      <c r="BA274">
        <v>39.451248387096797</v>
      </c>
      <c r="BB274">
        <v>39.7506129032258</v>
      </c>
      <c r="BC274">
        <v>10004.603225806401</v>
      </c>
      <c r="BD274">
        <v>-0.101685809677419</v>
      </c>
      <c r="BE274">
        <v>0.38356783870967698</v>
      </c>
      <c r="BF274">
        <v>1597429511.5999999</v>
      </c>
      <c r="BG274" t="s">
        <v>820</v>
      </c>
      <c r="BH274">
        <v>44</v>
      </c>
      <c r="BI274">
        <v>-1.988</v>
      </c>
      <c r="BJ274">
        <v>3.5999999999999997E-2</v>
      </c>
      <c r="BK274">
        <v>410</v>
      </c>
      <c r="BL274">
        <v>23</v>
      </c>
      <c r="BM274">
        <v>0.37</v>
      </c>
      <c r="BN274">
        <v>0.17</v>
      </c>
      <c r="BO274">
        <v>4.4810428571428602</v>
      </c>
      <c r="BP274">
        <v>-0.16170024489791701</v>
      </c>
      <c r="BQ274">
        <v>3.5490287547497897E-2</v>
      </c>
      <c r="BR274">
        <v>0</v>
      </c>
      <c r="BS274">
        <v>0.42509134693877498</v>
      </c>
      <c r="BT274">
        <v>-1.8901114285719701E-2</v>
      </c>
      <c r="BU274">
        <v>6.8430775137525201E-3</v>
      </c>
      <c r="BV274">
        <v>1</v>
      </c>
      <c r="BW274">
        <v>1</v>
      </c>
      <c r="BX274">
        <v>2</v>
      </c>
      <c r="BY274" t="s">
        <v>211</v>
      </c>
      <c r="BZ274">
        <v>100</v>
      </c>
      <c r="CA274">
        <v>100</v>
      </c>
      <c r="CB274">
        <v>-1.988</v>
      </c>
      <c r="CC274">
        <v>3.5999999999999997E-2</v>
      </c>
      <c r="CD274">
        <v>2</v>
      </c>
      <c r="CE274">
        <v>568.66</v>
      </c>
      <c r="CF274">
        <v>321.988</v>
      </c>
      <c r="CG274">
        <v>41.998199999999997</v>
      </c>
      <c r="CH274">
        <v>40.285800000000002</v>
      </c>
      <c r="CI274">
        <v>30.0001</v>
      </c>
      <c r="CJ274">
        <v>40.122199999999999</v>
      </c>
      <c r="CK274">
        <v>40.189399999999999</v>
      </c>
      <c r="CL274">
        <v>20.016100000000002</v>
      </c>
      <c r="CM274">
        <v>16.762</v>
      </c>
      <c r="CN274">
        <v>0.76191900000000001</v>
      </c>
      <c r="CO274">
        <v>42</v>
      </c>
      <c r="CP274">
        <v>410</v>
      </c>
      <c r="CQ274">
        <v>23</v>
      </c>
      <c r="CR274">
        <v>97.452399999999997</v>
      </c>
      <c r="CS274">
        <v>104.658</v>
      </c>
    </row>
    <row r="275" spans="1:97" x14ac:dyDescent="0.25">
      <c r="A275">
        <v>259</v>
      </c>
      <c r="B275">
        <v>1597429548.0999999</v>
      </c>
      <c r="C275">
        <v>23858.399999856902</v>
      </c>
      <c r="D275" t="s">
        <v>825</v>
      </c>
      <c r="E275" t="s">
        <v>826</v>
      </c>
      <c r="F275">
        <v>1597429539.4709699</v>
      </c>
      <c r="G275">
        <f t="shared" si="116"/>
        <v>2.6876283224576284E-4</v>
      </c>
      <c r="H275">
        <f t="shared" si="117"/>
        <v>-3.0203626226470504</v>
      </c>
      <c r="I275">
        <f t="shared" si="118"/>
        <v>414.45687096774202</v>
      </c>
      <c r="J275">
        <f t="shared" si="119"/>
        <v>1243.5347638780154</v>
      </c>
      <c r="K275">
        <f t="shared" si="120"/>
        <v>126.39591568830423</v>
      </c>
      <c r="L275">
        <f t="shared" si="121"/>
        <v>42.12641032721131</v>
      </c>
      <c r="M275">
        <f t="shared" si="122"/>
        <v>5.403856917588999E-3</v>
      </c>
      <c r="N275">
        <f t="shared" si="123"/>
        <v>2.7902996948760928</v>
      </c>
      <c r="O275">
        <f t="shared" si="124"/>
        <v>5.3980495408618573E-3</v>
      </c>
      <c r="P275">
        <f t="shared" si="125"/>
        <v>3.3743022009867429E-3</v>
      </c>
      <c r="Q275">
        <f t="shared" si="126"/>
        <v>-1.4225368476967749E-2</v>
      </c>
      <c r="R275">
        <f t="shared" si="127"/>
        <v>39.433725153599816</v>
      </c>
      <c r="S275">
        <f t="shared" si="128"/>
        <v>39.445045161290302</v>
      </c>
      <c r="T275">
        <f t="shared" si="129"/>
        <v>7.19666102299517</v>
      </c>
      <c r="U275">
        <f t="shared" si="130"/>
        <v>32.883006689021485</v>
      </c>
      <c r="V275">
        <f t="shared" si="131"/>
        <v>2.3742603334761245</v>
      </c>
      <c r="W275">
        <f t="shared" si="132"/>
        <v>7.2203261579142906</v>
      </c>
      <c r="X275">
        <f t="shared" si="133"/>
        <v>4.8224006895190454</v>
      </c>
      <c r="Y275">
        <f t="shared" si="134"/>
        <v>-11.852440902038142</v>
      </c>
      <c r="Z275">
        <f t="shared" si="135"/>
        <v>9.2097518144345223</v>
      </c>
      <c r="AA275">
        <f t="shared" si="136"/>
        <v>0.80492766585257824</v>
      </c>
      <c r="AB275">
        <f t="shared" si="137"/>
        <v>-1.8519867902280094</v>
      </c>
      <c r="AC275">
        <v>-1.2206397262387301E-3</v>
      </c>
      <c r="AD275">
        <v>2.35756205987309E-2</v>
      </c>
      <c r="AE275">
        <v>2.6766865548832901</v>
      </c>
      <c r="AF275">
        <v>43</v>
      </c>
      <c r="AG275">
        <v>7</v>
      </c>
      <c r="AH275">
        <f t="shared" si="138"/>
        <v>1</v>
      </c>
      <c r="AI275">
        <f t="shared" si="139"/>
        <v>0</v>
      </c>
      <c r="AJ275">
        <f t="shared" si="140"/>
        <v>51526.978631407284</v>
      </c>
      <c r="AK275">
        <f t="shared" si="141"/>
        <v>-7.4439395483871004E-2</v>
      </c>
      <c r="AL275">
        <f t="shared" si="142"/>
        <v>-3.6475303787096791E-2</v>
      </c>
      <c r="AM275">
        <f t="shared" si="143"/>
        <v>0.49</v>
      </c>
      <c r="AN275">
        <f t="shared" si="144"/>
        <v>0.39</v>
      </c>
      <c r="AO275">
        <v>9.23</v>
      </c>
      <c r="AP275">
        <v>0.5</v>
      </c>
      <c r="AQ275" t="s">
        <v>195</v>
      </c>
      <c r="AR275">
        <v>1597429539.4709699</v>
      </c>
      <c r="AS275">
        <v>414.45687096774202</v>
      </c>
      <c r="AT275">
        <v>409.98203225806498</v>
      </c>
      <c r="AU275">
        <v>23.358945161290301</v>
      </c>
      <c r="AV275">
        <v>22.955167741935501</v>
      </c>
      <c r="AW275">
        <v>600.01741935483903</v>
      </c>
      <c r="AX275">
        <v>101.51312903225801</v>
      </c>
      <c r="AY275">
        <v>0.12931745161290301</v>
      </c>
      <c r="AZ275">
        <v>39.506267741935503</v>
      </c>
      <c r="BA275">
        <v>39.445045161290302</v>
      </c>
      <c r="BB275">
        <v>39.745435483870999</v>
      </c>
      <c r="BC275">
        <v>9999.5612903225792</v>
      </c>
      <c r="BD275">
        <v>-7.4439395483871004E-2</v>
      </c>
      <c r="BE275">
        <v>0.39505445161290298</v>
      </c>
      <c r="BF275">
        <v>1597429511.5999999</v>
      </c>
      <c r="BG275" t="s">
        <v>820</v>
      </c>
      <c r="BH275">
        <v>44</v>
      </c>
      <c r="BI275">
        <v>-1.988</v>
      </c>
      <c r="BJ275">
        <v>3.5999999999999997E-2</v>
      </c>
      <c r="BK275">
        <v>410</v>
      </c>
      <c r="BL275">
        <v>23</v>
      </c>
      <c r="BM275">
        <v>0.37</v>
      </c>
      <c r="BN275">
        <v>0.17</v>
      </c>
      <c r="BO275">
        <v>4.4773455102040796</v>
      </c>
      <c r="BP275">
        <v>7.5136897959192803E-2</v>
      </c>
      <c r="BQ275">
        <v>2.8244629040538899E-2</v>
      </c>
      <c r="BR275">
        <v>1</v>
      </c>
      <c r="BS275">
        <v>0.41255538775510198</v>
      </c>
      <c r="BT275">
        <v>-0.16627302857141801</v>
      </c>
      <c r="BU275">
        <v>2.5807380746059701E-2</v>
      </c>
      <c r="BV275">
        <v>0</v>
      </c>
      <c r="BW275">
        <v>1</v>
      </c>
      <c r="BX275">
        <v>2</v>
      </c>
      <c r="BY275" t="s">
        <v>211</v>
      </c>
      <c r="BZ275">
        <v>100</v>
      </c>
      <c r="CA275">
        <v>100</v>
      </c>
      <c r="CB275">
        <v>-1.988</v>
      </c>
      <c r="CC275">
        <v>3.5999999999999997E-2</v>
      </c>
      <c r="CD275">
        <v>2</v>
      </c>
      <c r="CE275">
        <v>568.27499999999998</v>
      </c>
      <c r="CF275">
        <v>322.08999999999997</v>
      </c>
      <c r="CG275">
        <v>41.996899999999997</v>
      </c>
      <c r="CH275">
        <v>40.289499999999997</v>
      </c>
      <c r="CI275">
        <v>30.0002</v>
      </c>
      <c r="CJ275">
        <v>40.122199999999999</v>
      </c>
      <c r="CK275">
        <v>40.189399999999999</v>
      </c>
      <c r="CL275">
        <v>20.015999999999998</v>
      </c>
      <c r="CM275">
        <v>16.762</v>
      </c>
      <c r="CN275">
        <v>0.76191900000000001</v>
      </c>
      <c r="CO275">
        <v>42</v>
      </c>
      <c r="CP275">
        <v>410</v>
      </c>
      <c r="CQ275">
        <v>23</v>
      </c>
      <c r="CR275">
        <v>97.451999999999998</v>
      </c>
      <c r="CS275">
        <v>104.65900000000001</v>
      </c>
    </row>
    <row r="276" spans="1:97" x14ac:dyDescent="0.25">
      <c r="A276">
        <v>260</v>
      </c>
      <c r="B276">
        <v>1597429553.0999999</v>
      </c>
      <c r="C276">
        <v>23863.399999856902</v>
      </c>
      <c r="D276" t="s">
        <v>827</v>
      </c>
      <c r="E276" t="s">
        <v>828</v>
      </c>
      <c r="F276">
        <v>1597429544.4709699</v>
      </c>
      <c r="G276">
        <f t="shared" si="116"/>
        <v>2.5793445325439298E-4</v>
      </c>
      <c r="H276">
        <f t="shared" si="117"/>
        <v>-3.0132111527987249</v>
      </c>
      <c r="I276">
        <f t="shared" si="118"/>
        <v>414.45106451612901</v>
      </c>
      <c r="J276">
        <f t="shared" si="119"/>
        <v>1276.9789123422859</v>
      </c>
      <c r="K276">
        <f t="shared" si="120"/>
        <v>129.79402674403221</v>
      </c>
      <c r="L276">
        <f t="shared" si="121"/>
        <v>42.125419638472565</v>
      </c>
      <c r="M276">
        <f t="shared" si="122"/>
        <v>5.1894821244422417E-3</v>
      </c>
      <c r="N276">
        <f t="shared" si="123"/>
        <v>2.7894475728078252</v>
      </c>
      <c r="O276">
        <f t="shared" si="124"/>
        <v>5.1841244927743873E-3</v>
      </c>
      <c r="P276">
        <f t="shared" si="125"/>
        <v>3.2405586981262787E-3</v>
      </c>
      <c r="Q276">
        <f t="shared" si="126"/>
        <v>-1.176319292535483E-2</v>
      </c>
      <c r="R276">
        <f t="shared" si="127"/>
        <v>39.424013382993685</v>
      </c>
      <c r="S276">
        <f t="shared" si="128"/>
        <v>39.437951612903198</v>
      </c>
      <c r="T276">
        <f t="shared" si="129"/>
        <v>7.1939234167190973</v>
      </c>
      <c r="U276">
        <f t="shared" si="130"/>
        <v>32.913158062674377</v>
      </c>
      <c r="V276">
        <f t="shared" si="131"/>
        <v>2.3748292482856534</v>
      </c>
      <c r="W276">
        <f t="shared" si="132"/>
        <v>7.2154402314217947</v>
      </c>
      <c r="X276">
        <f t="shared" si="133"/>
        <v>4.8190941684334438</v>
      </c>
      <c r="Y276">
        <f t="shared" si="134"/>
        <v>-11.374909388518731</v>
      </c>
      <c r="Z276">
        <f t="shared" si="135"/>
        <v>8.3749723174943469</v>
      </c>
      <c r="AA276">
        <f t="shared" si="136"/>
        <v>0.7321226522411487</v>
      </c>
      <c r="AB276">
        <f t="shared" si="137"/>
        <v>-2.2795776117085893</v>
      </c>
      <c r="AC276">
        <v>-1.2200614571295501E-3</v>
      </c>
      <c r="AD276">
        <v>2.3564451821548999E-2</v>
      </c>
      <c r="AE276">
        <v>2.67588825620602</v>
      </c>
      <c r="AF276">
        <v>43</v>
      </c>
      <c r="AG276">
        <v>7</v>
      </c>
      <c r="AH276">
        <f t="shared" si="138"/>
        <v>1</v>
      </c>
      <c r="AI276">
        <f t="shared" si="139"/>
        <v>0</v>
      </c>
      <c r="AJ276">
        <f t="shared" si="140"/>
        <v>51505.624862163124</v>
      </c>
      <c r="AK276">
        <f t="shared" si="141"/>
        <v>-6.1555169677419301E-2</v>
      </c>
      <c r="AL276">
        <f t="shared" si="142"/>
        <v>-3.0162033141935458E-2</v>
      </c>
      <c r="AM276">
        <f t="shared" si="143"/>
        <v>0.49</v>
      </c>
      <c r="AN276">
        <f t="shared" si="144"/>
        <v>0.39</v>
      </c>
      <c r="AO276">
        <v>9.23</v>
      </c>
      <c r="AP276">
        <v>0.5</v>
      </c>
      <c r="AQ276" t="s">
        <v>195</v>
      </c>
      <c r="AR276">
        <v>1597429544.4709699</v>
      </c>
      <c r="AS276">
        <v>414.45106451612901</v>
      </c>
      <c r="AT276">
        <v>409.98029032258103</v>
      </c>
      <c r="AU276">
        <v>23.364764516129</v>
      </c>
      <c r="AV276">
        <v>22.977254838709701</v>
      </c>
      <c r="AW276">
        <v>600.01332258064497</v>
      </c>
      <c r="AX276">
        <v>101.51216129032299</v>
      </c>
      <c r="AY276">
        <v>0.129318838709677</v>
      </c>
      <c r="AZ276">
        <v>39.4936419354839</v>
      </c>
      <c r="BA276">
        <v>39.437951612903198</v>
      </c>
      <c r="BB276">
        <v>39.736032258064498</v>
      </c>
      <c r="BC276">
        <v>9994.9193548387102</v>
      </c>
      <c r="BD276">
        <v>-6.1555169677419301E-2</v>
      </c>
      <c r="BE276">
        <v>0.39564700000000003</v>
      </c>
      <c r="BF276">
        <v>1597429511.5999999</v>
      </c>
      <c r="BG276" t="s">
        <v>820</v>
      </c>
      <c r="BH276">
        <v>44</v>
      </c>
      <c r="BI276">
        <v>-1.988</v>
      </c>
      <c r="BJ276">
        <v>3.5999999999999997E-2</v>
      </c>
      <c r="BK276">
        <v>410</v>
      </c>
      <c r="BL276">
        <v>23</v>
      </c>
      <c r="BM276">
        <v>0.37</v>
      </c>
      <c r="BN276">
        <v>0.17</v>
      </c>
      <c r="BO276">
        <v>4.4709510204081599</v>
      </c>
      <c r="BP276">
        <v>-1.9074857142829801E-2</v>
      </c>
      <c r="BQ276">
        <v>3.0871061427373201E-2</v>
      </c>
      <c r="BR276">
        <v>1</v>
      </c>
      <c r="BS276">
        <v>0.40076226530612202</v>
      </c>
      <c r="BT276">
        <v>-0.21598380000006401</v>
      </c>
      <c r="BU276">
        <v>2.9499060267824E-2</v>
      </c>
      <c r="BV276">
        <v>0</v>
      </c>
      <c r="BW276">
        <v>1</v>
      </c>
      <c r="BX276">
        <v>2</v>
      </c>
      <c r="BY276" t="s">
        <v>211</v>
      </c>
      <c r="BZ276">
        <v>100</v>
      </c>
      <c r="CA276">
        <v>100</v>
      </c>
      <c r="CB276">
        <v>-1.988</v>
      </c>
      <c r="CC276">
        <v>3.5999999999999997E-2</v>
      </c>
      <c r="CD276">
        <v>2</v>
      </c>
      <c r="CE276">
        <v>568.60400000000004</v>
      </c>
      <c r="CF276">
        <v>322.04300000000001</v>
      </c>
      <c r="CG276">
        <v>41.997199999999999</v>
      </c>
      <c r="CH276">
        <v>40.289499999999997</v>
      </c>
      <c r="CI276">
        <v>30.0002</v>
      </c>
      <c r="CJ276">
        <v>40.122199999999999</v>
      </c>
      <c r="CK276">
        <v>40.1905</v>
      </c>
      <c r="CL276">
        <v>20.017199999999999</v>
      </c>
      <c r="CM276">
        <v>16.762</v>
      </c>
      <c r="CN276">
        <v>0.76191900000000001</v>
      </c>
      <c r="CO276">
        <v>42</v>
      </c>
      <c r="CP276">
        <v>410</v>
      </c>
      <c r="CQ276">
        <v>23</v>
      </c>
      <c r="CR276">
        <v>97.450199999999995</v>
      </c>
      <c r="CS276">
        <v>104.65900000000001</v>
      </c>
    </row>
    <row r="277" spans="1:97" x14ac:dyDescent="0.25">
      <c r="A277">
        <v>261</v>
      </c>
      <c r="B277">
        <v>1597429558.0999999</v>
      </c>
      <c r="C277">
        <v>23868.399999856902</v>
      </c>
      <c r="D277" t="s">
        <v>829</v>
      </c>
      <c r="E277" t="s">
        <v>830</v>
      </c>
      <c r="F277">
        <v>1597429549.4709699</v>
      </c>
      <c r="G277">
        <f t="shared" si="116"/>
        <v>2.502864269502859E-4</v>
      </c>
      <c r="H277">
        <f t="shared" si="117"/>
        <v>-3.0017472761550961</v>
      </c>
      <c r="I277">
        <f t="shared" si="118"/>
        <v>414.43658064516097</v>
      </c>
      <c r="J277">
        <f t="shared" si="119"/>
        <v>1300.2774982895871</v>
      </c>
      <c r="K277">
        <f t="shared" si="120"/>
        <v>132.16158611446741</v>
      </c>
      <c r="L277">
        <f t="shared" si="121"/>
        <v>42.123774282005122</v>
      </c>
      <c r="M277">
        <f t="shared" si="122"/>
        <v>5.0384788922840963E-3</v>
      </c>
      <c r="N277">
        <f t="shared" si="123"/>
        <v>2.7898742086618316</v>
      </c>
      <c r="O277">
        <f t="shared" si="124"/>
        <v>5.0334291241029561E-3</v>
      </c>
      <c r="P277">
        <f t="shared" si="125"/>
        <v>3.1463464721606937E-3</v>
      </c>
      <c r="Q277">
        <f t="shared" si="126"/>
        <v>-1.1982742783741946E-2</v>
      </c>
      <c r="R277">
        <f t="shared" si="127"/>
        <v>39.422709599436544</v>
      </c>
      <c r="S277">
        <f t="shared" si="128"/>
        <v>39.433125806451599</v>
      </c>
      <c r="T277">
        <f t="shared" si="129"/>
        <v>7.1920615140081043</v>
      </c>
      <c r="U277">
        <f t="shared" si="130"/>
        <v>32.933375918664474</v>
      </c>
      <c r="V277">
        <f t="shared" si="131"/>
        <v>2.3758581901562419</v>
      </c>
      <c r="W277">
        <f t="shared" si="132"/>
        <v>7.214134973662877</v>
      </c>
      <c r="X277">
        <f t="shared" si="133"/>
        <v>4.8162033238518625</v>
      </c>
      <c r="Y277">
        <f t="shared" si="134"/>
        <v>-11.037631428507607</v>
      </c>
      <c r="Z277">
        <f t="shared" si="135"/>
        <v>8.5945869946759714</v>
      </c>
      <c r="AA277">
        <f t="shared" si="136"/>
        <v>0.7511764460889504</v>
      </c>
      <c r="AB277">
        <f t="shared" si="137"/>
        <v>-1.7038507305264279</v>
      </c>
      <c r="AC277">
        <v>-1.2203509603762E-3</v>
      </c>
      <c r="AD277">
        <v>2.3570043331114301E-2</v>
      </c>
      <c r="AE277">
        <v>2.6762879460478799</v>
      </c>
      <c r="AF277">
        <v>43</v>
      </c>
      <c r="AG277">
        <v>7</v>
      </c>
      <c r="AH277">
        <f t="shared" si="138"/>
        <v>1</v>
      </c>
      <c r="AI277">
        <f t="shared" si="139"/>
        <v>0</v>
      </c>
      <c r="AJ277">
        <f t="shared" si="140"/>
        <v>51517.894895351572</v>
      </c>
      <c r="AK277">
        <f t="shared" si="141"/>
        <v>-6.2704043870967799E-2</v>
      </c>
      <c r="AL277">
        <f t="shared" si="142"/>
        <v>-3.0724981496774221E-2</v>
      </c>
      <c r="AM277">
        <f t="shared" si="143"/>
        <v>0.49</v>
      </c>
      <c r="AN277">
        <f t="shared" si="144"/>
        <v>0.39</v>
      </c>
      <c r="AO277">
        <v>9.23</v>
      </c>
      <c r="AP277">
        <v>0.5</v>
      </c>
      <c r="AQ277" t="s">
        <v>195</v>
      </c>
      <c r="AR277">
        <v>1597429549.4709699</v>
      </c>
      <c r="AS277">
        <v>414.43658064516097</v>
      </c>
      <c r="AT277">
        <v>409.97851612903202</v>
      </c>
      <c r="AU277">
        <v>23.3749838709677</v>
      </c>
      <c r="AV277">
        <v>22.998964516129</v>
      </c>
      <c r="AW277">
        <v>600.00745161290297</v>
      </c>
      <c r="AX277">
        <v>101.51170967741901</v>
      </c>
      <c r="AY277">
        <v>0.129352548387097</v>
      </c>
      <c r="AZ277">
        <v>39.490267741935497</v>
      </c>
      <c r="BA277">
        <v>39.433125806451599</v>
      </c>
      <c r="BB277">
        <v>39.731290322580598</v>
      </c>
      <c r="BC277">
        <v>9997.3354838709693</v>
      </c>
      <c r="BD277">
        <v>-6.2704043870967799E-2</v>
      </c>
      <c r="BE277">
        <v>0.39564700000000003</v>
      </c>
      <c r="BF277">
        <v>1597429511.5999999</v>
      </c>
      <c r="BG277" t="s">
        <v>820</v>
      </c>
      <c r="BH277">
        <v>44</v>
      </c>
      <c r="BI277">
        <v>-1.988</v>
      </c>
      <c r="BJ277">
        <v>3.5999999999999997E-2</v>
      </c>
      <c r="BK277">
        <v>410</v>
      </c>
      <c r="BL277">
        <v>23</v>
      </c>
      <c r="BM277">
        <v>0.37</v>
      </c>
      <c r="BN277">
        <v>0.17</v>
      </c>
      <c r="BO277">
        <v>4.4570206122449001</v>
      </c>
      <c r="BP277">
        <v>-0.13013204081629501</v>
      </c>
      <c r="BQ277">
        <v>3.82034237384484E-2</v>
      </c>
      <c r="BR277">
        <v>0</v>
      </c>
      <c r="BS277">
        <v>0.39224959183673502</v>
      </c>
      <c r="BT277">
        <v>-0.158980714285717</v>
      </c>
      <c r="BU277">
        <v>2.6771389628663801E-2</v>
      </c>
      <c r="BV277">
        <v>0</v>
      </c>
      <c r="BW277">
        <v>0</v>
      </c>
      <c r="BX277">
        <v>2</v>
      </c>
      <c r="BY277" t="s">
        <v>225</v>
      </c>
      <c r="BZ277">
        <v>100</v>
      </c>
      <c r="CA277">
        <v>100</v>
      </c>
      <c r="CB277">
        <v>-1.988</v>
      </c>
      <c r="CC277">
        <v>3.5999999999999997E-2</v>
      </c>
      <c r="CD277">
        <v>2</v>
      </c>
      <c r="CE277">
        <v>568.971</v>
      </c>
      <c r="CF277">
        <v>321.94900000000001</v>
      </c>
      <c r="CG277">
        <v>41.998199999999997</v>
      </c>
      <c r="CH277">
        <v>40.289499999999997</v>
      </c>
      <c r="CI277">
        <v>30.0002</v>
      </c>
      <c r="CJ277">
        <v>40.122199999999999</v>
      </c>
      <c r="CK277">
        <v>40.192500000000003</v>
      </c>
      <c r="CL277">
        <v>20.017399999999999</v>
      </c>
      <c r="CM277">
        <v>16.762</v>
      </c>
      <c r="CN277">
        <v>1.1358699999999999</v>
      </c>
      <c r="CO277">
        <v>42</v>
      </c>
      <c r="CP277">
        <v>410</v>
      </c>
      <c r="CQ277">
        <v>23</v>
      </c>
      <c r="CR277">
        <v>97.4512</v>
      </c>
      <c r="CS277">
        <v>104.65900000000001</v>
      </c>
    </row>
    <row r="278" spans="1:97" x14ac:dyDescent="0.25">
      <c r="A278">
        <v>262</v>
      </c>
      <c r="B278">
        <v>1597429884.0999999</v>
      </c>
      <c r="C278">
        <v>24194.399999856902</v>
      </c>
      <c r="D278" t="s">
        <v>832</v>
      </c>
      <c r="E278" t="s">
        <v>833</v>
      </c>
      <c r="F278">
        <v>1597429876.0999999</v>
      </c>
      <c r="G278">
        <f t="shared" si="116"/>
        <v>4.6890213358702566E-4</v>
      </c>
      <c r="H278">
        <f t="shared" si="117"/>
        <v>-3.210090701889901</v>
      </c>
      <c r="I278">
        <f t="shared" si="118"/>
        <v>414.24929032258098</v>
      </c>
      <c r="J278">
        <f t="shared" si="119"/>
        <v>900.37079331220093</v>
      </c>
      <c r="K278">
        <f t="shared" si="120"/>
        <v>91.508962112063585</v>
      </c>
      <c r="L278">
        <f t="shared" si="121"/>
        <v>42.102123807934291</v>
      </c>
      <c r="M278">
        <f t="shared" si="122"/>
        <v>9.5667031513190625E-3</v>
      </c>
      <c r="N278">
        <f t="shared" si="123"/>
        <v>2.7880817498969099</v>
      </c>
      <c r="O278">
        <f t="shared" si="124"/>
        <v>9.5485039015791601E-3</v>
      </c>
      <c r="P278">
        <f t="shared" si="125"/>
        <v>5.9694471505727913E-3</v>
      </c>
      <c r="Q278">
        <f t="shared" si="126"/>
        <v>2.2579270702258016E-3</v>
      </c>
      <c r="R278">
        <f t="shared" si="127"/>
        <v>39.265528144676196</v>
      </c>
      <c r="S278">
        <f t="shared" si="128"/>
        <v>39.356848387096797</v>
      </c>
      <c r="T278">
        <f t="shared" si="129"/>
        <v>7.1626874454966449</v>
      </c>
      <c r="U278">
        <f t="shared" si="130"/>
        <v>33.536194645882318</v>
      </c>
      <c r="V278">
        <f t="shared" si="131"/>
        <v>2.4066319099536022</v>
      </c>
      <c r="W278">
        <f t="shared" si="132"/>
        <v>7.1762223930468991</v>
      </c>
      <c r="X278">
        <f t="shared" si="133"/>
        <v>4.7560555355430427</v>
      </c>
      <c r="Y278">
        <f t="shared" si="134"/>
        <v>-20.678584091187833</v>
      </c>
      <c r="Z278">
        <f t="shared" si="135"/>
        <v>5.2880401817912173</v>
      </c>
      <c r="AA278">
        <f t="shared" si="136"/>
        <v>0.46209037053641633</v>
      </c>
      <c r="AB278">
        <f t="shared" si="137"/>
        <v>-14.926195611789975</v>
      </c>
      <c r="AC278">
        <v>-1.2202101155622399E-3</v>
      </c>
      <c r="AD278">
        <v>2.35673230330396E-2</v>
      </c>
      <c r="AE278">
        <v>2.67609350278597</v>
      </c>
      <c r="AF278">
        <v>43</v>
      </c>
      <c r="AG278">
        <v>7</v>
      </c>
      <c r="AH278">
        <f t="shared" si="138"/>
        <v>1</v>
      </c>
      <c r="AI278">
        <f t="shared" si="139"/>
        <v>0</v>
      </c>
      <c r="AJ278">
        <f t="shared" si="140"/>
        <v>51528.267194554464</v>
      </c>
      <c r="AK278">
        <f t="shared" si="141"/>
        <v>1.18154216129032E-2</v>
      </c>
      <c r="AL278">
        <f t="shared" si="142"/>
        <v>5.7895565903225681E-3</v>
      </c>
      <c r="AM278">
        <f t="shared" si="143"/>
        <v>0.49</v>
      </c>
      <c r="AN278">
        <f t="shared" si="144"/>
        <v>0.39</v>
      </c>
      <c r="AO278">
        <v>8.44</v>
      </c>
      <c r="AP278">
        <v>0.5</v>
      </c>
      <c r="AQ278" t="s">
        <v>195</v>
      </c>
      <c r="AR278">
        <v>1597429876.0999999</v>
      </c>
      <c r="AS278">
        <v>414.24929032258098</v>
      </c>
      <c r="AT278">
        <v>410.00735483871</v>
      </c>
      <c r="AU278">
        <v>23.679222580645199</v>
      </c>
      <c r="AV278">
        <v>23.0353064516129</v>
      </c>
      <c r="AW278">
        <v>600.05061290322601</v>
      </c>
      <c r="AX278">
        <v>101.505741935484</v>
      </c>
      <c r="AY278">
        <v>0.129009870967742</v>
      </c>
      <c r="AZ278">
        <v>39.392029032258101</v>
      </c>
      <c r="BA278">
        <v>39.356848387096797</v>
      </c>
      <c r="BB278">
        <v>39.649500000000003</v>
      </c>
      <c r="BC278">
        <v>9996.7693548387106</v>
      </c>
      <c r="BD278">
        <v>1.18154216129032E-2</v>
      </c>
      <c r="BE278">
        <v>0.34550725806451599</v>
      </c>
      <c r="BF278">
        <v>1597429863.5999999</v>
      </c>
      <c r="BG278" t="s">
        <v>834</v>
      </c>
      <c r="BH278">
        <v>45</v>
      </c>
      <c r="BI278">
        <v>-1.9650000000000001</v>
      </c>
      <c r="BJ278">
        <v>3.6999999999999998E-2</v>
      </c>
      <c r="BK278">
        <v>410</v>
      </c>
      <c r="BL278">
        <v>23</v>
      </c>
      <c r="BM278">
        <v>0.19</v>
      </c>
      <c r="BN278">
        <v>0.11</v>
      </c>
      <c r="BO278">
        <v>2.83251189387755</v>
      </c>
      <c r="BP278">
        <v>13.794556372317301</v>
      </c>
      <c r="BQ278">
        <v>1.8860294653316301</v>
      </c>
      <c r="BR278">
        <v>0</v>
      </c>
      <c r="BS278">
        <v>0.429275068385714</v>
      </c>
      <c r="BT278">
        <v>2.11197329413756</v>
      </c>
      <c r="BU278">
        <v>0.28593733340618299</v>
      </c>
      <c r="BV278">
        <v>0</v>
      </c>
      <c r="BW278">
        <v>0</v>
      </c>
      <c r="BX278">
        <v>2</v>
      </c>
      <c r="BY278" t="s">
        <v>225</v>
      </c>
      <c r="BZ278">
        <v>100</v>
      </c>
      <c r="CA278">
        <v>100</v>
      </c>
      <c r="CB278">
        <v>-1.9650000000000001</v>
      </c>
      <c r="CC278">
        <v>3.6999999999999998E-2</v>
      </c>
      <c r="CD278">
        <v>2</v>
      </c>
      <c r="CE278">
        <v>568.87599999999998</v>
      </c>
      <c r="CF278">
        <v>322.43599999999998</v>
      </c>
      <c r="CG278">
        <v>41.9998</v>
      </c>
      <c r="CH278">
        <v>40.269500000000001</v>
      </c>
      <c r="CI278">
        <v>30.0002</v>
      </c>
      <c r="CJ278">
        <v>40.110300000000002</v>
      </c>
      <c r="CK278">
        <v>40.177500000000002</v>
      </c>
      <c r="CL278">
        <v>20.016100000000002</v>
      </c>
      <c r="CM278">
        <v>15.9338</v>
      </c>
      <c r="CN278">
        <v>5.2542400000000002</v>
      </c>
      <c r="CO278">
        <v>42</v>
      </c>
      <c r="CP278">
        <v>410</v>
      </c>
      <c r="CQ278">
        <v>23</v>
      </c>
      <c r="CR278">
        <v>97.458299999999994</v>
      </c>
      <c r="CS278">
        <v>104.66</v>
      </c>
    </row>
    <row r="279" spans="1:97" x14ac:dyDescent="0.25">
      <c r="A279">
        <v>263</v>
      </c>
      <c r="B279">
        <v>1597429889.0999999</v>
      </c>
      <c r="C279">
        <v>24199.399999856902</v>
      </c>
      <c r="D279" t="s">
        <v>835</v>
      </c>
      <c r="E279" t="s">
        <v>836</v>
      </c>
      <c r="F279">
        <v>1597429880.7451601</v>
      </c>
      <c r="G279">
        <f t="shared" si="116"/>
        <v>4.7375823820584352E-4</v>
      </c>
      <c r="H279">
        <f t="shared" si="117"/>
        <v>-3.2186629422216972</v>
      </c>
      <c r="I279">
        <f t="shared" si="118"/>
        <v>414.25361290322599</v>
      </c>
      <c r="J279">
        <f t="shared" si="119"/>
        <v>896.57481449189243</v>
      </c>
      <c r="K279">
        <f t="shared" si="120"/>
        <v>91.122893505262411</v>
      </c>
      <c r="L279">
        <f t="shared" si="121"/>
        <v>42.102440580090828</v>
      </c>
      <c r="M279">
        <f t="shared" si="122"/>
        <v>9.6630980309731808E-3</v>
      </c>
      <c r="N279">
        <f t="shared" si="123"/>
        <v>2.788613962336572</v>
      </c>
      <c r="O279">
        <f t="shared" si="124"/>
        <v>9.644534099853953E-3</v>
      </c>
      <c r="P279">
        <f t="shared" si="125"/>
        <v>6.0294987022474046E-3</v>
      </c>
      <c r="Q279">
        <f t="shared" si="126"/>
        <v>6.895589521935477E-4</v>
      </c>
      <c r="R279">
        <f t="shared" si="127"/>
        <v>39.271054009320778</v>
      </c>
      <c r="S279">
        <f t="shared" si="128"/>
        <v>39.361045161290299</v>
      </c>
      <c r="T279">
        <f t="shared" si="129"/>
        <v>7.164300894633997</v>
      </c>
      <c r="U279">
        <f t="shared" si="130"/>
        <v>33.527613657569653</v>
      </c>
      <c r="V279">
        <f t="shared" si="131"/>
        <v>2.4068970227824615</v>
      </c>
      <c r="W279">
        <f t="shared" si="132"/>
        <v>7.1788497903997044</v>
      </c>
      <c r="X279">
        <f t="shared" si="133"/>
        <v>4.757403871851535</v>
      </c>
      <c r="Y279">
        <f t="shared" si="134"/>
        <v>-20.8927383048777</v>
      </c>
      <c r="Z279">
        <f t="shared" si="135"/>
        <v>5.6838127083461139</v>
      </c>
      <c r="AA279">
        <f t="shared" si="136"/>
        <v>0.49660606249660105</v>
      </c>
      <c r="AB279">
        <f t="shared" si="137"/>
        <v>-14.71162997508279</v>
      </c>
      <c r="AC279">
        <v>-1.22057161292934E-3</v>
      </c>
      <c r="AD279">
        <v>2.3574305047954401E-2</v>
      </c>
      <c r="AE279">
        <v>2.6765925377786002</v>
      </c>
      <c r="AF279">
        <v>43</v>
      </c>
      <c r="AG279">
        <v>7</v>
      </c>
      <c r="AH279">
        <f t="shared" si="138"/>
        <v>1</v>
      </c>
      <c r="AI279">
        <f t="shared" si="139"/>
        <v>0</v>
      </c>
      <c r="AJ279">
        <f t="shared" si="140"/>
        <v>51541.779127985566</v>
      </c>
      <c r="AK279">
        <f t="shared" si="141"/>
        <v>3.6083670967741901E-3</v>
      </c>
      <c r="AL279">
        <f t="shared" si="142"/>
        <v>1.7680998774193531E-3</v>
      </c>
      <c r="AM279">
        <f t="shared" si="143"/>
        <v>0.49</v>
      </c>
      <c r="AN279">
        <f t="shared" si="144"/>
        <v>0.39</v>
      </c>
      <c r="AO279">
        <v>8.44</v>
      </c>
      <c r="AP279">
        <v>0.5</v>
      </c>
      <c r="AQ279" t="s">
        <v>195</v>
      </c>
      <c r="AR279">
        <v>1597429880.7451601</v>
      </c>
      <c r="AS279">
        <v>414.25361290322599</v>
      </c>
      <c r="AT279">
        <v>410.00219354838703</v>
      </c>
      <c r="AU279">
        <v>23.681899999999999</v>
      </c>
      <c r="AV279">
        <v>23.031277419354801</v>
      </c>
      <c r="AW279">
        <v>600.014064516129</v>
      </c>
      <c r="AX279">
        <v>101.505516129032</v>
      </c>
      <c r="AY279">
        <v>0.12893983870967701</v>
      </c>
      <c r="AZ279">
        <v>39.398851612903201</v>
      </c>
      <c r="BA279">
        <v>39.361045161290299</v>
      </c>
      <c r="BB279">
        <v>39.650980645161297</v>
      </c>
      <c r="BC279">
        <v>9999.7532258064493</v>
      </c>
      <c r="BD279">
        <v>3.6083670967741901E-3</v>
      </c>
      <c r="BE279">
        <v>0.33251658064516099</v>
      </c>
      <c r="BF279">
        <v>1597429863.5999999</v>
      </c>
      <c r="BG279" t="s">
        <v>834</v>
      </c>
      <c r="BH279">
        <v>45</v>
      </c>
      <c r="BI279">
        <v>-1.9650000000000001</v>
      </c>
      <c r="BJ279">
        <v>3.6999999999999998E-2</v>
      </c>
      <c r="BK279">
        <v>410</v>
      </c>
      <c r="BL279">
        <v>23</v>
      </c>
      <c r="BM279">
        <v>0.19</v>
      </c>
      <c r="BN279">
        <v>0.11</v>
      </c>
      <c r="BO279">
        <v>3.70494304081633</v>
      </c>
      <c r="BP279">
        <v>6.8488618085406001</v>
      </c>
      <c r="BQ279">
        <v>1.2419385034138299</v>
      </c>
      <c r="BR279">
        <v>0</v>
      </c>
      <c r="BS279">
        <v>0.562864552897959</v>
      </c>
      <c r="BT279">
        <v>1.0935992759461901</v>
      </c>
      <c r="BU279">
        <v>0.19110564228506999</v>
      </c>
      <c r="BV279">
        <v>0</v>
      </c>
      <c r="BW279">
        <v>0</v>
      </c>
      <c r="BX279">
        <v>2</v>
      </c>
      <c r="BY279" t="s">
        <v>225</v>
      </c>
      <c r="BZ279">
        <v>100</v>
      </c>
      <c r="CA279">
        <v>100</v>
      </c>
      <c r="CB279">
        <v>-1.9650000000000001</v>
      </c>
      <c r="CC279">
        <v>3.6999999999999998E-2</v>
      </c>
      <c r="CD279">
        <v>2</v>
      </c>
      <c r="CE279">
        <v>568.94899999999996</v>
      </c>
      <c r="CF279">
        <v>322.423</v>
      </c>
      <c r="CG279">
        <v>41.999400000000001</v>
      </c>
      <c r="CH279">
        <v>40.269500000000001</v>
      </c>
      <c r="CI279">
        <v>30.0001</v>
      </c>
      <c r="CJ279">
        <v>40.110100000000003</v>
      </c>
      <c r="CK279">
        <v>40.177500000000002</v>
      </c>
      <c r="CL279">
        <v>20.017499999999998</v>
      </c>
      <c r="CM279">
        <v>15.9338</v>
      </c>
      <c r="CN279">
        <v>5.6250799999999996</v>
      </c>
      <c r="CO279">
        <v>42</v>
      </c>
      <c r="CP279">
        <v>410</v>
      </c>
      <c r="CQ279">
        <v>23</v>
      </c>
      <c r="CR279">
        <v>97.459299999999999</v>
      </c>
      <c r="CS279">
        <v>104.661</v>
      </c>
    </row>
    <row r="280" spans="1:97" x14ac:dyDescent="0.25">
      <c r="A280">
        <v>264</v>
      </c>
      <c r="B280">
        <v>1597429894.0999999</v>
      </c>
      <c r="C280">
        <v>24204.399999856902</v>
      </c>
      <c r="D280" t="s">
        <v>837</v>
      </c>
      <c r="E280" t="s">
        <v>838</v>
      </c>
      <c r="F280">
        <v>1597429885.53548</v>
      </c>
      <c r="G280">
        <f t="shared" si="116"/>
        <v>4.7278838857215414E-4</v>
      </c>
      <c r="H280">
        <f t="shared" si="117"/>
        <v>-3.211073244387709</v>
      </c>
      <c r="I280">
        <f t="shared" si="118"/>
        <v>414.24161290322598</v>
      </c>
      <c r="J280">
        <f t="shared" si="119"/>
        <v>896.58502621545335</v>
      </c>
      <c r="K280">
        <f t="shared" si="120"/>
        <v>91.124097352149562</v>
      </c>
      <c r="L280">
        <f t="shared" si="121"/>
        <v>42.101297654768274</v>
      </c>
      <c r="M280">
        <f t="shared" si="122"/>
        <v>9.6395151860819601E-3</v>
      </c>
      <c r="N280">
        <f t="shared" si="123"/>
        <v>2.7877353165174665</v>
      </c>
      <c r="O280">
        <f t="shared" si="124"/>
        <v>9.6210358511456765E-3</v>
      </c>
      <c r="P280">
        <f t="shared" si="125"/>
        <v>6.0148047161297834E-3</v>
      </c>
      <c r="Q280">
        <f t="shared" si="126"/>
        <v>-4.8637323338709737E-4</v>
      </c>
      <c r="R280">
        <f t="shared" si="127"/>
        <v>39.27475891674532</v>
      </c>
      <c r="S280">
        <f t="shared" si="128"/>
        <v>39.365622580645201</v>
      </c>
      <c r="T280">
        <f t="shared" si="129"/>
        <v>7.1660610420260813</v>
      </c>
      <c r="U280">
        <f t="shared" si="130"/>
        <v>33.52045288943259</v>
      </c>
      <c r="V280">
        <f t="shared" si="131"/>
        <v>2.4068332134240631</v>
      </c>
      <c r="W280">
        <f t="shared" si="132"/>
        <v>7.1801930044412483</v>
      </c>
      <c r="X280">
        <f t="shared" si="133"/>
        <v>4.7592278286020182</v>
      </c>
      <c r="Y280">
        <f t="shared" si="134"/>
        <v>-20.849967936031998</v>
      </c>
      <c r="Z280">
        <f t="shared" si="135"/>
        <v>5.5181546510355286</v>
      </c>
      <c r="AA280">
        <f t="shared" si="136"/>
        <v>0.48230282342084307</v>
      </c>
      <c r="AB280">
        <f t="shared" si="137"/>
        <v>-14.849996834809014</v>
      </c>
      <c r="AC280">
        <v>-1.21997484181589E-3</v>
      </c>
      <c r="AD280">
        <v>2.3562778920258601E-2</v>
      </c>
      <c r="AE280">
        <v>2.6757686623224601</v>
      </c>
      <c r="AF280">
        <v>43</v>
      </c>
      <c r="AG280">
        <v>7</v>
      </c>
      <c r="AH280">
        <f t="shared" si="138"/>
        <v>1</v>
      </c>
      <c r="AI280">
        <f t="shared" si="139"/>
        <v>0</v>
      </c>
      <c r="AJ280">
        <f t="shared" si="140"/>
        <v>51517.038011483011</v>
      </c>
      <c r="AK280">
        <f t="shared" si="141"/>
        <v>-2.5451241935483902E-3</v>
      </c>
      <c r="AL280">
        <f t="shared" si="142"/>
        <v>-1.2471108548387112E-3</v>
      </c>
      <c r="AM280">
        <f t="shared" si="143"/>
        <v>0.49</v>
      </c>
      <c r="AN280">
        <f t="shared" si="144"/>
        <v>0.39</v>
      </c>
      <c r="AO280">
        <v>8.44</v>
      </c>
      <c r="AP280">
        <v>0.5</v>
      </c>
      <c r="AQ280" t="s">
        <v>195</v>
      </c>
      <c r="AR280">
        <v>1597429885.53548</v>
      </c>
      <c r="AS280">
        <v>414.24161290322598</v>
      </c>
      <c r="AT280">
        <v>410.00032258064499</v>
      </c>
      <c r="AU280">
        <v>23.681229032258098</v>
      </c>
      <c r="AV280">
        <v>23.0319419354839</v>
      </c>
      <c r="AW280">
        <v>600.01777419354801</v>
      </c>
      <c r="AX280">
        <v>101.505806451613</v>
      </c>
      <c r="AY280">
        <v>0.12883464516129001</v>
      </c>
      <c r="AZ280">
        <v>39.402338709677402</v>
      </c>
      <c r="BA280">
        <v>39.365622580645201</v>
      </c>
      <c r="BB280">
        <v>39.651106451612897</v>
      </c>
      <c r="BC280">
        <v>9994.8354838709693</v>
      </c>
      <c r="BD280">
        <v>-2.5451241935483902E-3</v>
      </c>
      <c r="BE280">
        <v>0.33525148387096798</v>
      </c>
      <c r="BF280">
        <v>1597429863.5999999</v>
      </c>
      <c r="BG280" t="s">
        <v>834</v>
      </c>
      <c r="BH280">
        <v>45</v>
      </c>
      <c r="BI280">
        <v>-1.9650000000000001</v>
      </c>
      <c r="BJ280">
        <v>3.6999999999999998E-2</v>
      </c>
      <c r="BK280">
        <v>410</v>
      </c>
      <c r="BL280">
        <v>23</v>
      </c>
      <c r="BM280">
        <v>0.19</v>
      </c>
      <c r="BN280">
        <v>0.11</v>
      </c>
      <c r="BO280">
        <v>4.2511281632653102</v>
      </c>
      <c r="BP280">
        <v>-0.111443755101921</v>
      </c>
      <c r="BQ280">
        <v>2.3064708678462099E-2</v>
      </c>
      <c r="BR280">
        <v>0</v>
      </c>
      <c r="BS280">
        <v>0.64768706122449005</v>
      </c>
      <c r="BT280">
        <v>1.7363975510223999E-2</v>
      </c>
      <c r="BU280">
        <v>5.8327203315124898E-3</v>
      </c>
      <c r="BV280">
        <v>1</v>
      </c>
      <c r="BW280">
        <v>1</v>
      </c>
      <c r="BX280">
        <v>2</v>
      </c>
      <c r="BY280" t="s">
        <v>211</v>
      </c>
      <c r="BZ280">
        <v>100</v>
      </c>
      <c r="CA280">
        <v>100</v>
      </c>
      <c r="CB280">
        <v>-1.9650000000000001</v>
      </c>
      <c r="CC280">
        <v>3.6999999999999998E-2</v>
      </c>
      <c r="CD280">
        <v>2</v>
      </c>
      <c r="CE280">
        <v>569.13699999999994</v>
      </c>
      <c r="CF280">
        <v>322.423</v>
      </c>
      <c r="CG280">
        <v>41.9985</v>
      </c>
      <c r="CH280">
        <v>40.2697</v>
      </c>
      <c r="CI280">
        <v>30.0001</v>
      </c>
      <c r="CJ280">
        <v>40.106299999999997</v>
      </c>
      <c r="CK280">
        <v>40.177500000000002</v>
      </c>
      <c r="CL280">
        <v>20.015699999999999</v>
      </c>
      <c r="CM280">
        <v>15.9338</v>
      </c>
      <c r="CN280">
        <v>5.6250799999999996</v>
      </c>
      <c r="CO280">
        <v>42</v>
      </c>
      <c r="CP280">
        <v>410</v>
      </c>
      <c r="CQ280">
        <v>23</v>
      </c>
      <c r="CR280">
        <v>97.458100000000002</v>
      </c>
      <c r="CS280">
        <v>104.66200000000001</v>
      </c>
    </row>
    <row r="281" spans="1:97" x14ac:dyDescent="0.25">
      <c r="A281">
        <v>265</v>
      </c>
      <c r="B281">
        <v>1597429899.0999999</v>
      </c>
      <c r="C281">
        <v>24209.399999856902</v>
      </c>
      <c r="D281" t="s">
        <v>839</v>
      </c>
      <c r="E281" t="s">
        <v>840</v>
      </c>
      <c r="F281">
        <v>1597429890.4709699</v>
      </c>
      <c r="G281">
        <f t="shared" si="116"/>
        <v>4.7060841743928146E-4</v>
      </c>
      <c r="H281">
        <f t="shared" si="117"/>
        <v>-3.2001258423510124</v>
      </c>
      <c r="I281">
        <f t="shared" si="118"/>
        <v>414.22983870967698</v>
      </c>
      <c r="J281">
        <f t="shared" si="119"/>
        <v>897.14383258537976</v>
      </c>
      <c r="K281">
        <f t="shared" si="120"/>
        <v>91.180668713807776</v>
      </c>
      <c r="L281">
        <f t="shared" si="121"/>
        <v>42.099998152934525</v>
      </c>
      <c r="M281">
        <f t="shared" si="122"/>
        <v>9.5960385122199326E-3</v>
      </c>
      <c r="N281">
        <f t="shared" si="123"/>
        <v>2.7877101391741816</v>
      </c>
      <c r="O281">
        <f t="shared" si="124"/>
        <v>9.5777251583738111E-3</v>
      </c>
      <c r="P281">
        <f t="shared" si="125"/>
        <v>5.9877206603282142E-3</v>
      </c>
      <c r="Q281">
        <f t="shared" si="126"/>
        <v>2.4545552233548474E-3</v>
      </c>
      <c r="R281">
        <f t="shared" si="127"/>
        <v>39.273944604713485</v>
      </c>
      <c r="S281">
        <f t="shared" si="128"/>
        <v>39.364335483871002</v>
      </c>
      <c r="T281">
        <f t="shared" si="129"/>
        <v>7.165566078972649</v>
      </c>
      <c r="U281">
        <f t="shared" si="130"/>
        <v>33.523394046618726</v>
      </c>
      <c r="V281">
        <f t="shared" si="131"/>
        <v>2.4068611032146201</v>
      </c>
      <c r="W281">
        <f t="shared" si="132"/>
        <v>7.1796462490270541</v>
      </c>
      <c r="X281">
        <f t="shared" si="133"/>
        <v>4.7587049757580289</v>
      </c>
      <c r="Y281">
        <f t="shared" si="134"/>
        <v>-20.753831209072313</v>
      </c>
      <c r="Z281">
        <f t="shared" si="135"/>
        <v>5.4982276133855503</v>
      </c>
      <c r="AA281">
        <f t="shared" si="136"/>
        <v>0.48055923706356091</v>
      </c>
      <c r="AB281">
        <f t="shared" si="137"/>
        <v>-14.772589803399848</v>
      </c>
      <c r="AC281">
        <v>-1.21995774419943E-3</v>
      </c>
      <c r="AD281">
        <v>2.35624486943041E-2</v>
      </c>
      <c r="AE281">
        <v>2.6757450541614598</v>
      </c>
      <c r="AF281">
        <v>43</v>
      </c>
      <c r="AG281">
        <v>7</v>
      </c>
      <c r="AH281">
        <f t="shared" si="138"/>
        <v>1</v>
      </c>
      <c r="AI281">
        <f t="shared" si="139"/>
        <v>0</v>
      </c>
      <c r="AJ281">
        <f t="shared" si="140"/>
        <v>51516.576155721566</v>
      </c>
      <c r="AK281">
        <f t="shared" si="141"/>
        <v>1.28443496774194E-2</v>
      </c>
      <c r="AL281">
        <f t="shared" si="142"/>
        <v>6.2937313419355054E-3</v>
      </c>
      <c r="AM281">
        <f t="shared" si="143"/>
        <v>0.49</v>
      </c>
      <c r="AN281">
        <f t="shared" si="144"/>
        <v>0.39</v>
      </c>
      <c r="AO281">
        <v>8.44</v>
      </c>
      <c r="AP281">
        <v>0.5</v>
      </c>
      <c r="AQ281" t="s">
        <v>195</v>
      </c>
      <c r="AR281">
        <v>1597429890.4709699</v>
      </c>
      <c r="AS281">
        <v>414.22983870967698</v>
      </c>
      <c r="AT281">
        <v>410.00264516128999</v>
      </c>
      <c r="AU281">
        <v>23.681561290322598</v>
      </c>
      <c r="AV281">
        <v>23.035264516129001</v>
      </c>
      <c r="AW281">
        <v>600.01435483871001</v>
      </c>
      <c r="AX281">
        <v>101.50564516129</v>
      </c>
      <c r="AY281">
        <v>0.128747677419355</v>
      </c>
      <c r="AZ281">
        <v>39.400919354838699</v>
      </c>
      <c r="BA281">
        <v>39.364335483871002</v>
      </c>
      <c r="BB281">
        <v>39.647016129032302</v>
      </c>
      <c r="BC281">
        <v>9994.7112903225807</v>
      </c>
      <c r="BD281">
        <v>1.28443496774194E-2</v>
      </c>
      <c r="BE281">
        <v>0.352344580645161</v>
      </c>
      <c r="BF281">
        <v>1597429863.5999999</v>
      </c>
      <c r="BG281" t="s">
        <v>834</v>
      </c>
      <c r="BH281">
        <v>45</v>
      </c>
      <c r="BI281">
        <v>-1.9650000000000001</v>
      </c>
      <c r="BJ281">
        <v>3.6999999999999998E-2</v>
      </c>
      <c r="BK281">
        <v>410</v>
      </c>
      <c r="BL281">
        <v>23</v>
      </c>
      <c r="BM281">
        <v>0.19</v>
      </c>
      <c r="BN281">
        <v>0.11</v>
      </c>
      <c r="BO281">
        <v>4.2342767346938803</v>
      </c>
      <c r="BP281">
        <v>-0.14779591836734099</v>
      </c>
      <c r="BQ281">
        <v>2.7266139679302699E-2</v>
      </c>
      <c r="BR281">
        <v>0</v>
      </c>
      <c r="BS281">
        <v>0.647278979591837</v>
      </c>
      <c r="BT281">
        <v>-2.8608551020407699E-2</v>
      </c>
      <c r="BU281">
        <v>5.9993495038188297E-3</v>
      </c>
      <c r="BV281">
        <v>1</v>
      </c>
      <c r="BW281">
        <v>1</v>
      </c>
      <c r="BX281">
        <v>2</v>
      </c>
      <c r="BY281" t="s">
        <v>211</v>
      </c>
      <c r="BZ281">
        <v>100</v>
      </c>
      <c r="CA281">
        <v>100</v>
      </c>
      <c r="CB281">
        <v>-1.9650000000000001</v>
      </c>
      <c r="CC281">
        <v>3.6999999999999998E-2</v>
      </c>
      <c r="CD281">
        <v>2</v>
      </c>
      <c r="CE281">
        <v>568.86300000000006</v>
      </c>
      <c r="CF281">
        <v>322.55099999999999</v>
      </c>
      <c r="CG281">
        <v>41.998100000000001</v>
      </c>
      <c r="CH281">
        <v>40.269500000000001</v>
      </c>
      <c r="CI281">
        <v>30.0001</v>
      </c>
      <c r="CJ281">
        <v>40.106299999999997</v>
      </c>
      <c r="CK281">
        <v>40.177500000000002</v>
      </c>
      <c r="CL281">
        <v>20.017499999999998</v>
      </c>
      <c r="CM281">
        <v>15.9338</v>
      </c>
      <c r="CN281">
        <v>5.6250799999999996</v>
      </c>
      <c r="CO281">
        <v>42</v>
      </c>
      <c r="CP281">
        <v>410</v>
      </c>
      <c r="CQ281">
        <v>23</v>
      </c>
      <c r="CR281">
        <v>97.458500000000001</v>
      </c>
      <c r="CS281">
        <v>104.66200000000001</v>
      </c>
    </row>
    <row r="282" spans="1:97" x14ac:dyDescent="0.25">
      <c r="A282">
        <v>266</v>
      </c>
      <c r="B282">
        <v>1597429904.0999999</v>
      </c>
      <c r="C282">
        <v>24214.399999856902</v>
      </c>
      <c r="D282" t="s">
        <v>841</v>
      </c>
      <c r="E282" t="s">
        <v>842</v>
      </c>
      <c r="F282">
        <v>1597429895.4709699</v>
      </c>
      <c r="G282">
        <f t="shared" si="116"/>
        <v>4.6933024417945466E-4</v>
      </c>
      <c r="H282">
        <f t="shared" si="117"/>
        <v>-3.1875144453524267</v>
      </c>
      <c r="I282">
        <f t="shared" si="118"/>
        <v>414.20248387096802</v>
      </c>
      <c r="J282">
        <f t="shared" si="119"/>
        <v>896.45001541968554</v>
      </c>
      <c r="K282">
        <f t="shared" si="120"/>
        <v>91.110699919776451</v>
      </c>
      <c r="L282">
        <f t="shared" si="121"/>
        <v>42.097470650749123</v>
      </c>
      <c r="M282">
        <f t="shared" si="122"/>
        <v>9.5706922227722958E-3</v>
      </c>
      <c r="N282">
        <f t="shared" si="123"/>
        <v>2.7883514670373311</v>
      </c>
      <c r="O282">
        <f t="shared" si="124"/>
        <v>9.5524795664816628E-3</v>
      </c>
      <c r="P282">
        <f t="shared" si="125"/>
        <v>5.97193314259244E-3</v>
      </c>
      <c r="Q282">
        <f t="shared" si="126"/>
        <v>2.7290933053548475E-3</v>
      </c>
      <c r="R282">
        <f t="shared" si="127"/>
        <v>39.270314355964835</v>
      </c>
      <c r="S282">
        <f t="shared" si="128"/>
        <v>39.363812903225799</v>
      </c>
      <c r="T282">
        <f t="shared" si="129"/>
        <v>7.1653651249909398</v>
      </c>
      <c r="U282">
        <f t="shared" si="130"/>
        <v>33.532687277987193</v>
      </c>
      <c r="V282">
        <f t="shared" si="131"/>
        <v>2.4070112824019505</v>
      </c>
      <c r="W282">
        <f t="shared" si="132"/>
        <v>7.1781043447181538</v>
      </c>
      <c r="X282">
        <f t="shared" si="133"/>
        <v>4.7583538425889893</v>
      </c>
      <c r="Y282">
        <f t="shared" si="134"/>
        <v>-20.697463768313952</v>
      </c>
      <c r="Z282">
        <f t="shared" si="135"/>
        <v>4.9762624233406845</v>
      </c>
      <c r="AA282">
        <f t="shared" si="136"/>
        <v>0.43482864976421653</v>
      </c>
      <c r="AB282">
        <f t="shared" si="137"/>
        <v>-15.283643601903695</v>
      </c>
      <c r="AC282">
        <v>-1.22039330854323E-3</v>
      </c>
      <c r="AD282">
        <v>2.3570861250028E-2</v>
      </c>
      <c r="AE282">
        <v>2.67634640687054</v>
      </c>
      <c r="AF282">
        <v>43</v>
      </c>
      <c r="AG282">
        <v>7</v>
      </c>
      <c r="AH282">
        <f t="shared" si="138"/>
        <v>1</v>
      </c>
      <c r="AI282">
        <f t="shared" si="139"/>
        <v>0</v>
      </c>
      <c r="AJ282">
        <f t="shared" si="140"/>
        <v>51534.891980289103</v>
      </c>
      <c r="AK282">
        <f t="shared" si="141"/>
        <v>1.4280969677419399E-2</v>
      </c>
      <c r="AL282">
        <f t="shared" si="142"/>
        <v>6.997675141935506E-3</v>
      </c>
      <c r="AM282">
        <f t="shared" si="143"/>
        <v>0.49</v>
      </c>
      <c r="AN282">
        <f t="shared" si="144"/>
        <v>0.39</v>
      </c>
      <c r="AO282">
        <v>8.44</v>
      </c>
      <c r="AP282">
        <v>0.5</v>
      </c>
      <c r="AQ282" t="s">
        <v>195</v>
      </c>
      <c r="AR282">
        <v>1597429895.4709699</v>
      </c>
      <c r="AS282">
        <v>414.20248387096802</v>
      </c>
      <c r="AT282">
        <v>409.99225806451602</v>
      </c>
      <c r="AU282">
        <v>23.682896774193502</v>
      </c>
      <c r="AV282">
        <v>23.038354838709701</v>
      </c>
      <c r="AW282">
        <v>600.01306451612902</v>
      </c>
      <c r="AX282">
        <v>101.506258064516</v>
      </c>
      <c r="AY282">
        <v>0.12874483870967701</v>
      </c>
      <c r="AZ282">
        <v>39.396916129032299</v>
      </c>
      <c r="BA282">
        <v>39.363812903225799</v>
      </c>
      <c r="BB282">
        <v>39.645445161290297</v>
      </c>
      <c r="BC282">
        <v>9998.2193548387095</v>
      </c>
      <c r="BD282">
        <v>1.4280969677419399E-2</v>
      </c>
      <c r="BE282">
        <v>0.365335258064516</v>
      </c>
      <c r="BF282">
        <v>1597429863.5999999</v>
      </c>
      <c r="BG282" t="s">
        <v>834</v>
      </c>
      <c r="BH282">
        <v>45</v>
      </c>
      <c r="BI282">
        <v>-1.9650000000000001</v>
      </c>
      <c r="BJ282">
        <v>3.6999999999999998E-2</v>
      </c>
      <c r="BK282">
        <v>410</v>
      </c>
      <c r="BL282">
        <v>23</v>
      </c>
      <c r="BM282">
        <v>0.19</v>
      </c>
      <c r="BN282">
        <v>0.11</v>
      </c>
      <c r="BO282">
        <v>4.2234418367346898</v>
      </c>
      <c r="BP282">
        <v>-0.17747400000001001</v>
      </c>
      <c r="BQ282">
        <v>3.23345570920755E-2</v>
      </c>
      <c r="BR282">
        <v>0</v>
      </c>
      <c r="BS282">
        <v>0.64687365306122402</v>
      </c>
      <c r="BT282">
        <v>-3.0184604081633402E-2</v>
      </c>
      <c r="BU282">
        <v>6.05414872275074E-3</v>
      </c>
      <c r="BV282">
        <v>1</v>
      </c>
      <c r="BW282">
        <v>1</v>
      </c>
      <c r="BX282">
        <v>2</v>
      </c>
      <c r="BY282" t="s">
        <v>211</v>
      </c>
      <c r="BZ282">
        <v>100</v>
      </c>
      <c r="CA282">
        <v>100</v>
      </c>
      <c r="CB282">
        <v>-1.9650000000000001</v>
      </c>
      <c r="CC282">
        <v>3.6999999999999998E-2</v>
      </c>
      <c r="CD282">
        <v>2</v>
      </c>
      <c r="CE282">
        <v>568.82799999999997</v>
      </c>
      <c r="CF282">
        <v>322.577</v>
      </c>
      <c r="CG282">
        <v>41.997199999999999</v>
      </c>
      <c r="CH282">
        <v>40.269500000000001</v>
      </c>
      <c r="CI282">
        <v>30</v>
      </c>
      <c r="CJ282">
        <v>40.106299999999997</v>
      </c>
      <c r="CK282">
        <v>40.177500000000002</v>
      </c>
      <c r="CL282">
        <v>20.0167</v>
      </c>
      <c r="CM282">
        <v>15.9338</v>
      </c>
      <c r="CN282">
        <v>5.6250799999999996</v>
      </c>
      <c r="CO282">
        <v>42</v>
      </c>
      <c r="CP282">
        <v>410</v>
      </c>
      <c r="CQ282">
        <v>23</v>
      </c>
      <c r="CR282">
        <v>97.459299999999999</v>
      </c>
      <c r="CS282">
        <v>104.66200000000001</v>
      </c>
    </row>
    <row r="283" spans="1:97" x14ac:dyDescent="0.25">
      <c r="A283">
        <v>267</v>
      </c>
      <c r="B283">
        <v>1597429909.0999999</v>
      </c>
      <c r="C283">
        <v>24219.399999856902</v>
      </c>
      <c r="D283" t="s">
        <v>843</v>
      </c>
      <c r="E283" t="s">
        <v>844</v>
      </c>
      <c r="F283">
        <v>1597429900.4709699</v>
      </c>
      <c r="G283">
        <f t="shared" si="116"/>
        <v>4.7027612985060813E-4</v>
      </c>
      <c r="H283">
        <f t="shared" si="117"/>
        <v>-3.1702136734280302</v>
      </c>
      <c r="I283">
        <f t="shared" si="118"/>
        <v>414.18722580645198</v>
      </c>
      <c r="J283">
        <f t="shared" si="119"/>
        <v>892.46082980054723</v>
      </c>
      <c r="K283">
        <f t="shared" si="120"/>
        <v>90.705383425317805</v>
      </c>
      <c r="L283">
        <f t="shared" si="121"/>
        <v>42.095977629672632</v>
      </c>
      <c r="M283">
        <f t="shared" si="122"/>
        <v>9.5933493532552871E-3</v>
      </c>
      <c r="N283">
        <f t="shared" si="123"/>
        <v>2.7897730585295055</v>
      </c>
      <c r="O283">
        <f t="shared" si="124"/>
        <v>9.5750597580458435E-3</v>
      </c>
      <c r="P283">
        <f t="shared" si="125"/>
        <v>5.9860526572767664E-3</v>
      </c>
      <c r="Q283">
        <f t="shared" si="126"/>
        <v>7.2774169385806491E-3</v>
      </c>
      <c r="R283">
        <f t="shared" si="127"/>
        <v>39.263497394084432</v>
      </c>
      <c r="S283">
        <f t="shared" si="128"/>
        <v>39.360170967741901</v>
      </c>
      <c r="T283">
        <f t="shared" si="129"/>
        <v>7.1639647850888659</v>
      </c>
      <c r="U283">
        <f t="shared" si="130"/>
        <v>33.54768526244105</v>
      </c>
      <c r="V283">
        <f t="shared" si="131"/>
        <v>2.4072290008568809</v>
      </c>
      <c r="W283">
        <f t="shared" si="132"/>
        <v>7.1755442499990894</v>
      </c>
      <c r="X283">
        <f t="shared" si="133"/>
        <v>4.7567357842319851</v>
      </c>
      <c r="Y283">
        <f t="shared" si="134"/>
        <v>-20.73917732641182</v>
      </c>
      <c r="Z283">
        <f t="shared" si="135"/>
        <v>4.52662240993181</v>
      </c>
      <c r="AA283">
        <f t="shared" si="136"/>
        <v>0.39531775868838648</v>
      </c>
      <c r="AB283">
        <f t="shared" si="137"/>
        <v>-15.809959740853042</v>
      </c>
      <c r="AC283">
        <v>-1.22135914352118E-3</v>
      </c>
      <c r="AD283">
        <v>2.3589515533115599E-2</v>
      </c>
      <c r="AE283">
        <v>2.6776793561159402</v>
      </c>
      <c r="AF283">
        <v>43</v>
      </c>
      <c r="AG283">
        <v>7</v>
      </c>
      <c r="AH283">
        <f t="shared" si="138"/>
        <v>1</v>
      </c>
      <c r="AI283">
        <f t="shared" si="139"/>
        <v>0</v>
      </c>
      <c r="AJ283">
        <f t="shared" si="140"/>
        <v>51575.107882763841</v>
      </c>
      <c r="AK283">
        <f t="shared" si="141"/>
        <v>3.8081721290322598E-2</v>
      </c>
      <c r="AL283">
        <f t="shared" si="142"/>
        <v>1.8660043432258074E-2</v>
      </c>
      <c r="AM283">
        <f t="shared" si="143"/>
        <v>0.49</v>
      </c>
      <c r="AN283">
        <f t="shared" si="144"/>
        <v>0.39</v>
      </c>
      <c r="AO283">
        <v>8.44</v>
      </c>
      <c r="AP283">
        <v>0.5</v>
      </c>
      <c r="AQ283" t="s">
        <v>195</v>
      </c>
      <c r="AR283">
        <v>1597429900.4709699</v>
      </c>
      <c r="AS283">
        <v>414.18722580645198</v>
      </c>
      <c r="AT283">
        <v>410.00190322580698</v>
      </c>
      <c r="AU283">
        <v>23.6850064516129</v>
      </c>
      <c r="AV283">
        <v>23.039170967741899</v>
      </c>
      <c r="AW283">
        <v>600.01683870967702</v>
      </c>
      <c r="AX283">
        <v>101.50638709677401</v>
      </c>
      <c r="AY283">
        <v>0.12875519354838699</v>
      </c>
      <c r="AZ283">
        <v>39.390267741935503</v>
      </c>
      <c r="BA283">
        <v>39.360170967741901</v>
      </c>
      <c r="BB283">
        <v>39.640564516128997</v>
      </c>
      <c r="BC283">
        <v>10006.1193548387</v>
      </c>
      <c r="BD283">
        <v>3.8081721290322598E-2</v>
      </c>
      <c r="BE283">
        <v>0.36556316129032301</v>
      </c>
      <c r="BF283">
        <v>1597429863.5999999</v>
      </c>
      <c r="BG283" t="s">
        <v>834</v>
      </c>
      <c r="BH283">
        <v>45</v>
      </c>
      <c r="BI283">
        <v>-1.9650000000000001</v>
      </c>
      <c r="BJ283">
        <v>3.6999999999999998E-2</v>
      </c>
      <c r="BK283">
        <v>410</v>
      </c>
      <c r="BL283">
        <v>23</v>
      </c>
      <c r="BM283">
        <v>0.19</v>
      </c>
      <c r="BN283">
        <v>0.11</v>
      </c>
      <c r="BO283">
        <v>4.2055575510204104</v>
      </c>
      <c r="BP283">
        <v>-0.27113926530599303</v>
      </c>
      <c r="BQ283">
        <v>4.0260627017969501E-2</v>
      </c>
      <c r="BR283">
        <v>0</v>
      </c>
      <c r="BS283">
        <v>0.64741773469387798</v>
      </c>
      <c r="BT283">
        <v>1.3080979592117201E-3</v>
      </c>
      <c r="BU283">
        <v>6.5567476842500801E-3</v>
      </c>
      <c r="BV283">
        <v>1</v>
      </c>
      <c r="BW283">
        <v>1</v>
      </c>
      <c r="BX283">
        <v>2</v>
      </c>
      <c r="BY283" t="s">
        <v>211</v>
      </c>
      <c r="BZ283">
        <v>100</v>
      </c>
      <c r="CA283">
        <v>100</v>
      </c>
      <c r="CB283">
        <v>-1.9650000000000001</v>
      </c>
      <c r="CC283">
        <v>3.6999999999999998E-2</v>
      </c>
      <c r="CD283">
        <v>2</v>
      </c>
      <c r="CE283">
        <v>568.64400000000001</v>
      </c>
      <c r="CF283">
        <v>322.44099999999997</v>
      </c>
      <c r="CG283">
        <v>41.996899999999997</v>
      </c>
      <c r="CH283">
        <v>40.269500000000001</v>
      </c>
      <c r="CI283">
        <v>30</v>
      </c>
      <c r="CJ283">
        <v>40.106299999999997</v>
      </c>
      <c r="CK283">
        <v>40.1755</v>
      </c>
      <c r="CL283">
        <v>20.017499999999998</v>
      </c>
      <c r="CM283">
        <v>15.9338</v>
      </c>
      <c r="CN283">
        <v>5.9962200000000001</v>
      </c>
      <c r="CO283">
        <v>42</v>
      </c>
      <c r="CP283">
        <v>410</v>
      </c>
      <c r="CQ283">
        <v>23</v>
      </c>
      <c r="CR283">
        <v>97.458500000000001</v>
      </c>
      <c r="CS283">
        <v>104.663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7"/>
  <sheetViews>
    <sheetView topLeftCell="A19" workbookViewId="0"/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21</v>
      </c>
    </row>
    <row r="12" spans="1:2" x14ac:dyDescent="0.25">
      <c r="A12" t="s">
        <v>22</v>
      </c>
      <c r="B12" t="s">
        <v>23</v>
      </c>
    </row>
    <row r="13" spans="1:2" x14ac:dyDescent="0.25">
      <c r="A13" t="s">
        <v>24</v>
      </c>
      <c r="B13" t="s">
        <v>25</v>
      </c>
    </row>
    <row r="14" spans="1:2" x14ac:dyDescent="0.25">
      <c r="A14" t="s">
        <v>220</v>
      </c>
      <c r="B14" t="s">
        <v>221</v>
      </c>
    </row>
    <row r="15" spans="1:2" x14ac:dyDescent="0.25">
      <c r="A15" t="s">
        <v>236</v>
      </c>
      <c r="B15" t="s">
        <v>237</v>
      </c>
    </row>
    <row r="16" spans="1:2" x14ac:dyDescent="0.25">
      <c r="A16" t="s">
        <v>251</v>
      </c>
      <c r="B16" t="s">
        <v>252</v>
      </c>
    </row>
    <row r="17" spans="1:2" x14ac:dyDescent="0.25">
      <c r="A17" t="s">
        <v>264</v>
      </c>
      <c r="B17" t="s">
        <v>265</v>
      </c>
    </row>
    <row r="18" spans="1:2" x14ac:dyDescent="0.25">
      <c r="A18" t="s">
        <v>279</v>
      </c>
      <c r="B18" t="s">
        <v>280</v>
      </c>
    </row>
    <row r="19" spans="1:2" x14ac:dyDescent="0.25">
      <c r="A19" t="s">
        <v>294</v>
      </c>
      <c r="B19" t="s">
        <v>295</v>
      </c>
    </row>
    <row r="20" spans="1:2" x14ac:dyDescent="0.25">
      <c r="A20" t="s">
        <v>309</v>
      </c>
      <c r="B20" t="s">
        <v>310</v>
      </c>
    </row>
    <row r="21" spans="1:2" x14ac:dyDescent="0.25">
      <c r="A21" t="s">
        <v>324</v>
      </c>
      <c r="B21" t="s">
        <v>325</v>
      </c>
    </row>
    <row r="22" spans="1:2" x14ac:dyDescent="0.25">
      <c r="A22" t="s">
        <v>339</v>
      </c>
      <c r="B22" t="s">
        <v>295</v>
      </c>
    </row>
    <row r="23" spans="1:2" x14ac:dyDescent="0.25">
      <c r="A23" t="s">
        <v>353</v>
      </c>
      <c r="B23" t="s">
        <v>354</v>
      </c>
    </row>
    <row r="24" spans="1:2" x14ac:dyDescent="0.25">
      <c r="A24" t="s">
        <v>368</v>
      </c>
      <c r="B24" t="s">
        <v>369</v>
      </c>
    </row>
    <row r="25" spans="1:2" x14ac:dyDescent="0.25">
      <c r="A25" t="s">
        <v>383</v>
      </c>
      <c r="B25" t="s">
        <v>237</v>
      </c>
    </row>
    <row r="26" spans="1:2" x14ac:dyDescent="0.25">
      <c r="A26" t="s">
        <v>397</v>
      </c>
      <c r="B26" t="s">
        <v>398</v>
      </c>
    </row>
    <row r="27" spans="1:2" x14ac:dyDescent="0.25">
      <c r="A27" t="s">
        <v>412</v>
      </c>
      <c r="B27" t="s">
        <v>413</v>
      </c>
    </row>
    <row r="28" spans="1:2" x14ac:dyDescent="0.25">
      <c r="A28" t="s">
        <v>427</v>
      </c>
      <c r="B28" t="s">
        <v>428</v>
      </c>
    </row>
    <row r="29" spans="1:2" x14ac:dyDescent="0.25">
      <c r="A29" t="s">
        <v>442</v>
      </c>
      <c r="B29" t="s">
        <v>252</v>
      </c>
    </row>
    <row r="30" spans="1:2" x14ac:dyDescent="0.25">
      <c r="A30" t="s">
        <v>456</v>
      </c>
      <c r="B30" t="s">
        <v>457</v>
      </c>
    </row>
    <row r="31" spans="1:2" x14ac:dyDescent="0.25">
      <c r="A31" t="s">
        <v>471</v>
      </c>
      <c r="B31" t="s">
        <v>472</v>
      </c>
    </row>
    <row r="32" spans="1:2" x14ac:dyDescent="0.25">
      <c r="A32" t="s">
        <v>486</v>
      </c>
      <c r="B32" t="s">
        <v>457</v>
      </c>
    </row>
    <row r="33" spans="1:2" x14ac:dyDescent="0.25">
      <c r="A33" t="s">
        <v>500</v>
      </c>
      <c r="B33" t="s">
        <v>265</v>
      </c>
    </row>
    <row r="34" spans="1:2" x14ac:dyDescent="0.25">
      <c r="A34" t="s">
        <v>512</v>
      </c>
      <c r="B34" t="s">
        <v>398</v>
      </c>
    </row>
    <row r="35" spans="1:2" x14ac:dyDescent="0.25">
      <c r="A35" t="s">
        <v>526</v>
      </c>
      <c r="B35" t="s">
        <v>527</v>
      </c>
    </row>
    <row r="36" spans="1:2" x14ac:dyDescent="0.25">
      <c r="A36" t="s">
        <v>541</v>
      </c>
      <c r="B36" t="s">
        <v>542</v>
      </c>
    </row>
    <row r="37" spans="1:2" x14ac:dyDescent="0.25">
      <c r="A37" t="s">
        <v>554</v>
      </c>
      <c r="B37" t="s">
        <v>555</v>
      </c>
    </row>
    <row r="38" spans="1:2" x14ac:dyDescent="0.25">
      <c r="A38" t="s">
        <v>569</v>
      </c>
      <c r="B38" t="s">
        <v>310</v>
      </c>
    </row>
    <row r="39" spans="1:2" x14ac:dyDescent="0.25">
      <c r="A39" t="s">
        <v>583</v>
      </c>
      <c r="B39" t="s">
        <v>584</v>
      </c>
    </row>
    <row r="40" spans="1:2" x14ac:dyDescent="0.25">
      <c r="A40" t="s">
        <v>596</v>
      </c>
      <c r="B40" t="s">
        <v>325</v>
      </c>
    </row>
    <row r="41" spans="1:2" x14ac:dyDescent="0.25">
      <c r="A41" t="s">
        <v>608</v>
      </c>
      <c r="B41" t="s">
        <v>584</v>
      </c>
    </row>
    <row r="42" spans="1:2" x14ac:dyDescent="0.25">
      <c r="A42" t="s">
        <v>622</v>
      </c>
      <c r="B42" t="s">
        <v>413</v>
      </c>
    </row>
    <row r="43" spans="1:2" x14ac:dyDescent="0.25">
      <c r="A43" t="s">
        <v>634</v>
      </c>
      <c r="B43" t="s">
        <v>25</v>
      </c>
    </row>
    <row r="44" spans="1:2" x14ac:dyDescent="0.25">
      <c r="A44" t="s">
        <v>646</v>
      </c>
      <c r="B44" t="s">
        <v>647</v>
      </c>
    </row>
    <row r="45" spans="1:2" x14ac:dyDescent="0.25">
      <c r="A45" t="s">
        <v>661</v>
      </c>
      <c r="B45" t="s">
        <v>472</v>
      </c>
    </row>
    <row r="46" spans="1:2" x14ac:dyDescent="0.25">
      <c r="A46" t="s">
        <v>675</v>
      </c>
      <c r="B46" t="s">
        <v>237</v>
      </c>
    </row>
    <row r="47" spans="1:2" x14ac:dyDescent="0.25">
      <c r="A47" t="s">
        <v>689</v>
      </c>
      <c r="B47" t="s">
        <v>690</v>
      </c>
    </row>
    <row r="48" spans="1:2" x14ac:dyDescent="0.25">
      <c r="A48" t="s">
        <v>704</v>
      </c>
      <c r="B48" t="s">
        <v>705</v>
      </c>
    </row>
    <row r="49" spans="1:2" x14ac:dyDescent="0.25">
      <c r="A49" t="s">
        <v>719</v>
      </c>
      <c r="B49" t="s">
        <v>457</v>
      </c>
    </row>
    <row r="50" spans="1:2" x14ac:dyDescent="0.25">
      <c r="A50" t="s">
        <v>733</v>
      </c>
      <c r="B50" t="s">
        <v>734</v>
      </c>
    </row>
    <row r="51" spans="1:2" x14ac:dyDescent="0.25">
      <c r="A51" t="s">
        <v>748</v>
      </c>
      <c r="B51" t="s">
        <v>749</v>
      </c>
    </row>
    <row r="52" spans="1:2" x14ac:dyDescent="0.25">
      <c r="A52" t="s">
        <v>761</v>
      </c>
      <c r="B52" t="s">
        <v>265</v>
      </c>
    </row>
    <row r="53" spans="1:2" x14ac:dyDescent="0.25">
      <c r="A53" t="s">
        <v>775</v>
      </c>
      <c r="B53" t="s">
        <v>527</v>
      </c>
    </row>
    <row r="54" spans="1:2" x14ac:dyDescent="0.25">
      <c r="A54" t="s">
        <v>789</v>
      </c>
      <c r="B54" t="s">
        <v>555</v>
      </c>
    </row>
    <row r="55" spans="1:2" x14ac:dyDescent="0.25">
      <c r="A55" t="s">
        <v>803</v>
      </c>
      <c r="B55" t="s">
        <v>584</v>
      </c>
    </row>
    <row r="56" spans="1:2" x14ac:dyDescent="0.25">
      <c r="A56" t="s">
        <v>817</v>
      </c>
      <c r="B56" t="s">
        <v>310</v>
      </c>
    </row>
    <row r="57" spans="1:2" x14ac:dyDescent="0.25">
      <c r="A57" t="s">
        <v>831</v>
      </c>
      <c r="B57" t="s">
        <v>325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Jeff Chieppa</cp:lastModifiedBy>
  <dcterms:created xsi:type="dcterms:W3CDTF">2020-08-14T13:34:25Z</dcterms:created>
  <dcterms:modified xsi:type="dcterms:W3CDTF">2020-08-21T16:54:11Z</dcterms:modified>
</cp:coreProperties>
</file>