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st UNF Onedrive Backup August 17\Other Projects\Belize Florida Mangroves Exp\Physiology Data\"/>
    </mc:Choice>
  </mc:AlternateContent>
  <bookViews>
    <workbookView xWindow="240" yWindow="15" windowWidth="16095" windowHeight="9660" activeTab="1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292" i="1" l="1"/>
  <c r="AM292" i="1"/>
  <c r="AK292" i="1"/>
  <c r="AJ292" i="1"/>
  <c r="AI292" i="1"/>
  <c r="AH292" i="1"/>
  <c r="W292" i="1"/>
  <c r="V292" i="1"/>
  <c r="U292" i="1"/>
  <c r="N292" i="1"/>
  <c r="H292" i="1"/>
  <c r="AN291" i="1"/>
  <c r="AM291" i="1"/>
  <c r="AK291" i="1"/>
  <c r="AJ291" i="1"/>
  <c r="AI291" i="1"/>
  <c r="AH291" i="1"/>
  <c r="Y291" i="1"/>
  <c r="W291" i="1"/>
  <c r="V291" i="1"/>
  <c r="N291" i="1"/>
  <c r="I291" i="1"/>
  <c r="G291" i="1"/>
  <c r="AN290" i="1"/>
  <c r="AM290" i="1"/>
  <c r="AK290" i="1"/>
  <c r="AJ290" i="1"/>
  <c r="AH290" i="1" s="1"/>
  <c r="AI290" i="1"/>
  <c r="W290" i="1"/>
  <c r="V290" i="1"/>
  <c r="U290" i="1" s="1"/>
  <c r="N290" i="1"/>
  <c r="H290" i="1"/>
  <c r="AN289" i="1"/>
  <c r="AM289" i="1"/>
  <c r="AL289" i="1"/>
  <c r="Q289" i="1" s="1"/>
  <c r="AK289" i="1"/>
  <c r="AJ289" i="1"/>
  <c r="AH289" i="1" s="1"/>
  <c r="W289" i="1"/>
  <c r="V289" i="1"/>
  <c r="U289" i="1"/>
  <c r="N289" i="1"/>
  <c r="I289" i="1"/>
  <c r="G289" i="1"/>
  <c r="AN288" i="1"/>
  <c r="AM288" i="1"/>
  <c r="AK288" i="1"/>
  <c r="AL288" i="1" s="1"/>
  <c r="Q288" i="1" s="1"/>
  <c r="R288" i="1" s="1"/>
  <c r="S288" i="1" s="1"/>
  <c r="AJ288" i="1"/>
  <c r="AI288" i="1"/>
  <c r="AH288" i="1"/>
  <c r="G288" i="1" s="1"/>
  <c r="Z288" i="1"/>
  <c r="Y288" i="1"/>
  <c r="W288" i="1"/>
  <c r="V288" i="1"/>
  <c r="U288" i="1"/>
  <c r="N288" i="1"/>
  <c r="L288" i="1"/>
  <c r="I288" i="1"/>
  <c r="H288" i="1"/>
  <c r="AN287" i="1"/>
  <c r="AM287" i="1"/>
  <c r="AL287" i="1" s="1"/>
  <c r="AK287" i="1"/>
  <c r="AJ287" i="1"/>
  <c r="AH287" i="1" s="1"/>
  <c r="AI287" i="1"/>
  <c r="W287" i="1"/>
  <c r="V287" i="1"/>
  <c r="U287" i="1"/>
  <c r="N287" i="1"/>
  <c r="I287" i="1"/>
  <c r="AN286" i="1"/>
  <c r="AM286" i="1"/>
  <c r="AK286" i="1"/>
  <c r="AL286" i="1" s="1"/>
  <c r="AJ286" i="1"/>
  <c r="AH286" i="1" s="1"/>
  <c r="I286" i="1" s="1"/>
  <c r="AI286" i="1"/>
  <c r="W286" i="1"/>
  <c r="V286" i="1"/>
  <c r="N286" i="1"/>
  <c r="L286" i="1"/>
  <c r="H286" i="1"/>
  <c r="G286" i="1"/>
  <c r="AN285" i="1"/>
  <c r="AM285" i="1"/>
  <c r="AK285" i="1"/>
  <c r="AL285" i="1" s="1"/>
  <c r="AJ285" i="1"/>
  <c r="AH285" i="1" s="1"/>
  <c r="W285" i="1"/>
  <c r="V285" i="1"/>
  <c r="U285" i="1"/>
  <c r="N285" i="1"/>
  <c r="L285" i="1"/>
  <c r="H285" i="1"/>
  <c r="AN284" i="1"/>
  <c r="AM284" i="1"/>
  <c r="AL284" i="1" s="1"/>
  <c r="AK284" i="1"/>
  <c r="AJ284" i="1"/>
  <c r="AI284" i="1"/>
  <c r="AH284" i="1"/>
  <c r="W284" i="1"/>
  <c r="V284" i="1"/>
  <c r="U284" i="1"/>
  <c r="N284" i="1"/>
  <c r="H284" i="1"/>
  <c r="AN283" i="1"/>
  <c r="AM283" i="1"/>
  <c r="AL283" i="1" s="1"/>
  <c r="Q283" i="1" s="1"/>
  <c r="R283" i="1" s="1"/>
  <c r="S283" i="1" s="1"/>
  <c r="AK283" i="1"/>
  <c r="AJ283" i="1"/>
  <c r="AI283" i="1"/>
  <c r="AH283" i="1"/>
  <c r="Y283" i="1"/>
  <c r="W283" i="1"/>
  <c r="V283" i="1"/>
  <c r="N283" i="1"/>
  <c r="I283" i="1"/>
  <c r="G283" i="1"/>
  <c r="AN282" i="1"/>
  <c r="AM282" i="1"/>
  <c r="AK282" i="1"/>
  <c r="AJ282" i="1"/>
  <c r="AH282" i="1" s="1"/>
  <c r="AI282" i="1"/>
  <c r="W282" i="1"/>
  <c r="V282" i="1"/>
  <c r="U282" i="1" s="1"/>
  <c r="N282" i="1"/>
  <c r="H282" i="1"/>
  <c r="AN281" i="1"/>
  <c r="AM281" i="1"/>
  <c r="AK281" i="1"/>
  <c r="AL281" i="1" s="1"/>
  <c r="AJ281" i="1"/>
  <c r="AH281" i="1" s="1"/>
  <c r="W281" i="1"/>
  <c r="V281" i="1"/>
  <c r="U281" i="1"/>
  <c r="N281" i="1"/>
  <c r="AN280" i="1"/>
  <c r="AM280" i="1"/>
  <c r="AK280" i="1"/>
  <c r="AL280" i="1" s="1"/>
  <c r="Q280" i="1" s="1"/>
  <c r="R280" i="1" s="1"/>
  <c r="S280" i="1" s="1"/>
  <c r="AJ280" i="1"/>
  <c r="AI280" i="1"/>
  <c r="AH280" i="1"/>
  <c r="G280" i="1" s="1"/>
  <c r="Y280" i="1"/>
  <c r="W280" i="1"/>
  <c r="V280" i="1"/>
  <c r="U280" i="1" s="1"/>
  <c r="N280" i="1"/>
  <c r="L280" i="1"/>
  <c r="I280" i="1"/>
  <c r="H280" i="1"/>
  <c r="AN279" i="1"/>
  <c r="AM279" i="1"/>
  <c r="AK279" i="1"/>
  <c r="AJ279" i="1"/>
  <c r="AH279" i="1" s="1"/>
  <c r="AI279" i="1"/>
  <c r="W279" i="1"/>
  <c r="V279" i="1"/>
  <c r="U279" i="1"/>
  <c r="N279" i="1"/>
  <c r="I279" i="1"/>
  <c r="AN278" i="1"/>
  <c r="AM278" i="1"/>
  <c r="AK278" i="1"/>
  <c r="AL278" i="1" s="1"/>
  <c r="Q278" i="1" s="1"/>
  <c r="R278" i="1" s="1"/>
  <c r="S278" i="1" s="1"/>
  <c r="AJ278" i="1"/>
  <c r="AH278" i="1" s="1"/>
  <c r="I278" i="1" s="1"/>
  <c r="AI278" i="1"/>
  <c r="W278" i="1"/>
  <c r="V278" i="1"/>
  <c r="N278" i="1"/>
  <c r="L278" i="1"/>
  <c r="H278" i="1"/>
  <c r="G278" i="1"/>
  <c r="AN277" i="1"/>
  <c r="AM277" i="1"/>
  <c r="AK277" i="1"/>
  <c r="AL277" i="1" s="1"/>
  <c r="AJ277" i="1"/>
  <c r="AH277" i="1" s="1"/>
  <c r="W277" i="1"/>
  <c r="V277" i="1"/>
  <c r="N277" i="1"/>
  <c r="H277" i="1"/>
  <c r="G277" i="1"/>
  <c r="AN276" i="1"/>
  <c r="AM276" i="1"/>
  <c r="AK276" i="1"/>
  <c r="AL276" i="1" s="1"/>
  <c r="Q276" i="1" s="1"/>
  <c r="AJ276" i="1"/>
  <c r="AH276" i="1" s="1"/>
  <c r="AI276" i="1" s="1"/>
  <c r="Y276" i="1"/>
  <c r="W276" i="1"/>
  <c r="V276" i="1"/>
  <c r="U276" i="1"/>
  <c r="N276" i="1"/>
  <c r="L276" i="1"/>
  <c r="I276" i="1"/>
  <c r="H276" i="1"/>
  <c r="G276" i="1"/>
  <c r="AN275" i="1"/>
  <c r="AM275" i="1"/>
  <c r="AK275" i="1"/>
  <c r="AJ275" i="1"/>
  <c r="AI275" i="1"/>
  <c r="AH275" i="1"/>
  <c r="W275" i="1"/>
  <c r="V275" i="1"/>
  <c r="U275" i="1"/>
  <c r="N275" i="1"/>
  <c r="I275" i="1"/>
  <c r="AN274" i="1"/>
  <c r="AM274" i="1"/>
  <c r="AK274" i="1"/>
  <c r="AJ274" i="1"/>
  <c r="AI274" i="1"/>
  <c r="AH274" i="1"/>
  <c r="W274" i="1"/>
  <c r="V274" i="1"/>
  <c r="U274" i="1" s="1"/>
  <c r="N274" i="1"/>
  <c r="I274" i="1"/>
  <c r="AN273" i="1"/>
  <c r="AM273" i="1"/>
  <c r="AK273" i="1"/>
  <c r="AL273" i="1" s="1"/>
  <c r="AJ273" i="1"/>
  <c r="AH273" i="1" s="1"/>
  <c r="W273" i="1"/>
  <c r="V273" i="1"/>
  <c r="U273" i="1" s="1"/>
  <c r="N273" i="1"/>
  <c r="H273" i="1"/>
  <c r="AN272" i="1"/>
  <c r="AM272" i="1"/>
  <c r="AL272" i="1"/>
  <c r="AK272" i="1"/>
  <c r="AJ272" i="1"/>
  <c r="AH272" i="1"/>
  <c r="W272" i="1"/>
  <c r="V272" i="1"/>
  <c r="U272" i="1"/>
  <c r="N272" i="1"/>
  <c r="L272" i="1"/>
  <c r="AN271" i="1"/>
  <c r="AM271" i="1"/>
  <c r="AK271" i="1"/>
  <c r="AJ271" i="1"/>
  <c r="AI271" i="1"/>
  <c r="AH271" i="1"/>
  <c r="G271" i="1" s="1"/>
  <c r="Y271" i="1"/>
  <c r="W271" i="1"/>
  <c r="V271" i="1"/>
  <c r="U271" i="1"/>
  <c r="N271" i="1"/>
  <c r="L271" i="1"/>
  <c r="I271" i="1"/>
  <c r="H271" i="1"/>
  <c r="AN270" i="1"/>
  <c r="AM270" i="1"/>
  <c r="AL270" i="1" s="1"/>
  <c r="Q270" i="1" s="1"/>
  <c r="AK270" i="1"/>
  <c r="AJ270" i="1"/>
  <c r="AH270" i="1" s="1"/>
  <c r="W270" i="1"/>
  <c r="V270" i="1"/>
  <c r="U270" i="1" s="1"/>
  <c r="N270" i="1"/>
  <c r="AN269" i="1"/>
  <c r="AM269" i="1"/>
  <c r="AK269" i="1"/>
  <c r="AJ269" i="1"/>
  <c r="AH269" i="1" s="1"/>
  <c r="I269" i="1" s="1"/>
  <c r="AI269" i="1"/>
  <c r="W269" i="1"/>
  <c r="V269" i="1"/>
  <c r="U269" i="1" s="1"/>
  <c r="N269" i="1"/>
  <c r="L269" i="1"/>
  <c r="H269" i="1"/>
  <c r="G269" i="1"/>
  <c r="AN268" i="1"/>
  <c r="AM268" i="1"/>
  <c r="AK268" i="1"/>
  <c r="AL268" i="1" s="1"/>
  <c r="AJ268" i="1"/>
  <c r="AH268" i="1"/>
  <c r="Y268" i="1"/>
  <c r="W268" i="1"/>
  <c r="V268" i="1"/>
  <c r="U268" i="1"/>
  <c r="N268" i="1"/>
  <c r="I268" i="1"/>
  <c r="G268" i="1"/>
  <c r="AN267" i="1"/>
  <c r="AM267" i="1"/>
  <c r="AK267" i="1"/>
  <c r="AL267" i="1" s="1"/>
  <c r="Q267" i="1" s="1"/>
  <c r="R267" i="1" s="1"/>
  <c r="S267" i="1" s="1"/>
  <c r="AJ267" i="1"/>
  <c r="AI267" i="1"/>
  <c r="AH267" i="1"/>
  <c r="G267" i="1" s="1"/>
  <c r="Y267" i="1"/>
  <c r="W267" i="1"/>
  <c r="V267" i="1"/>
  <c r="U267" i="1" s="1"/>
  <c r="N267" i="1"/>
  <c r="L267" i="1"/>
  <c r="I267" i="1"/>
  <c r="H267" i="1"/>
  <c r="AN266" i="1"/>
  <c r="AM266" i="1"/>
  <c r="AL266" i="1" s="1"/>
  <c r="Q266" i="1" s="1"/>
  <c r="AK266" i="1"/>
  <c r="AJ266" i="1"/>
  <c r="AH266" i="1" s="1"/>
  <c r="W266" i="1"/>
  <c r="V266" i="1"/>
  <c r="U266" i="1" s="1"/>
  <c r="N266" i="1"/>
  <c r="I266" i="1"/>
  <c r="AN265" i="1"/>
  <c r="AM265" i="1"/>
  <c r="AK265" i="1"/>
  <c r="AJ265" i="1"/>
  <c r="AH265" i="1" s="1"/>
  <c r="I265" i="1" s="1"/>
  <c r="AI265" i="1"/>
  <c r="W265" i="1"/>
  <c r="V265" i="1"/>
  <c r="U265" i="1" s="1"/>
  <c r="N265" i="1"/>
  <c r="L265" i="1"/>
  <c r="H265" i="1"/>
  <c r="G265" i="1"/>
  <c r="AN264" i="1"/>
  <c r="AM264" i="1"/>
  <c r="AK264" i="1"/>
  <c r="AL264" i="1" s="1"/>
  <c r="Q264" i="1" s="1"/>
  <c r="AJ264" i="1"/>
  <c r="AH264" i="1" s="1"/>
  <c r="AI264" i="1" s="1"/>
  <c r="Y264" i="1"/>
  <c r="W264" i="1"/>
  <c r="V264" i="1"/>
  <c r="U264" i="1"/>
  <c r="N264" i="1"/>
  <c r="L264" i="1"/>
  <c r="I264" i="1"/>
  <c r="H264" i="1"/>
  <c r="G264" i="1"/>
  <c r="AN263" i="1"/>
  <c r="AM263" i="1"/>
  <c r="AK263" i="1"/>
  <c r="AL263" i="1" s="1"/>
  <c r="Q263" i="1" s="1"/>
  <c r="AJ263" i="1"/>
  <c r="AH263" i="1"/>
  <c r="W263" i="1"/>
  <c r="V263" i="1"/>
  <c r="U263" i="1"/>
  <c r="N263" i="1"/>
  <c r="AN262" i="1"/>
  <c r="AM262" i="1"/>
  <c r="AL262" i="1" s="1"/>
  <c r="Q262" i="1" s="1"/>
  <c r="AK262" i="1"/>
  <c r="AJ262" i="1"/>
  <c r="AI262" i="1"/>
  <c r="AH262" i="1"/>
  <c r="W262" i="1"/>
  <c r="V262" i="1"/>
  <c r="U262" i="1" s="1"/>
  <c r="N262" i="1"/>
  <c r="I262" i="1"/>
  <c r="G262" i="1"/>
  <c r="AN261" i="1"/>
  <c r="AM261" i="1"/>
  <c r="AK261" i="1"/>
  <c r="AL261" i="1" s="1"/>
  <c r="AJ261" i="1"/>
  <c r="AH261" i="1" s="1"/>
  <c r="W261" i="1"/>
  <c r="V261" i="1"/>
  <c r="U261" i="1" s="1"/>
  <c r="N261" i="1"/>
  <c r="AN260" i="1"/>
  <c r="AM260" i="1"/>
  <c r="AK260" i="1"/>
  <c r="AL260" i="1" s="1"/>
  <c r="Q260" i="1" s="1"/>
  <c r="R260" i="1" s="1"/>
  <c r="S260" i="1" s="1"/>
  <c r="AJ260" i="1"/>
  <c r="AH260" i="1"/>
  <c r="G260" i="1" s="1"/>
  <c r="W260" i="1"/>
  <c r="U260" i="1" s="1"/>
  <c r="V260" i="1"/>
  <c r="N260" i="1"/>
  <c r="L260" i="1"/>
  <c r="AN259" i="1"/>
  <c r="AM259" i="1"/>
  <c r="AK259" i="1"/>
  <c r="AJ259" i="1"/>
  <c r="AI259" i="1"/>
  <c r="AH259" i="1"/>
  <c r="G259" i="1" s="1"/>
  <c r="Y259" i="1"/>
  <c r="W259" i="1"/>
  <c r="V259" i="1"/>
  <c r="U259" i="1"/>
  <c r="N259" i="1"/>
  <c r="L259" i="1"/>
  <c r="I259" i="1"/>
  <c r="H259" i="1"/>
  <c r="AN258" i="1"/>
  <c r="AM258" i="1"/>
  <c r="AK258" i="1"/>
  <c r="AJ258" i="1"/>
  <c r="AH258" i="1" s="1"/>
  <c r="AI258" i="1"/>
  <c r="W258" i="1"/>
  <c r="V258" i="1"/>
  <c r="U258" i="1"/>
  <c r="N258" i="1"/>
  <c r="AN257" i="1"/>
  <c r="AM257" i="1"/>
  <c r="AK257" i="1"/>
  <c r="AJ257" i="1"/>
  <c r="AH257" i="1" s="1"/>
  <c r="W257" i="1"/>
  <c r="U257" i="1" s="1"/>
  <c r="V257" i="1"/>
  <c r="N257" i="1"/>
  <c r="AN256" i="1"/>
  <c r="AM256" i="1"/>
  <c r="AK256" i="1"/>
  <c r="AJ256" i="1"/>
  <c r="AH256" i="1" s="1"/>
  <c r="L256" i="1" s="1"/>
  <c r="W256" i="1"/>
  <c r="V256" i="1"/>
  <c r="U256" i="1" s="1"/>
  <c r="N256" i="1"/>
  <c r="G256" i="1"/>
  <c r="Y256" i="1" s="1"/>
  <c r="AN255" i="1"/>
  <c r="AM255" i="1"/>
  <c r="AK255" i="1"/>
  <c r="AJ255" i="1"/>
  <c r="AH255" i="1" s="1"/>
  <c r="W255" i="1"/>
  <c r="V255" i="1"/>
  <c r="U255" i="1"/>
  <c r="N255" i="1"/>
  <c r="H255" i="1"/>
  <c r="AN254" i="1"/>
  <c r="AM254" i="1"/>
  <c r="AL254" i="1"/>
  <c r="Q254" i="1" s="1"/>
  <c r="AK254" i="1"/>
  <c r="AJ254" i="1"/>
  <c r="AH254" i="1"/>
  <c r="W254" i="1"/>
  <c r="V254" i="1"/>
  <c r="U254" i="1" s="1"/>
  <c r="N254" i="1"/>
  <c r="I254" i="1"/>
  <c r="AN253" i="1"/>
  <c r="AM253" i="1"/>
  <c r="AL253" i="1"/>
  <c r="AK253" i="1"/>
  <c r="AJ253" i="1"/>
  <c r="AH253" i="1"/>
  <c r="W253" i="1"/>
  <c r="V253" i="1"/>
  <c r="U253" i="1"/>
  <c r="N253" i="1"/>
  <c r="G253" i="1"/>
  <c r="AN252" i="1"/>
  <c r="AM252" i="1"/>
  <c r="AK252" i="1"/>
  <c r="AJ252" i="1"/>
  <c r="AH252" i="1" s="1"/>
  <c r="W252" i="1"/>
  <c r="V252" i="1"/>
  <c r="N252" i="1"/>
  <c r="L252" i="1"/>
  <c r="AN251" i="1"/>
  <c r="AM251" i="1"/>
  <c r="AK251" i="1"/>
  <c r="AJ251" i="1"/>
  <c r="AH251" i="1"/>
  <c r="W251" i="1"/>
  <c r="U251" i="1" s="1"/>
  <c r="V251" i="1"/>
  <c r="N251" i="1"/>
  <c r="AN250" i="1"/>
  <c r="AM250" i="1"/>
  <c r="AL250" i="1" s="1"/>
  <c r="Q250" i="1" s="1"/>
  <c r="AK250" i="1"/>
  <c r="AJ250" i="1"/>
  <c r="AI250" i="1"/>
  <c r="AH250" i="1"/>
  <c r="W250" i="1"/>
  <c r="V250" i="1"/>
  <c r="U250" i="1"/>
  <c r="N250" i="1"/>
  <c r="L250" i="1"/>
  <c r="I250" i="1"/>
  <c r="AN249" i="1"/>
  <c r="AM249" i="1"/>
  <c r="AL249" i="1" s="1"/>
  <c r="Q249" i="1" s="1"/>
  <c r="AK249" i="1"/>
  <c r="AJ249" i="1"/>
  <c r="AH249" i="1" s="1"/>
  <c r="AI249" i="1"/>
  <c r="W249" i="1"/>
  <c r="U249" i="1" s="1"/>
  <c r="V249" i="1"/>
  <c r="N249" i="1"/>
  <c r="AN248" i="1"/>
  <c r="AM248" i="1"/>
  <c r="AK248" i="1"/>
  <c r="AJ248" i="1"/>
  <c r="AH248" i="1" s="1"/>
  <c r="L248" i="1" s="1"/>
  <c r="W248" i="1"/>
  <c r="V248" i="1"/>
  <c r="U248" i="1" s="1"/>
  <c r="N248" i="1"/>
  <c r="G248" i="1"/>
  <c r="Y248" i="1" s="1"/>
  <c r="AN247" i="1"/>
  <c r="AM247" i="1"/>
  <c r="AK247" i="1"/>
  <c r="AJ247" i="1"/>
  <c r="AH247" i="1" s="1"/>
  <c r="W247" i="1"/>
  <c r="V247" i="1"/>
  <c r="U247" i="1"/>
  <c r="N247" i="1"/>
  <c r="AN246" i="1"/>
  <c r="AM246" i="1"/>
  <c r="AK246" i="1"/>
  <c r="AL246" i="1" s="1"/>
  <c r="Q246" i="1" s="1"/>
  <c r="AJ246" i="1"/>
  <c r="AH246" i="1"/>
  <c r="W246" i="1"/>
  <c r="V246" i="1"/>
  <c r="U246" i="1" s="1"/>
  <c r="N246" i="1"/>
  <c r="AN245" i="1"/>
  <c r="AM245" i="1"/>
  <c r="AK245" i="1"/>
  <c r="AL245" i="1" s="1"/>
  <c r="Q245" i="1" s="1"/>
  <c r="R245" i="1" s="1"/>
  <c r="S245" i="1" s="1"/>
  <c r="T245" i="1" s="1"/>
  <c r="X245" i="1" s="1"/>
  <c r="AJ245" i="1"/>
  <c r="AH245" i="1"/>
  <c r="W245" i="1"/>
  <c r="V245" i="1"/>
  <c r="U245" i="1"/>
  <c r="N245" i="1"/>
  <c r="G245" i="1"/>
  <c r="AN244" i="1"/>
  <c r="AM244" i="1"/>
  <c r="AK244" i="1"/>
  <c r="AJ244" i="1"/>
  <c r="AH244" i="1" s="1"/>
  <c r="AI244" i="1"/>
  <c r="W244" i="1"/>
  <c r="V244" i="1"/>
  <c r="N244" i="1"/>
  <c r="L244" i="1"/>
  <c r="AN243" i="1"/>
  <c r="AM243" i="1"/>
  <c r="AK243" i="1"/>
  <c r="AL243" i="1" s="1"/>
  <c r="Q243" i="1" s="1"/>
  <c r="AJ243" i="1"/>
  <c r="AH243" i="1"/>
  <c r="W243" i="1"/>
  <c r="U243" i="1" s="1"/>
  <c r="V243" i="1"/>
  <c r="N243" i="1"/>
  <c r="AN242" i="1"/>
  <c r="AM242" i="1"/>
  <c r="AL242" i="1" s="1"/>
  <c r="Q242" i="1" s="1"/>
  <c r="AK242" i="1"/>
  <c r="AJ242" i="1"/>
  <c r="AI242" i="1"/>
  <c r="AH242" i="1"/>
  <c r="W242" i="1"/>
  <c r="V242" i="1"/>
  <c r="U242" i="1"/>
  <c r="N242" i="1"/>
  <c r="L242" i="1"/>
  <c r="I242" i="1"/>
  <c r="AN241" i="1"/>
  <c r="AM241" i="1"/>
  <c r="AL241" i="1" s="1"/>
  <c r="AK241" i="1"/>
  <c r="AJ241" i="1"/>
  <c r="AH241" i="1" s="1"/>
  <c r="I241" i="1" s="1"/>
  <c r="AI241" i="1"/>
  <c r="W241" i="1"/>
  <c r="U241" i="1" s="1"/>
  <c r="V241" i="1"/>
  <c r="N241" i="1"/>
  <c r="L241" i="1"/>
  <c r="H241" i="1"/>
  <c r="G241" i="1"/>
  <c r="AN240" i="1"/>
  <c r="AM240" i="1"/>
  <c r="AL240" i="1"/>
  <c r="Q240" i="1" s="1"/>
  <c r="AK240" i="1"/>
  <c r="AJ240" i="1"/>
  <c r="AH240" i="1"/>
  <c r="AI240" i="1" s="1"/>
  <c r="W240" i="1"/>
  <c r="U240" i="1" s="1"/>
  <c r="V240" i="1"/>
  <c r="N240" i="1"/>
  <c r="I240" i="1"/>
  <c r="H240" i="1"/>
  <c r="AN239" i="1"/>
  <c r="AM239" i="1"/>
  <c r="AK239" i="1"/>
  <c r="AL239" i="1" s="1"/>
  <c r="Q239" i="1" s="1"/>
  <c r="AJ239" i="1"/>
  <c r="AH239" i="1"/>
  <c r="W239" i="1"/>
  <c r="V239" i="1"/>
  <c r="U239" i="1"/>
  <c r="N239" i="1"/>
  <c r="AN238" i="1"/>
  <c r="AM238" i="1"/>
  <c r="AL238" i="1" s="1"/>
  <c r="Q238" i="1" s="1"/>
  <c r="AK238" i="1"/>
  <c r="AJ238" i="1"/>
  <c r="AI238" i="1"/>
  <c r="AH238" i="1"/>
  <c r="W238" i="1"/>
  <c r="U238" i="1" s="1"/>
  <c r="V238" i="1"/>
  <c r="N238" i="1"/>
  <c r="AN237" i="1"/>
  <c r="AM237" i="1"/>
  <c r="AK237" i="1"/>
  <c r="AJ237" i="1"/>
  <c r="AH237" i="1" s="1"/>
  <c r="W237" i="1"/>
  <c r="V237" i="1"/>
  <c r="U237" i="1" s="1"/>
  <c r="N237" i="1"/>
  <c r="AN236" i="1"/>
  <c r="AM236" i="1"/>
  <c r="AK236" i="1"/>
  <c r="AJ236" i="1"/>
  <c r="AH236" i="1" s="1"/>
  <c r="W236" i="1"/>
  <c r="V236" i="1"/>
  <c r="U236" i="1"/>
  <c r="N236" i="1"/>
  <c r="AN235" i="1"/>
  <c r="AM235" i="1"/>
  <c r="AK235" i="1"/>
  <c r="AJ235" i="1"/>
  <c r="AH235" i="1"/>
  <c r="G235" i="1" s="1"/>
  <c r="Y235" i="1" s="1"/>
  <c r="W235" i="1"/>
  <c r="V235" i="1"/>
  <c r="U235" i="1" s="1"/>
  <c r="N235" i="1"/>
  <c r="L235" i="1"/>
  <c r="I235" i="1"/>
  <c r="H235" i="1"/>
  <c r="AN234" i="1"/>
  <c r="AM234" i="1"/>
  <c r="AL234" i="1" s="1"/>
  <c r="Q234" i="1" s="1"/>
  <c r="AK234" i="1"/>
  <c r="AJ234" i="1"/>
  <c r="AH234" i="1" s="1"/>
  <c r="W234" i="1"/>
  <c r="V234" i="1"/>
  <c r="U234" i="1"/>
  <c r="N234" i="1"/>
  <c r="I234" i="1"/>
  <c r="AN233" i="1"/>
  <c r="AM233" i="1"/>
  <c r="AK233" i="1"/>
  <c r="AL233" i="1" s="1"/>
  <c r="Q233" i="1" s="1"/>
  <c r="AJ233" i="1"/>
  <c r="AH233" i="1" s="1"/>
  <c r="W233" i="1"/>
  <c r="V233" i="1"/>
  <c r="N233" i="1"/>
  <c r="G233" i="1"/>
  <c r="Y233" i="1" s="1"/>
  <c r="AN232" i="1"/>
  <c r="AM232" i="1"/>
  <c r="AK232" i="1"/>
  <c r="AL232" i="1" s="1"/>
  <c r="Q232" i="1" s="1"/>
  <c r="AJ232" i="1"/>
  <c r="AH232" i="1" s="1"/>
  <c r="W232" i="1"/>
  <c r="U232" i="1" s="1"/>
  <c r="V232" i="1"/>
  <c r="N232" i="1"/>
  <c r="L232" i="1"/>
  <c r="AN231" i="1"/>
  <c r="AM231" i="1"/>
  <c r="AK231" i="1"/>
  <c r="AL231" i="1" s="1"/>
  <c r="Q231" i="1" s="1"/>
  <c r="AJ231" i="1"/>
  <c r="AH231" i="1"/>
  <c r="W231" i="1"/>
  <c r="V231" i="1"/>
  <c r="U231" i="1"/>
  <c r="N231" i="1"/>
  <c r="L231" i="1"/>
  <c r="AN230" i="1"/>
  <c r="AM230" i="1"/>
  <c r="AL230" i="1" s="1"/>
  <c r="AK230" i="1"/>
  <c r="AJ230" i="1"/>
  <c r="AI230" i="1"/>
  <c r="AH230" i="1"/>
  <c r="W230" i="1"/>
  <c r="V230" i="1"/>
  <c r="U230" i="1"/>
  <c r="Q230" i="1"/>
  <c r="N230" i="1"/>
  <c r="I230" i="1"/>
  <c r="AN229" i="1"/>
  <c r="AM229" i="1"/>
  <c r="AK229" i="1"/>
  <c r="AJ229" i="1"/>
  <c r="AH229" i="1" s="1"/>
  <c r="W229" i="1"/>
  <c r="V229" i="1"/>
  <c r="N229" i="1"/>
  <c r="G229" i="1"/>
  <c r="Y229" i="1" s="1"/>
  <c r="AN228" i="1"/>
  <c r="AM228" i="1"/>
  <c r="AK228" i="1"/>
  <c r="AL228" i="1" s="1"/>
  <c r="Q228" i="1" s="1"/>
  <c r="AJ228" i="1"/>
  <c r="AH228" i="1" s="1"/>
  <c r="W228" i="1"/>
  <c r="U228" i="1" s="1"/>
  <c r="V228" i="1"/>
  <c r="N228" i="1"/>
  <c r="L228" i="1"/>
  <c r="AN227" i="1"/>
  <c r="AM227" i="1"/>
  <c r="AK227" i="1"/>
  <c r="AL227" i="1" s="1"/>
  <c r="Q227" i="1" s="1"/>
  <c r="AJ227" i="1"/>
  <c r="AH227" i="1"/>
  <c r="W227" i="1"/>
  <c r="V227" i="1"/>
  <c r="U227" i="1"/>
  <c r="N227" i="1"/>
  <c r="L227" i="1"/>
  <c r="AN226" i="1"/>
  <c r="AM226" i="1"/>
  <c r="AL226" i="1" s="1"/>
  <c r="AK226" i="1"/>
  <c r="AJ226" i="1"/>
  <c r="AI226" i="1"/>
  <c r="AH226" i="1"/>
  <c r="W226" i="1"/>
  <c r="V226" i="1"/>
  <c r="U226" i="1"/>
  <c r="Q226" i="1"/>
  <c r="N226" i="1"/>
  <c r="I226" i="1"/>
  <c r="AN225" i="1"/>
  <c r="AM225" i="1"/>
  <c r="AK225" i="1"/>
  <c r="AJ225" i="1"/>
  <c r="AH225" i="1" s="1"/>
  <c r="W225" i="1"/>
  <c r="V225" i="1"/>
  <c r="N225" i="1"/>
  <c r="G225" i="1"/>
  <c r="Y225" i="1" s="1"/>
  <c r="AN224" i="1"/>
  <c r="AM224" i="1"/>
  <c r="AK224" i="1"/>
  <c r="AJ224" i="1"/>
  <c r="AH224" i="1" s="1"/>
  <c r="G224" i="1" s="1"/>
  <c r="W224" i="1"/>
  <c r="U224" i="1" s="1"/>
  <c r="V224" i="1"/>
  <c r="N224" i="1"/>
  <c r="AN223" i="1"/>
  <c r="AM223" i="1"/>
  <c r="AK223" i="1"/>
  <c r="AL223" i="1" s="1"/>
  <c r="AJ223" i="1"/>
  <c r="AH223" i="1"/>
  <c r="W223" i="1"/>
  <c r="V223" i="1"/>
  <c r="U223" i="1"/>
  <c r="Q223" i="1"/>
  <c r="N223" i="1"/>
  <c r="AN222" i="1"/>
  <c r="AM222" i="1"/>
  <c r="AK222" i="1"/>
  <c r="AJ222" i="1"/>
  <c r="AI222" i="1"/>
  <c r="AH222" i="1"/>
  <c r="W222" i="1"/>
  <c r="V222" i="1"/>
  <c r="U222" i="1"/>
  <c r="N222" i="1"/>
  <c r="I222" i="1"/>
  <c r="AN221" i="1"/>
  <c r="AM221" i="1"/>
  <c r="AK221" i="1"/>
  <c r="AL221" i="1" s="1"/>
  <c r="Q221" i="1" s="1"/>
  <c r="AJ221" i="1"/>
  <c r="AH221" i="1" s="1"/>
  <c r="W221" i="1"/>
  <c r="V221" i="1"/>
  <c r="N221" i="1"/>
  <c r="AN220" i="1"/>
  <c r="AM220" i="1"/>
  <c r="AK220" i="1"/>
  <c r="AJ220" i="1"/>
  <c r="AH220" i="1" s="1"/>
  <c r="W220" i="1"/>
  <c r="U220" i="1" s="1"/>
  <c r="V220" i="1"/>
  <c r="N220" i="1"/>
  <c r="L220" i="1"/>
  <c r="AN219" i="1"/>
  <c r="AM219" i="1"/>
  <c r="AK219" i="1"/>
  <c r="AJ219" i="1"/>
  <c r="AH219" i="1"/>
  <c r="W219" i="1"/>
  <c r="V219" i="1"/>
  <c r="U219" i="1"/>
  <c r="N219" i="1"/>
  <c r="AN218" i="1"/>
  <c r="AM218" i="1"/>
  <c r="AK218" i="1"/>
  <c r="AJ218" i="1"/>
  <c r="AI218" i="1"/>
  <c r="AH218" i="1"/>
  <c r="Y218" i="1"/>
  <c r="W218" i="1"/>
  <c r="V218" i="1"/>
  <c r="U218" i="1"/>
  <c r="N218" i="1"/>
  <c r="I218" i="1"/>
  <c r="G218" i="1"/>
  <c r="AN217" i="1"/>
  <c r="AM217" i="1"/>
  <c r="AK217" i="1"/>
  <c r="AJ217" i="1"/>
  <c r="AH217" i="1" s="1"/>
  <c r="I217" i="1" s="1"/>
  <c r="AI217" i="1"/>
  <c r="W217" i="1"/>
  <c r="V217" i="1"/>
  <c r="N217" i="1"/>
  <c r="L217" i="1"/>
  <c r="H217" i="1"/>
  <c r="G217" i="1"/>
  <c r="AN216" i="1"/>
  <c r="AM216" i="1"/>
  <c r="AL216" i="1"/>
  <c r="Q216" i="1" s="1"/>
  <c r="AK216" i="1"/>
  <c r="AJ216" i="1"/>
  <c r="AH216" i="1" s="1"/>
  <c r="W216" i="1"/>
  <c r="U216" i="1" s="1"/>
  <c r="V216" i="1"/>
  <c r="N216" i="1"/>
  <c r="L216" i="1"/>
  <c r="I216" i="1"/>
  <c r="AN215" i="1"/>
  <c r="AM215" i="1"/>
  <c r="AL215" i="1" s="1"/>
  <c r="Q215" i="1" s="1"/>
  <c r="AK215" i="1"/>
  <c r="AJ215" i="1"/>
  <c r="AI215" i="1"/>
  <c r="AH215" i="1"/>
  <c r="I215" i="1" s="1"/>
  <c r="W215" i="1"/>
  <c r="V215" i="1"/>
  <c r="U215" i="1"/>
  <c r="N215" i="1"/>
  <c r="H215" i="1"/>
  <c r="AN214" i="1"/>
  <c r="AM214" i="1"/>
  <c r="AK214" i="1"/>
  <c r="AJ214" i="1"/>
  <c r="AI214" i="1"/>
  <c r="AH214" i="1"/>
  <c r="Y214" i="1"/>
  <c r="W214" i="1"/>
  <c r="V214" i="1"/>
  <c r="N214" i="1"/>
  <c r="I214" i="1"/>
  <c r="G214" i="1"/>
  <c r="AN213" i="1"/>
  <c r="AM213" i="1"/>
  <c r="AK213" i="1"/>
  <c r="AL213" i="1" s="1"/>
  <c r="AJ213" i="1"/>
  <c r="AH213" i="1" s="1"/>
  <c r="AI213" i="1"/>
  <c r="W213" i="1"/>
  <c r="V213" i="1"/>
  <c r="U213" i="1" s="1"/>
  <c r="N213" i="1"/>
  <c r="H213" i="1"/>
  <c r="AN212" i="1"/>
  <c r="AM212" i="1"/>
  <c r="AK212" i="1"/>
  <c r="AL212" i="1" s="1"/>
  <c r="Q212" i="1" s="1"/>
  <c r="AJ212" i="1"/>
  <c r="AH212" i="1" s="1"/>
  <c r="W212" i="1"/>
  <c r="V212" i="1"/>
  <c r="U212" i="1"/>
  <c r="N212" i="1"/>
  <c r="AN211" i="1"/>
  <c r="AM211" i="1"/>
  <c r="AK211" i="1"/>
  <c r="AJ211" i="1"/>
  <c r="AI211" i="1"/>
  <c r="AH211" i="1"/>
  <c r="G211" i="1" s="1"/>
  <c r="Y211" i="1"/>
  <c r="W211" i="1"/>
  <c r="V211" i="1"/>
  <c r="U211" i="1"/>
  <c r="N211" i="1"/>
  <c r="L211" i="1"/>
  <c r="I211" i="1"/>
  <c r="AN210" i="1"/>
  <c r="AM210" i="1"/>
  <c r="AL210" i="1" s="1"/>
  <c r="Q210" i="1" s="1"/>
  <c r="AK210" i="1"/>
  <c r="AJ210" i="1"/>
  <c r="AH210" i="1" s="1"/>
  <c r="AI210" i="1"/>
  <c r="W210" i="1"/>
  <c r="V210" i="1"/>
  <c r="U210" i="1"/>
  <c r="N210" i="1"/>
  <c r="I210" i="1"/>
  <c r="AN209" i="1"/>
  <c r="AM209" i="1"/>
  <c r="AK209" i="1"/>
  <c r="AJ209" i="1"/>
  <c r="AH209" i="1" s="1"/>
  <c r="I209" i="1" s="1"/>
  <c r="W209" i="1"/>
  <c r="V209" i="1"/>
  <c r="N209" i="1"/>
  <c r="L209" i="1"/>
  <c r="G209" i="1"/>
  <c r="AN208" i="1"/>
  <c r="Q208" i="1" s="1"/>
  <c r="AM208" i="1"/>
  <c r="AK208" i="1"/>
  <c r="AL208" i="1" s="1"/>
  <c r="AJ208" i="1"/>
  <c r="AH208" i="1" s="1"/>
  <c r="W208" i="1"/>
  <c r="V208" i="1"/>
  <c r="U208" i="1"/>
  <c r="N208" i="1"/>
  <c r="AN207" i="1"/>
  <c r="AM207" i="1"/>
  <c r="AK207" i="1"/>
  <c r="AL207" i="1" s="1"/>
  <c r="AJ207" i="1"/>
  <c r="AH207" i="1"/>
  <c r="I207" i="1" s="1"/>
  <c r="W207" i="1"/>
  <c r="V207" i="1"/>
  <c r="U207" i="1" s="1"/>
  <c r="N207" i="1"/>
  <c r="H207" i="1"/>
  <c r="AN206" i="1"/>
  <c r="AM206" i="1"/>
  <c r="AK206" i="1"/>
  <c r="AL206" i="1" s="1"/>
  <c r="Q206" i="1" s="1"/>
  <c r="AJ206" i="1"/>
  <c r="AH206" i="1"/>
  <c r="G206" i="1" s="1"/>
  <c r="W206" i="1"/>
  <c r="V206" i="1"/>
  <c r="U206" i="1" s="1"/>
  <c r="N206" i="1"/>
  <c r="AN205" i="1"/>
  <c r="AM205" i="1"/>
  <c r="AK205" i="1"/>
  <c r="AJ205" i="1"/>
  <c r="AH205" i="1" s="1"/>
  <c r="AI205" i="1"/>
  <c r="W205" i="1"/>
  <c r="V205" i="1"/>
  <c r="N205" i="1"/>
  <c r="H205" i="1"/>
  <c r="AN204" i="1"/>
  <c r="AM204" i="1"/>
  <c r="AL204" i="1"/>
  <c r="AK204" i="1"/>
  <c r="AJ204" i="1"/>
  <c r="AH204" i="1"/>
  <c r="W204" i="1"/>
  <c r="U204" i="1" s="1"/>
  <c r="V204" i="1"/>
  <c r="N204" i="1"/>
  <c r="AN203" i="1"/>
  <c r="AM203" i="1"/>
  <c r="AL203" i="1" s="1"/>
  <c r="Q203" i="1" s="1"/>
  <c r="AK203" i="1"/>
  <c r="AJ203" i="1"/>
  <c r="AI203" i="1"/>
  <c r="AH203" i="1"/>
  <c r="G203" i="1" s="1"/>
  <c r="Y203" i="1"/>
  <c r="W203" i="1"/>
  <c r="V203" i="1"/>
  <c r="U203" i="1"/>
  <c r="N203" i="1"/>
  <c r="L203" i="1"/>
  <c r="I203" i="1"/>
  <c r="AN202" i="1"/>
  <c r="AM202" i="1"/>
  <c r="AK202" i="1"/>
  <c r="AJ202" i="1"/>
  <c r="AH202" i="1" s="1"/>
  <c r="AI202" i="1"/>
  <c r="W202" i="1"/>
  <c r="V202" i="1"/>
  <c r="U202" i="1"/>
  <c r="N202" i="1"/>
  <c r="I202" i="1"/>
  <c r="AN201" i="1"/>
  <c r="AM201" i="1"/>
  <c r="AK201" i="1"/>
  <c r="AL201" i="1" s="1"/>
  <c r="AJ201" i="1"/>
  <c r="AH201" i="1" s="1"/>
  <c r="I201" i="1" s="1"/>
  <c r="W201" i="1"/>
  <c r="V201" i="1"/>
  <c r="N201" i="1"/>
  <c r="L201" i="1"/>
  <c r="G201" i="1"/>
  <c r="AN200" i="1"/>
  <c r="AM200" i="1"/>
  <c r="AK200" i="1"/>
  <c r="AJ200" i="1"/>
  <c r="AH200" i="1" s="1"/>
  <c r="W200" i="1"/>
  <c r="V200" i="1"/>
  <c r="U200" i="1"/>
  <c r="N200" i="1"/>
  <c r="AN199" i="1"/>
  <c r="AM199" i="1"/>
  <c r="AK199" i="1"/>
  <c r="AJ199" i="1"/>
  <c r="AH199" i="1"/>
  <c r="I199" i="1" s="1"/>
  <c r="W199" i="1"/>
  <c r="V199" i="1"/>
  <c r="U199" i="1" s="1"/>
  <c r="N199" i="1"/>
  <c r="H199" i="1"/>
  <c r="AN198" i="1"/>
  <c r="AM198" i="1"/>
  <c r="AL198" i="1"/>
  <c r="Q198" i="1" s="1"/>
  <c r="AK198" i="1"/>
  <c r="AJ198" i="1"/>
  <c r="AH198" i="1"/>
  <c r="G198" i="1" s="1"/>
  <c r="W198" i="1"/>
  <c r="V198" i="1"/>
  <c r="U198" i="1" s="1"/>
  <c r="N198" i="1"/>
  <c r="AN197" i="1"/>
  <c r="AM197" i="1"/>
  <c r="AK197" i="1"/>
  <c r="AJ197" i="1"/>
  <c r="AH197" i="1" s="1"/>
  <c r="AI197" i="1"/>
  <c r="W197" i="1"/>
  <c r="V197" i="1"/>
  <c r="N197" i="1"/>
  <c r="H197" i="1"/>
  <c r="AN196" i="1"/>
  <c r="AM196" i="1"/>
  <c r="AK196" i="1"/>
  <c r="AL196" i="1" s="1"/>
  <c r="Q196" i="1" s="1"/>
  <c r="AJ196" i="1"/>
  <c r="AH196" i="1"/>
  <c r="W196" i="1"/>
  <c r="U196" i="1" s="1"/>
  <c r="V196" i="1"/>
  <c r="N196" i="1"/>
  <c r="H196" i="1"/>
  <c r="AN195" i="1"/>
  <c r="AM195" i="1"/>
  <c r="AL195" i="1" s="1"/>
  <c r="Q195" i="1" s="1"/>
  <c r="AK195" i="1"/>
  <c r="AJ195" i="1"/>
  <c r="AI195" i="1"/>
  <c r="AH195" i="1"/>
  <c r="W195" i="1"/>
  <c r="V195" i="1"/>
  <c r="U195" i="1"/>
  <c r="N195" i="1"/>
  <c r="L195" i="1"/>
  <c r="I195" i="1"/>
  <c r="AN194" i="1"/>
  <c r="AM194" i="1"/>
  <c r="AL194" i="1" s="1"/>
  <c r="AK194" i="1"/>
  <c r="AJ194" i="1"/>
  <c r="AH194" i="1" s="1"/>
  <c r="W194" i="1"/>
  <c r="V194" i="1"/>
  <c r="U194" i="1" s="1"/>
  <c r="N194" i="1"/>
  <c r="L194" i="1"/>
  <c r="AN193" i="1"/>
  <c r="AM193" i="1"/>
  <c r="AL193" i="1" s="1"/>
  <c r="Q193" i="1" s="1"/>
  <c r="AK193" i="1"/>
  <c r="AJ193" i="1"/>
  <c r="AH193" i="1" s="1"/>
  <c r="AI193" i="1"/>
  <c r="W193" i="1"/>
  <c r="V193" i="1"/>
  <c r="U193" i="1"/>
  <c r="N193" i="1"/>
  <c r="I193" i="1"/>
  <c r="AN192" i="1"/>
  <c r="AM192" i="1"/>
  <c r="AK192" i="1"/>
  <c r="AL192" i="1" s="1"/>
  <c r="Q192" i="1" s="1"/>
  <c r="AJ192" i="1"/>
  <c r="AH192" i="1"/>
  <c r="W192" i="1"/>
  <c r="V192" i="1"/>
  <c r="U192" i="1"/>
  <c r="N192" i="1"/>
  <c r="AN191" i="1"/>
  <c r="AM191" i="1"/>
  <c r="AL191" i="1" s="1"/>
  <c r="Q191" i="1" s="1"/>
  <c r="AK191" i="1"/>
  <c r="AJ191" i="1"/>
  <c r="AH191" i="1" s="1"/>
  <c r="AI191" i="1"/>
  <c r="W191" i="1"/>
  <c r="V191" i="1"/>
  <c r="U191" i="1" s="1"/>
  <c r="N191" i="1"/>
  <c r="G191" i="1"/>
  <c r="Y191" i="1" s="1"/>
  <c r="AN190" i="1"/>
  <c r="AM190" i="1"/>
  <c r="AK190" i="1"/>
  <c r="AL190" i="1" s="1"/>
  <c r="AJ190" i="1"/>
  <c r="AH190" i="1" s="1"/>
  <c r="W190" i="1"/>
  <c r="V190" i="1"/>
  <c r="U190" i="1" s="1"/>
  <c r="N190" i="1"/>
  <c r="H190" i="1"/>
  <c r="G190" i="1"/>
  <c r="Y190" i="1" s="1"/>
  <c r="AN189" i="1"/>
  <c r="AM189" i="1"/>
  <c r="AK189" i="1"/>
  <c r="AJ189" i="1"/>
  <c r="AH189" i="1"/>
  <c r="W189" i="1"/>
  <c r="V189" i="1"/>
  <c r="U189" i="1"/>
  <c r="N189" i="1"/>
  <c r="L189" i="1"/>
  <c r="I189" i="1"/>
  <c r="H189" i="1"/>
  <c r="AN188" i="1"/>
  <c r="AM188" i="1"/>
  <c r="AK188" i="1"/>
  <c r="AL188" i="1" s="1"/>
  <c r="Q188" i="1" s="1"/>
  <c r="AJ188" i="1"/>
  <c r="AH188" i="1"/>
  <c r="W188" i="1"/>
  <c r="V188" i="1"/>
  <c r="U188" i="1"/>
  <c r="N188" i="1"/>
  <c r="AN187" i="1"/>
  <c r="AM187" i="1"/>
  <c r="AL187" i="1" s="1"/>
  <c r="Q187" i="1" s="1"/>
  <c r="AK187" i="1"/>
  <c r="AJ187" i="1"/>
  <c r="AH187" i="1" s="1"/>
  <c r="AI187" i="1"/>
  <c r="W187" i="1"/>
  <c r="V187" i="1"/>
  <c r="U187" i="1" s="1"/>
  <c r="N187" i="1"/>
  <c r="G187" i="1"/>
  <c r="Y187" i="1" s="1"/>
  <c r="AN186" i="1"/>
  <c r="AM186" i="1"/>
  <c r="AK186" i="1"/>
  <c r="AL186" i="1" s="1"/>
  <c r="AJ186" i="1"/>
  <c r="AH186" i="1" s="1"/>
  <c r="W186" i="1"/>
  <c r="V186" i="1"/>
  <c r="U186" i="1" s="1"/>
  <c r="N186" i="1"/>
  <c r="H186" i="1"/>
  <c r="G186" i="1"/>
  <c r="Y186" i="1" s="1"/>
  <c r="AN185" i="1"/>
  <c r="AM185" i="1"/>
  <c r="AK185" i="1"/>
  <c r="AJ185" i="1"/>
  <c r="AH185" i="1"/>
  <c r="W185" i="1"/>
  <c r="V185" i="1"/>
  <c r="U185" i="1"/>
  <c r="N185" i="1"/>
  <c r="L185" i="1"/>
  <c r="I185" i="1"/>
  <c r="H185" i="1"/>
  <c r="AN184" i="1"/>
  <c r="AM184" i="1"/>
  <c r="AK184" i="1"/>
  <c r="AL184" i="1" s="1"/>
  <c r="Q184" i="1" s="1"/>
  <c r="AJ184" i="1"/>
  <c r="AH184" i="1"/>
  <c r="W184" i="1"/>
  <c r="V184" i="1"/>
  <c r="U184" i="1" s="1"/>
  <c r="N184" i="1"/>
  <c r="AN183" i="1"/>
  <c r="AM183" i="1"/>
  <c r="AK183" i="1"/>
  <c r="AJ183" i="1"/>
  <c r="AH183" i="1" s="1"/>
  <c r="AI183" i="1"/>
  <c r="W183" i="1"/>
  <c r="V183" i="1"/>
  <c r="U183" i="1" s="1"/>
  <c r="N183" i="1"/>
  <c r="G183" i="1"/>
  <c r="Y183" i="1" s="1"/>
  <c r="AN182" i="1"/>
  <c r="AM182" i="1"/>
  <c r="AK182" i="1"/>
  <c r="AJ182" i="1"/>
  <c r="AH182" i="1" s="1"/>
  <c r="W182" i="1"/>
  <c r="V182" i="1"/>
  <c r="U182" i="1" s="1"/>
  <c r="N182" i="1"/>
  <c r="H182" i="1"/>
  <c r="G182" i="1"/>
  <c r="AN181" i="1"/>
  <c r="AM181" i="1"/>
  <c r="AK181" i="1"/>
  <c r="AL181" i="1" s="1"/>
  <c r="AJ181" i="1"/>
  <c r="AH181" i="1"/>
  <c r="W181" i="1"/>
  <c r="V181" i="1"/>
  <c r="U181" i="1"/>
  <c r="N181" i="1"/>
  <c r="L181" i="1"/>
  <c r="I181" i="1"/>
  <c r="H181" i="1"/>
  <c r="AN180" i="1"/>
  <c r="AM180" i="1"/>
  <c r="AL180" i="1"/>
  <c r="AK180" i="1"/>
  <c r="AJ180" i="1"/>
  <c r="AH180" i="1"/>
  <c r="W180" i="1"/>
  <c r="V180" i="1"/>
  <c r="U180" i="1"/>
  <c r="N180" i="1"/>
  <c r="AN179" i="1"/>
  <c r="AM179" i="1"/>
  <c r="AK179" i="1"/>
  <c r="AJ179" i="1"/>
  <c r="AH179" i="1" s="1"/>
  <c r="AI179" i="1"/>
  <c r="W179" i="1"/>
  <c r="V179" i="1"/>
  <c r="U179" i="1" s="1"/>
  <c r="N179" i="1"/>
  <c r="G179" i="1"/>
  <c r="Y179" i="1" s="1"/>
  <c r="AN178" i="1"/>
  <c r="AM178" i="1"/>
  <c r="AK178" i="1"/>
  <c r="AJ178" i="1"/>
  <c r="AH178" i="1" s="1"/>
  <c r="W178" i="1"/>
  <c r="V178" i="1"/>
  <c r="U178" i="1" s="1"/>
  <c r="N178" i="1"/>
  <c r="H178" i="1"/>
  <c r="G178" i="1"/>
  <c r="Y178" i="1" s="1"/>
  <c r="AN177" i="1"/>
  <c r="AM177" i="1"/>
  <c r="AL177" i="1"/>
  <c r="AK177" i="1"/>
  <c r="AJ177" i="1"/>
  <c r="AH177" i="1"/>
  <c r="W177" i="1"/>
  <c r="V177" i="1"/>
  <c r="U177" i="1"/>
  <c r="N177" i="1"/>
  <c r="L177" i="1"/>
  <c r="I177" i="1"/>
  <c r="H177" i="1"/>
  <c r="AN176" i="1"/>
  <c r="AM176" i="1"/>
  <c r="AK176" i="1"/>
  <c r="AL176" i="1" s="1"/>
  <c r="Q176" i="1" s="1"/>
  <c r="AJ176" i="1"/>
  <c r="AH176" i="1"/>
  <c r="W176" i="1"/>
  <c r="V176" i="1"/>
  <c r="U176" i="1"/>
  <c r="N176" i="1"/>
  <c r="AN175" i="1"/>
  <c r="AM175" i="1"/>
  <c r="AL175" i="1" s="1"/>
  <c r="Q175" i="1" s="1"/>
  <c r="AK175" i="1"/>
  <c r="AJ175" i="1"/>
  <c r="AH175" i="1" s="1"/>
  <c r="AI175" i="1"/>
  <c r="W175" i="1"/>
  <c r="V175" i="1"/>
  <c r="U175" i="1" s="1"/>
  <c r="N175" i="1"/>
  <c r="G175" i="1"/>
  <c r="Y175" i="1" s="1"/>
  <c r="AN174" i="1"/>
  <c r="AM174" i="1"/>
  <c r="AK174" i="1"/>
  <c r="AL174" i="1" s="1"/>
  <c r="AJ174" i="1"/>
  <c r="AH174" i="1" s="1"/>
  <c r="W174" i="1"/>
  <c r="V174" i="1"/>
  <c r="U174" i="1" s="1"/>
  <c r="N174" i="1"/>
  <c r="H174" i="1"/>
  <c r="G174" i="1"/>
  <c r="Y174" i="1" s="1"/>
  <c r="AN173" i="1"/>
  <c r="AM173" i="1"/>
  <c r="AK173" i="1"/>
  <c r="AJ173" i="1"/>
  <c r="AH173" i="1"/>
  <c r="W173" i="1"/>
  <c r="V173" i="1"/>
  <c r="U173" i="1"/>
  <c r="N173" i="1"/>
  <c r="L173" i="1"/>
  <c r="I173" i="1"/>
  <c r="H173" i="1"/>
  <c r="AN172" i="1"/>
  <c r="AM172" i="1"/>
  <c r="AK172" i="1"/>
  <c r="AL172" i="1" s="1"/>
  <c r="Q172" i="1" s="1"/>
  <c r="AJ172" i="1"/>
  <c r="AH172" i="1"/>
  <c r="W172" i="1"/>
  <c r="V172" i="1"/>
  <c r="U172" i="1"/>
  <c r="N172" i="1"/>
  <c r="AN171" i="1"/>
  <c r="AM171" i="1"/>
  <c r="AL171" i="1" s="1"/>
  <c r="Q171" i="1" s="1"/>
  <c r="AK171" i="1"/>
  <c r="AJ171" i="1"/>
  <c r="AH171" i="1" s="1"/>
  <c r="AI171" i="1"/>
  <c r="W171" i="1"/>
  <c r="V171" i="1"/>
  <c r="U171" i="1" s="1"/>
  <c r="N171" i="1"/>
  <c r="G171" i="1"/>
  <c r="Y171" i="1" s="1"/>
  <c r="AN170" i="1"/>
  <c r="AM170" i="1"/>
  <c r="AK170" i="1"/>
  <c r="AL170" i="1" s="1"/>
  <c r="AJ170" i="1"/>
  <c r="AH170" i="1" s="1"/>
  <c r="W170" i="1"/>
  <c r="V170" i="1"/>
  <c r="U170" i="1" s="1"/>
  <c r="N170" i="1"/>
  <c r="H170" i="1"/>
  <c r="G170" i="1"/>
  <c r="Y170" i="1" s="1"/>
  <c r="AN169" i="1"/>
  <c r="AM169" i="1"/>
  <c r="AK169" i="1"/>
  <c r="AJ169" i="1"/>
  <c r="AH169" i="1"/>
  <c r="W169" i="1"/>
  <c r="V169" i="1"/>
  <c r="U169" i="1"/>
  <c r="N169" i="1"/>
  <c r="L169" i="1"/>
  <c r="I169" i="1"/>
  <c r="H169" i="1"/>
  <c r="AN168" i="1"/>
  <c r="AM168" i="1"/>
  <c r="AK168" i="1"/>
  <c r="AL168" i="1" s="1"/>
  <c r="Q168" i="1" s="1"/>
  <c r="AJ168" i="1"/>
  <c r="AH168" i="1"/>
  <c r="W168" i="1"/>
  <c r="V168" i="1"/>
  <c r="U168" i="1" s="1"/>
  <c r="N168" i="1"/>
  <c r="AN167" i="1"/>
  <c r="AM167" i="1"/>
  <c r="AK167" i="1"/>
  <c r="AJ167" i="1"/>
  <c r="AH167" i="1" s="1"/>
  <c r="AI167" i="1"/>
  <c r="W167" i="1"/>
  <c r="V167" i="1"/>
  <c r="U167" i="1" s="1"/>
  <c r="N167" i="1"/>
  <c r="G167" i="1"/>
  <c r="Y167" i="1" s="1"/>
  <c r="AN166" i="1"/>
  <c r="AM166" i="1"/>
  <c r="AK166" i="1"/>
  <c r="AJ166" i="1"/>
  <c r="AH166" i="1" s="1"/>
  <c r="W166" i="1"/>
  <c r="V166" i="1"/>
  <c r="U166" i="1" s="1"/>
  <c r="N166" i="1"/>
  <c r="H166" i="1"/>
  <c r="G166" i="1"/>
  <c r="AN165" i="1"/>
  <c r="AM165" i="1"/>
  <c r="AK165" i="1"/>
  <c r="AL165" i="1" s="1"/>
  <c r="AJ165" i="1"/>
  <c r="AH165" i="1"/>
  <c r="W165" i="1"/>
  <c r="V165" i="1"/>
  <c r="U165" i="1"/>
  <c r="N165" i="1"/>
  <c r="L165" i="1"/>
  <c r="I165" i="1"/>
  <c r="H165" i="1"/>
  <c r="AN164" i="1"/>
  <c r="AM164" i="1"/>
  <c r="AL164" i="1"/>
  <c r="AK164" i="1"/>
  <c r="AJ164" i="1"/>
  <c r="AH164" i="1"/>
  <c r="W164" i="1"/>
  <c r="V164" i="1"/>
  <c r="U164" i="1"/>
  <c r="N164" i="1"/>
  <c r="AN163" i="1"/>
  <c r="AM163" i="1"/>
  <c r="AK163" i="1"/>
  <c r="AJ163" i="1"/>
  <c r="AH163" i="1" s="1"/>
  <c r="AI163" i="1"/>
  <c r="W163" i="1"/>
  <c r="V163" i="1"/>
  <c r="U163" i="1" s="1"/>
  <c r="N163" i="1"/>
  <c r="G163" i="1"/>
  <c r="Y163" i="1" s="1"/>
  <c r="AN162" i="1"/>
  <c r="AM162" i="1"/>
  <c r="AK162" i="1"/>
  <c r="AJ162" i="1"/>
  <c r="AH162" i="1" s="1"/>
  <c r="W162" i="1"/>
  <c r="V162" i="1"/>
  <c r="U162" i="1" s="1"/>
  <c r="N162" i="1"/>
  <c r="H162" i="1"/>
  <c r="G162" i="1"/>
  <c r="Y162" i="1" s="1"/>
  <c r="AN161" i="1"/>
  <c r="AM161" i="1"/>
  <c r="AL161" i="1"/>
  <c r="AK161" i="1"/>
  <c r="AJ161" i="1"/>
  <c r="AH161" i="1"/>
  <c r="W161" i="1"/>
  <c r="V161" i="1"/>
  <c r="U161" i="1"/>
  <c r="N161" i="1"/>
  <c r="L161" i="1"/>
  <c r="I161" i="1"/>
  <c r="H161" i="1"/>
  <c r="AN160" i="1"/>
  <c r="AM160" i="1"/>
  <c r="AK160" i="1"/>
  <c r="AL160" i="1" s="1"/>
  <c r="Q160" i="1" s="1"/>
  <c r="AJ160" i="1"/>
  <c r="AH160" i="1"/>
  <c r="W160" i="1"/>
  <c r="V160" i="1"/>
  <c r="U160" i="1"/>
  <c r="N160" i="1"/>
  <c r="AN159" i="1"/>
  <c r="AM159" i="1"/>
  <c r="AL159" i="1" s="1"/>
  <c r="Q159" i="1" s="1"/>
  <c r="AK159" i="1"/>
  <c r="AJ159" i="1"/>
  <c r="AH159" i="1" s="1"/>
  <c r="AI159" i="1"/>
  <c r="W159" i="1"/>
  <c r="V159" i="1"/>
  <c r="U159" i="1" s="1"/>
  <c r="N159" i="1"/>
  <c r="G159" i="1"/>
  <c r="Y159" i="1" s="1"/>
  <c r="AN158" i="1"/>
  <c r="AM158" i="1"/>
  <c r="AK158" i="1"/>
  <c r="AL158" i="1" s="1"/>
  <c r="AJ158" i="1"/>
  <c r="AH158" i="1" s="1"/>
  <c r="W158" i="1"/>
  <c r="V158" i="1"/>
  <c r="U158" i="1" s="1"/>
  <c r="N158" i="1"/>
  <c r="H158" i="1"/>
  <c r="G158" i="1"/>
  <c r="Y158" i="1" s="1"/>
  <c r="AN157" i="1"/>
  <c r="AM157" i="1"/>
  <c r="AK157" i="1"/>
  <c r="AJ157" i="1"/>
  <c r="AH157" i="1"/>
  <c r="W157" i="1"/>
  <c r="V157" i="1"/>
  <c r="U157" i="1"/>
  <c r="N157" i="1"/>
  <c r="L157" i="1"/>
  <c r="I157" i="1"/>
  <c r="H157" i="1"/>
  <c r="AN156" i="1"/>
  <c r="AM156" i="1"/>
  <c r="AK156" i="1"/>
  <c r="AL156" i="1" s="1"/>
  <c r="Q156" i="1" s="1"/>
  <c r="AJ156" i="1"/>
  <c r="AH156" i="1"/>
  <c r="W156" i="1"/>
  <c r="V156" i="1"/>
  <c r="U156" i="1"/>
  <c r="N156" i="1"/>
  <c r="AN155" i="1"/>
  <c r="AM155" i="1"/>
  <c r="AL155" i="1" s="1"/>
  <c r="Q155" i="1" s="1"/>
  <c r="AK155" i="1"/>
  <c r="AJ155" i="1"/>
  <c r="AH155" i="1" s="1"/>
  <c r="AI155" i="1"/>
  <c r="W155" i="1"/>
  <c r="V155" i="1"/>
  <c r="U155" i="1" s="1"/>
  <c r="N155" i="1"/>
  <c r="G155" i="1"/>
  <c r="Y155" i="1" s="1"/>
  <c r="AN154" i="1"/>
  <c r="AM154" i="1"/>
  <c r="AK154" i="1"/>
  <c r="AL154" i="1" s="1"/>
  <c r="AJ154" i="1"/>
  <c r="AH154" i="1" s="1"/>
  <c r="W154" i="1"/>
  <c r="V154" i="1"/>
  <c r="U154" i="1" s="1"/>
  <c r="N154" i="1"/>
  <c r="H154" i="1"/>
  <c r="G154" i="1"/>
  <c r="Y154" i="1" s="1"/>
  <c r="AN153" i="1"/>
  <c r="AM153" i="1"/>
  <c r="AK153" i="1"/>
  <c r="AJ153" i="1"/>
  <c r="AH153" i="1"/>
  <c r="W153" i="1"/>
  <c r="V153" i="1"/>
  <c r="U153" i="1"/>
  <c r="N153" i="1"/>
  <c r="L153" i="1"/>
  <c r="I153" i="1"/>
  <c r="H153" i="1"/>
  <c r="AN152" i="1"/>
  <c r="AM152" i="1"/>
  <c r="AK152" i="1"/>
  <c r="AL152" i="1" s="1"/>
  <c r="Q152" i="1" s="1"/>
  <c r="AJ152" i="1"/>
  <c r="AH152" i="1"/>
  <c r="W152" i="1"/>
  <c r="V152" i="1"/>
  <c r="U152" i="1" s="1"/>
  <c r="N152" i="1"/>
  <c r="AN151" i="1"/>
  <c r="AM151" i="1"/>
  <c r="AK151" i="1"/>
  <c r="AJ151" i="1"/>
  <c r="AH151" i="1" s="1"/>
  <c r="AI151" i="1"/>
  <c r="W151" i="1"/>
  <c r="V151" i="1"/>
  <c r="U151" i="1" s="1"/>
  <c r="N151" i="1"/>
  <c r="G151" i="1"/>
  <c r="Y151" i="1" s="1"/>
  <c r="AN150" i="1"/>
  <c r="AM150" i="1"/>
  <c r="AK150" i="1"/>
  <c r="AJ150" i="1"/>
  <c r="AH150" i="1" s="1"/>
  <c r="W150" i="1"/>
  <c r="V150" i="1"/>
  <c r="U150" i="1" s="1"/>
  <c r="N150" i="1"/>
  <c r="H150" i="1"/>
  <c r="G150" i="1"/>
  <c r="AN149" i="1"/>
  <c r="AM149" i="1"/>
  <c r="AK149" i="1"/>
  <c r="AL149" i="1" s="1"/>
  <c r="AJ149" i="1"/>
  <c r="AH149" i="1"/>
  <c r="W149" i="1"/>
  <c r="V149" i="1"/>
  <c r="U149" i="1"/>
  <c r="N149" i="1"/>
  <c r="L149" i="1"/>
  <c r="I149" i="1"/>
  <c r="H149" i="1"/>
  <c r="AN148" i="1"/>
  <c r="AM148" i="1"/>
  <c r="AL148" i="1"/>
  <c r="AK148" i="1"/>
  <c r="AJ148" i="1"/>
  <c r="AH148" i="1"/>
  <c r="W148" i="1"/>
  <c r="V148" i="1"/>
  <c r="U148" i="1" s="1"/>
  <c r="N148" i="1"/>
  <c r="AN147" i="1"/>
  <c r="AM147" i="1"/>
  <c r="AL147" i="1" s="1"/>
  <c r="Q147" i="1" s="1"/>
  <c r="AK147" i="1"/>
  <c r="AJ147" i="1"/>
  <c r="AH147" i="1" s="1"/>
  <c r="AI147" i="1"/>
  <c r="W147" i="1"/>
  <c r="V147" i="1"/>
  <c r="U147" i="1" s="1"/>
  <c r="N147" i="1"/>
  <c r="G147" i="1"/>
  <c r="Y147" i="1" s="1"/>
  <c r="AN146" i="1"/>
  <c r="AM146" i="1"/>
  <c r="AK146" i="1"/>
  <c r="AL146" i="1" s="1"/>
  <c r="AJ146" i="1"/>
  <c r="AH146" i="1" s="1"/>
  <c r="W146" i="1"/>
  <c r="V146" i="1"/>
  <c r="U146" i="1" s="1"/>
  <c r="N146" i="1"/>
  <c r="H146" i="1"/>
  <c r="G146" i="1"/>
  <c r="Y146" i="1" s="1"/>
  <c r="AN145" i="1"/>
  <c r="AM145" i="1"/>
  <c r="AK145" i="1"/>
  <c r="AL145" i="1" s="1"/>
  <c r="Q145" i="1" s="1"/>
  <c r="R145" i="1" s="1"/>
  <c r="S145" i="1" s="1"/>
  <c r="AJ145" i="1"/>
  <c r="AH145" i="1"/>
  <c r="AI145" i="1" s="1"/>
  <c r="Y145" i="1"/>
  <c r="W145" i="1"/>
  <c r="V145" i="1"/>
  <c r="U145" i="1"/>
  <c r="N145" i="1"/>
  <c r="L145" i="1"/>
  <c r="I145" i="1"/>
  <c r="G145" i="1"/>
  <c r="AN144" i="1"/>
  <c r="AM144" i="1"/>
  <c r="AK144" i="1"/>
  <c r="AJ144" i="1"/>
  <c r="AI144" i="1"/>
  <c r="AH144" i="1"/>
  <c r="W144" i="1"/>
  <c r="V144" i="1"/>
  <c r="U144" i="1" s="1"/>
  <c r="N144" i="1"/>
  <c r="L144" i="1"/>
  <c r="I144" i="1"/>
  <c r="H144" i="1"/>
  <c r="G144" i="1"/>
  <c r="Y144" i="1" s="1"/>
  <c r="AN143" i="1"/>
  <c r="AM143" i="1"/>
  <c r="AK143" i="1"/>
  <c r="AL143" i="1" s="1"/>
  <c r="AJ143" i="1"/>
  <c r="AH143" i="1" s="1"/>
  <c r="W143" i="1"/>
  <c r="U143" i="1" s="1"/>
  <c r="V143" i="1"/>
  <c r="N143" i="1"/>
  <c r="L143" i="1"/>
  <c r="H143" i="1"/>
  <c r="G143" i="1"/>
  <c r="AN142" i="1"/>
  <c r="AM142" i="1"/>
  <c r="AK142" i="1"/>
  <c r="AL142" i="1" s="1"/>
  <c r="AJ142" i="1"/>
  <c r="AH142" i="1"/>
  <c r="W142" i="1"/>
  <c r="V142" i="1"/>
  <c r="U142" i="1"/>
  <c r="N142" i="1"/>
  <c r="L142" i="1"/>
  <c r="I142" i="1"/>
  <c r="H142" i="1"/>
  <c r="AN141" i="1"/>
  <c r="AM141" i="1"/>
  <c r="AL141" i="1"/>
  <c r="AK141" i="1"/>
  <c r="AJ141" i="1"/>
  <c r="AH141" i="1"/>
  <c r="W141" i="1"/>
  <c r="V141" i="1"/>
  <c r="U141" i="1"/>
  <c r="N141" i="1"/>
  <c r="AN140" i="1"/>
  <c r="AM140" i="1"/>
  <c r="AK140" i="1"/>
  <c r="AJ140" i="1"/>
  <c r="AH140" i="1" s="1"/>
  <c r="AI140" i="1"/>
  <c r="W140" i="1"/>
  <c r="V140" i="1"/>
  <c r="U140" i="1" s="1"/>
  <c r="N140" i="1"/>
  <c r="G140" i="1"/>
  <c r="Y140" i="1" s="1"/>
  <c r="AN139" i="1"/>
  <c r="AM139" i="1"/>
  <c r="AK139" i="1"/>
  <c r="AJ139" i="1"/>
  <c r="AH139" i="1" s="1"/>
  <c r="W139" i="1"/>
  <c r="U139" i="1" s="1"/>
  <c r="V139" i="1"/>
  <c r="N139" i="1"/>
  <c r="H139" i="1"/>
  <c r="G139" i="1"/>
  <c r="AN138" i="1"/>
  <c r="AM138" i="1"/>
  <c r="AK138" i="1"/>
  <c r="AL138" i="1" s="1"/>
  <c r="AJ138" i="1"/>
  <c r="AH138" i="1"/>
  <c r="W138" i="1"/>
  <c r="V138" i="1"/>
  <c r="U138" i="1"/>
  <c r="N138" i="1"/>
  <c r="L138" i="1"/>
  <c r="I138" i="1"/>
  <c r="H138" i="1"/>
  <c r="AN137" i="1"/>
  <c r="AM137" i="1"/>
  <c r="AL137" i="1"/>
  <c r="AK137" i="1"/>
  <c r="AJ137" i="1"/>
  <c r="AH137" i="1"/>
  <c r="W137" i="1"/>
  <c r="V137" i="1"/>
  <c r="U137" i="1"/>
  <c r="N137" i="1"/>
  <c r="AN136" i="1"/>
  <c r="AM136" i="1"/>
  <c r="AK136" i="1"/>
  <c r="AJ136" i="1"/>
  <c r="AH136" i="1" s="1"/>
  <c r="AI136" i="1"/>
  <c r="W136" i="1"/>
  <c r="V136" i="1"/>
  <c r="U136" i="1" s="1"/>
  <c r="N136" i="1"/>
  <c r="G136" i="1"/>
  <c r="Y136" i="1" s="1"/>
  <c r="AN135" i="1"/>
  <c r="AM135" i="1"/>
  <c r="AK135" i="1"/>
  <c r="AJ135" i="1"/>
  <c r="AH135" i="1" s="1"/>
  <c r="W135" i="1"/>
  <c r="U135" i="1" s="1"/>
  <c r="V135" i="1"/>
  <c r="N135" i="1"/>
  <c r="H135" i="1"/>
  <c r="G135" i="1"/>
  <c r="AN134" i="1"/>
  <c r="AM134" i="1"/>
  <c r="AK134" i="1"/>
  <c r="AL134" i="1" s="1"/>
  <c r="AJ134" i="1"/>
  <c r="AH134" i="1"/>
  <c r="W134" i="1"/>
  <c r="V134" i="1"/>
  <c r="U134" i="1"/>
  <c r="N134" i="1"/>
  <c r="L134" i="1"/>
  <c r="I134" i="1"/>
  <c r="H134" i="1"/>
  <c r="AN133" i="1"/>
  <c r="AM133" i="1"/>
  <c r="AL133" i="1"/>
  <c r="AK133" i="1"/>
  <c r="AJ133" i="1"/>
  <c r="AH133" i="1"/>
  <c r="W133" i="1"/>
  <c r="V133" i="1"/>
  <c r="U133" i="1"/>
  <c r="N133" i="1"/>
  <c r="AN132" i="1"/>
  <c r="AM132" i="1"/>
  <c r="AK132" i="1"/>
  <c r="AJ132" i="1"/>
  <c r="AH132" i="1" s="1"/>
  <c r="AI132" i="1"/>
  <c r="W132" i="1"/>
  <c r="V132" i="1"/>
  <c r="U132" i="1" s="1"/>
  <c r="N132" i="1"/>
  <c r="G132" i="1"/>
  <c r="Y132" i="1" s="1"/>
  <c r="AN131" i="1"/>
  <c r="AM131" i="1"/>
  <c r="AK131" i="1"/>
  <c r="AJ131" i="1"/>
  <c r="AH131" i="1" s="1"/>
  <c r="W131" i="1"/>
  <c r="U131" i="1" s="1"/>
  <c r="V131" i="1"/>
  <c r="N131" i="1"/>
  <c r="H131" i="1"/>
  <c r="G131" i="1"/>
  <c r="AN130" i="1"/>
  <c r="AM130" i="1"/>
  <c r="AK130" i="1"/>
  <c r="AL130" i="1" s="1"/>
  <c r="AJ130" i="1"/>
  <c r="AH130" i="1"/>
  <c r="W130" i="1"/>
  <c r="V130" i="1"/>
  <c r="U130" i="1"/>
  <c r="N130" i="1"/>
  <c r="L130" i="1"/>
  <c r="I130" i="1"/>
  <c r="H130" i="1"/>
  <c r="AN129" i="1"/>
  <c r="AM129" i="1"/>
  <c r="AL129" i="1"/>
  <c r="AK129" i="1"/>
  <c r="AJ129" i="1"/>
  <c r="AH129" i="1"/>
  <c r="W129" i="1"/>
  <c r="V129" i="1"/>
  <c r="U129" i="1"/>
  <c r="N129" i="1"/>
  <c r="AN128" i="1"/>
  <c r="AM128" i="1"/>
  <c r="AK128" i="1"/>
  <c r="AJ128" i="1"/>
  <c r="AH128" i="1" s="1"/>
  <c r="AI128" i="1"/>
  <c r="W128" i="1"/>
  <c r="V128" i="1"/>
  <c r="U128" i="1" s="1"/>
  <c r="N128" i="1"/>
  <c r="G128" i="1"/>
  <c r="Y128" i="1" s="1"/>
  <c r="AN127" i="1"/>
  <c r="AM127" i="1"/>
  <c r="AK127" i="1"/>
  <c r="AJ127" i="1"/>
  <c r="AH127" i="1" s="1"/>
  <c r="W127" i="1"/>
  <c r="U127" i="1" s="1"/>
  <c r="V127" i="1"/>
  <c r="N127" i="1"/>
  <c r="H127" i="1"/>
  <c r="G127" i="1"/>
  <c r="AN126" i="1"/>
  <c r="AM126" i="1"/>
  <c r="AK126" i="1"/>
  <c r="AL126" i="1" s="1"/>
  <c r="AJ126" i="1"/>
  <c r="AH126" i="1"/>
  <c r="W126" i="1"/>
  <c r="V126" i="1"/>
  <c r="U126" i="1"/>
  <c r="N126" i="1"/>
  <c r="L126" i="1"/>
  <c r="I126" i="1"/>
  <c r="H126" i="1"/>
  <c r="AN125" i="1"/>
  <c r="AM125" i="1"/>
  <c r="AL125" i="1"/>
  <c r="AK125" i="1"/>
  <c r="AJ125" i="1"/>
  <c r="AH125" i="1"/>
  <c r="W125" i="1"/>
  <c r="V125" i="1"/>
  <c r="U125" i="1"/>
  <c r="N125" i="1"/>
  <c r="AN124" i="1"/>
  <c r="AM124" i="1"/>
  <c r="AK124" i="1"/>
  <c r="AJ124" i="1"/>
  <c r="AH124" i="1" s="1"/>
  <c r="AI124" i="1"/>
  <c r="W124" i="1"/>
  <c r="V124" i="1"/>
  <c r="U124" i="1" s="1"/>
  <c r="N124" i="1"/>
  <c r="G124" i="1"/>
  <c r="Y124" i="1" s="1"/>
  <c r="AN123" i="1"/>
  <c r="AM123" i="1"/>
  <c r="AK123" i="1"/>
  <c r="AJ123" i="1"/>
  <c r="AH123" i="1" s="1"/>
  <c r="W123" i="1"/>
  <c r="U123" i="1" s="1"/>
  <c r="V123" i="1"/>
  <c r="N123" i="1"/>
  <c r="H123" i="1"/>
  <c r="G123" i="1"/>
  <c r="AN122" i="1"/>
  <c r="AM122" i="1"/>
  <c r="AK122" i="1"/>
  <c r="AL122" i="1" s="1"/>
  <c r="AJ122" i="1"/>
  <c r="AH122" i="1"/>
  <c r="W122" i="1"/>
  <c r="V122" i="1"/>
  <c r="U122" i="1"/>
  <c r="N122" i="1"/>
  <c r="L122" i="1"/>
  <c r="I122" i="1"/>
  <c r="H122" i="1"/>
  <c r="AN121" i="1"/>
  <c r="AM121" i="1"/>
  <c r="AL121" i="1"/>
  <c r="AK121" i="1"/>
  <c r="AJ121" i="1"/>
  <c r="AH121" i="1"/>
  <c r="W121" i="1"/>
  <c r="V121" i="1"/>
  <c r="U121" i="1"/>
  <c r="N121" i="1"/>
  <c r="AN120" i="1"/>
  <c r="AM120" i="1"/>
  <c r="AK120" i="1"/>
  <c r="AJ120" i="1"/>
  <c r="AH120" i="1" s="1"/>
  <c r="AI120" i="1"/>
  <c r="W120" i="1"/>
  <c r="V120" i="1"/>
  <c r="U120" i="1" s="1"/>
  <c r="N120" i="1"/>
  <c r="G120" i="1"/>
  <c r="Y120" i="1" s="1"/>
  <c r="AN119" i="1"/>
  <c r="AM119" i="1"/>
  <c r="AK119" i="1"/>
  <c r="AJ119" i="1"/>
  <c r="AH119" i="1" s="1"/>
  <c r="W119" i="1"/>
  <c r="U119" i="1" s="1"/>
  <c r="V119" i="1"/>
  <c r="N119" i="1"/>
  <c r="H119" i="1"/>
  <c r="G119" i="1"/>
  <c r="AN118" i="1"/>
  <c r="AM118" i="1"/>
  <c r="AK118" i="1"/>
  <c r="AL118" i="1" s="1"/>
  <c r="AJ118" i="1"/>
  <c r="AH118" i="1"/>
  <c r="W118" i="1"/>
  <c r="V118" i="1"/>
  <c r="U118" i="1"/>
  <c r="N118" i="1"/>
  <c r="L118" i="1"/>
  <c r="I118" i="1"/>
  <c r="H118" i="1"/>
  <c r="AN117" i="1"/>
  <c r="AM117" i="1"/>
  <c r="AL117" i="1"/>
  <c r="AK117" i="1"/>
  <c r="AJ117" i="1"/>
  <c r="AH117" i="1"/>
  <c r="W117" i="1"/>
  <c r="V117" i="1"/>
  <c r="U117" i="1"/>
  <c r="N117" i="1"/>
  <c r="AN116" i="1"/>
  <c r="AM116" i="1"/>
  <c r="AK116" i="1"/>
  <c r="AJ116" i="1"/>
  <c r="AH116" i="1" s="1"/>
  <c r="AI116" i="1"/>
  <c r="W116" i="1"/>
  <c r="V116" i="1"/>
  <c r="U116" i="1" s="1"/>
  <c r="N116" i="1"/>
  <c r="G116" i="1"/>
  <c r="Y116" i="1" s="1"/>
  <c r="AN115" i="1"/>
  <c r="AM115" i="1"/>
  <c r="AK115" i="1"/>
  <c r="AJ115" i="1"/>
  <c r="AH115" i="1" s="1"/>
  <c r="W115" i="1"/>
  <c r="U115" i="1" s="1"/>
  <c r="V115" i="1"/>
  <c r="N115" i="1"/>
  <c r="H115" i="1"/>
  <c r="G115" i="1"/>
  <c r="AN114" i="1"/>
  <c r="AM114" i="1"/>
  <c r="AK114" i="1"/>
  <c r="AL114" i="1" s="1"/>
  <c r="AJ114" i="1"/>
  <c r="AH114" i="1"/>
  <c r="W114" i="1"/>
  <c r="V114" i="1"/>
  <c r="U114" i="1"/>
  <c r="N114" i="1"/>
  <c r="L114" i="1"/>
  <c r="I114" i="1"/>
  <c r="H114" i="1"/>
  <c r="AN113" i="1"/>
  <c r="AM113" i="1"/>
  <c r="AL113" i="1"/>
  <c r="AK113" i="1"/>
  <c r="AJ113" i="1"/>
  <c r="AH113" i="1"/>
  <c r="W113" i="1"/>
  <c r="V113" i="1"/>
  <c r="U113" i="1"/>
  <c r="N113" i="1"/>
  <c r="AN112" i="1"/>
  <c r="AM112" i="1"/>
  <c r="AK112" i="1"/>
  <c r="AJ112" i="1"/>
  <c r="AH112" i="1" s="1"/>
  <c r="AI112" i="1"/>
  <c r="W112" i="1"/>
  <c r="V112" i="1"/>
  <c r="U112" i="1" s="1"/>
  <c r="N112" i="1"/>
  <c r="G112" i="1"/>
  <c r="Y112" i="1" s="1"/>
  <c r="AN111" i="1"/>
  <c r="AM111" i="1"/>
  <c r="AK111" i="1"/>
  <c r="AJ111" i="1"/>
  <c r="AH111" i="1" s="1"/>
  <c r="W111" i="1"/>
  <c r="U111" i="1" s="1"/>
  <c r="V111" i="1"/>
  <c r="N111" i="1"/>
  <c r="H111" i="1"/>
  <c r="G111" i="1"/>
  <c r="AN110" i="1"/>
  <c r="AM110" i="1"/>
  <c r="AK110" i="1"/>
  <c r="AL110" i="1" s="1"/>
  <c r="AJ110" i="1"/>
  <c r="AH110" i="1"/>
  <c r="W110" i="1"/>
  <c r="V110" i="1"/>
  <c r="U110" i="1"/>
  <c r="N110" i="1"/>
  <c r="L110" i="1"/>
  <c r="I110" i="1"/>
  <c r="H110" i="1"/>
  <c r="AN109" i="1"/>
  <c r="AM109" i="1"/>
  <c r="AL109" i="1"/>
  <c r="AK109" i="1"/>
  <c r="AJ109" i="1"/>
  <c r="AH109" i="1"/>
  <c r="W109" i="1"/>
  <c r="V109" i="1"/>
  <c r="U109" i="1"/>
  <c r="N109" i="1"/>
  <c r="AN108" i="1"/>
  <c r="AM108" i="1"/>
  <c r="AK108" i="1"/>
  <c r="AJ108" i="1"/>
  <c r="AH108" i="1" s="1"/>
  <c r="AI108" i="1"/>
  <c r="W108" i="1"/>
  <c r="V108" i="1"/>
  <c r="U108" i="1" s="1"/>
  <c r="N108" i="1"/>
  <c r="G108" i="1"/>
  <c r="Y108" i="1" s="1"/>
  <c r="AN107" i="1"/>
  <c r="AM107" i="1"/>
  <c r="AK107" i="1"/>
  <c r="AJ107" i="1"/>
  <c r="AH107" i="1" s="1"/>
  <c r="W107" i="1"/>
  <c r="U107" i="1" s="1"/>
  <c r="V107" i="1"/>
  <c r="N107" i="1"/>
  <c r="H107" i="1"/>
  <c r="G107" i="1"/>
  <c r="AN106" i="1"/>
  <c r="AM106" i="1"/>
  <c r="AK106" i="1"/>
  <c r="AL106" i="1" s="1"/>
  <c r="AJ106" i="1"/>
  <c r="AH106" i="1"/>
  <c r="W106" i="1"/>
  <c r="V106" i="1"/>
  <c r="U106" i="1"/>
  <c r="N106" i="1"/>
  <c r="L106" i="1"/>
  <c r="I106" i="1"/>
  <c r="H106" i="1"/>
  <c r="AN105" i="1"/>
  <c r="AM105" i="1"/>
  <c r="AL105" i="1"/>
  <c r="AK105" i="1"/>
  <c r="AJ105" i="1"/>
  <c r="AH105" i="1"/>
  <c r="W105" i="1"/>
  <c r="V105" i="1"/>
  <c r="U105" i="1"/>
  <c r="N105" i="1"/>
  <c r="I105" i="1"/>
  <c r="AN104" i="1"/>
  <c r="AM104" i="1"/>
  <c r="AK104" i="1"/>
  <c r="AJ104" i="1"/>
  <c r="AH104" i="1" s="1"/>
  <c r="I104" i="1" s="1"/>
  <c r="AI104" i="1"/>
  <c r="W104" i="1"/>
  <c r="V104" i="1"/>
  <c r="U104" i="1" s="1"/>
  <c r="N104" i="1"/>
  <c r="L104" i="1"/>
  <c r="H104" i="1"/>
  <c r="G104" i="1"/>
  <c r="Y104" i="1" s="1"/>
  <c r="AN103" i="1"/>
  <c r="AM103" i="1"/>
  <c r="AK103" i="1"/>
  <c r="AL103" i="1" s="1"/>
  <c r="AJ103" i="1"/>
  <c r="AH103" i="1" s="1"/>
  <c r="L103" i="1" s="1"/>
  <c r="W103" i="1"/>
  <c r="V103" i="1"/>
  <c r="U103" i="1"/>
  <c r="N103" i="1"/>
  <c r="AN102" i="1"/>
  <c r="AM102" i="1"/>
  <c r="AK102" i="1"/>
  <c r="AL102" i="1" s="1"/>
  <c r="Q102" i="1" s="1"/>
  <c r="R102" i="1" s="1"/>
  <c r="S102" i="1" s="1"/>
  <c r="AJ102" i="1"/>
  <c r="AH102" i="1"/>
  <c r="G102" i="1" s="1"/>
  <c r="W102" i="1"/>
  <c r="V102" i="1"/>
  <c r="U102" i="1"/>
  <c r="N102" i="1"/>
  <c r="I102" i="1"/>
  <c r="H102" i="1"/>
  <c r="AN101" i="1"/>
  <c r="AM101" i="1"/>
  <c r="AL101" i="1"/>
  <c r="Q101" i="1" s="1"/>
  <c r="AK101" i="1"/>
  <c r="AJ101" i="1"/>
  <c r="AH101" i="1"/>
  <c r="W101" i="1"/>
  <c r="V101" i="1"/>
  <c r="U101" i="1" s="1"/>
  <c r="N101" i="1"/>
  <c r="G101" i="1"/>
  <c r="AN100" i="1"/>
  <c r="AM100" i="1"/>
  <c r="AK100" i="1"/>
  <c r="AJ100" i="1"/>
  <c r="AH100" i="1" s="1"/>
  <c r="I100" i="1" s="1"/>
  <c r="AI100" i="1"/>
  <c r="W100" i="1"/>
  <c r="V100" i="1"/>
  <c r="U100" i="1" s="1"/>
  <c r="N100" i="1"/>
  <c r="H100" i="1"/>
  <c r="AN99" i="1"/>
  <c r="AM99" i="1"/>
  <c r="AL99" i="1"/>
  <c r="Q99" i="1" s="1"/>
  <c r="AK99" i="1"/>
  <c r="AJ99" i="1"/>
  <c r="AH99" i="1"/>
  <c r="AI99" i="1" s="1"/>
  <c r="W99" i="1"/>
  <c r="U99" i="1" s="1"/>
  <c r="V99" i="1"/>
  <c r="N99" i="1"/>
  <c r="I99" i="1"/>
  <c r="AN98" i="1"/>
  <c r="AM98" i="1"/>
  <c r="AK98" i="1"/>
  <c r="AJ98" i="1"/>
  <c r="AI98" i="1"/>
  <c r="AH98" i="1"/>
  <c r="G98" i="1" s="1"/>
  <c r="Y98" i="1"/>
  <c r="W98" i="1"/>
  <c r="V98" i="1"/>
  <c r="U98" i="1"/>
  <c r="N98" i="1"/>
  <c r="L98" i="1"/>
  <c r="I98" i="1"/>
  <c r="H98" i="1"/>
  <c r="AN97" i="1"/>
  <c r="AM97" i="1"/>
  <c r="AK97" i="1"/>
  <c r="AJ97" i="1"/>
  <c r="AH97" i="1" s="1"/>
  <c r="AI97" i="1" s="1"/>
  <c r="W97" i="1"/>
  <c r="V97" i="1"/>
  <c r="U97" i="1"/>
  <c r="N97" i="1"/>
  <c r="I97" i="1"/>
  <c r="AN96" i="1"/>
  <c r="AM96" i="1"/>
  <c r="AK96" i="1"/>
  <c r="AJ96" i="1"/>
  <c r="AH96" i="1" s="1"/>
  <c r="I96" i="1" s="1"/>
  <c r="AI96" i="1"/>
  <c r="W96" i="1"/>
  <c r="V96" i="1"/>
  <c r="U96" i="1" s="1"/>
  <c r="N96" i="1"/>
  <c r="L96" i="1"/>
  <c r="H96" i="1"/>
  <c r="G96" i="1"/>
  <c r="Y96" i="1" s="1"/>
  <c r="AN95" i="1"/>
  <c r="AM95" i="1"/>
  <c r="AK95" i="1"/>
  <c r="AL95" i="1" s="1"/>
  <c r="AJ95" i="1"/>
  <c r="AH95" i="1" s="1"/>
  <c r="W95" i="1"/>
  <c r="V95" i="1"/>
  <c r="U95" i="1"/>
  <c r="N95" i="1"/>
  <c r="AN94" i="1"/>
  <c r="AM94" i="1"/>
  <c r="AK94" i="1"/>
  <c r="AL94" i="1" s="1"/>
  <c r="Q94" i="1" s="1"/>
  <c r="R94" i="1" s="1"/>
  <c r="S94" i="1" s="1"/>
  <c r="AJ94" i="1"/>
  <c r="AH94" i="1"/>
  <c r="G94" i="1" s="1"/>
  <c r="W94" i="1"/>
  <c r="V94" i="1"/>
  <c r="U94" i="1"/>
  <c r="N94" i="1"/>
  <c r="I94" i="1"/>
  <c r="H94" i="1"/>
  <c r="AN93" i="1"/>
  <c r="AM93" i="1"/>
  <c r="AL93" i="1"/>
  <c r="Q93" i="1" s="1"/>
  <c r="AK93" i="1"/>
  <c r="AJ93" i="1"/>
  <c r="AH93" i="1"/>
  <c r="W93" i="1"/>
  <c r="V93" i="1"/>
  <c r="U93" i="1" s="1"/>
  <c r="N93" i="1"/>
  <c r="G93" i="1"/>
  <c r="AN92" i="1"/>
  <c r="AM92" i="1"/>
  <c r="AK92" i="1"/>
  <c r="AJ92" i="1"/>
  <c r="AH92" i="1" s="1"/>
  <c r="I92" i="1" s="1"/>
  <c r="AI92" i="1"/>
  <c r="W92" i="1"/>
  <c r="V92" i="1"/>
  <c r="U92" i="1" s="1"/>
  <c r="N92" i="1"/>
  <c r="H92" i="1"/>
  <c r="AN91" i="1"/>
  <c r="AM91" i="1"/>
  <c r="AL91" i="1"/>
  <c r="Q91" i="1" s="1"/>
  <c r="AK91" i="1"/>
  <c r="AJ91" i="1"/>
  <c r="AH91" i="1"/>
  <c r="AI91" i="1" s="1"/>
  <c r="W91" i="1"/>
  <c r="U91" i="1" s="1"/>
  <c r="V91" i="1"/>
  <c r="N91" i="1"/>
  <c r="I91" i="1"/>
  <c r="AN90" i="1"/>
  <c r="AM90" i="1"/>
  <c r="AK90" i="1"/>
  <c r="AJ90" i="1"/>
  <c r="AI90" i="1"/>
  <c r="AH90" i="1"/>
  <c r="G90" i="1" s="1"/>
  <c r="Y90" i="1"/>
  <c r="W90" i="1"/>
  <c r="V90" i="1"/>
  <c r="U90" i="1"/>
  <c r="N90" i="1"/>
  <c r="L90" i="1"/>
  <c r="I90" i="1"/>
  <c r="H90" i="1"/>
  <c r="AN89" i="1"/>
  <c r="AM89" i="1"/>
  <c r="AK89" i="1"/>
  <c r="AJ89" i="1"/>
  <c r="AH89" i="1" s="1"/>
  <c r="AI89" i="1" s="1"/>
  <c r="W89" i="1"/>
  <c r="V89" i="1"/>
  <c r="U89" i="1"/>
  <c r="N89" i="1"/>
  <c r="I89" i="1"/>
  <c r="AN88" i="1"/>
  <c r="AM88" i="1"/>
  <c r="AK88" i="1"/>
  <c r="AJ88" i="1"/>
  <c r="AH88" i="1" s="1"/>
  <c r="I88" i="1" s="1"/>
  <c r="AI88" i="1"/>
  <c r="W88" i="1"/>
  <c r="V88" i="1"/>
  <c r="U88" i="1" s="1"/>
  <c r="N88" i="1"/>
  <c r="L88" i="1"/>
  <c r="H88" i="1"/>
  <c r="G88" i="1"/>
  <c r="Y88" i="1" s="1"/>
  <c r="AN87" i="1"/>
  <c r="AM87" i="1"/>
  <c r="AK87" i="1"/>
  <c r="AL87" i="1" s="1"/>
  <c r="AJ87" i="1"/>
  <c r="AH87" i="1" s="1"/>
  <c r="L87" i="1" s="1"/>
  <c r="W87" i="1"/>
  <c r="V87" i="1"/>
  <c r="U87" i="1"/>
  <c r="N87" i="1"/>
  <c r="AN86" i="1"/>
  <c r="AM86" i="1"/>
  <c r="AK86" i="1"/>
  <c r="AL86" i="1" s="1"/>
  <c r="Q86" i="1" s="1"/>
  <c r="R86" i="1" s="1"/>
  <c r="S86" i="1" s="1"/>
  <c r="AJ86" i="1"/>
  <c r="AH86" i="1"/>
  <c r="G86" i="1" s="1"/>
  <c r="W86" i="1"/>
  <c r="V86" i="1"/>
  <c r="U86" i="1"/>
  <c r="N86" i="1"/>
  <c r="I86" i="1"/>
  <c r="H86" i="1"/>
  <c r="AN85" i="1"/>
  <c r="AM85" i="1"/>
  <c r="AL85" i="1"/>
  <c r="Q85" i="1" s="1"/>
  <c r="AK85" i="1"/>
  <c r="AJ85" i="1"/>
  <c r="AH85" i="1"/>
  <c r="W85" i="1"/>
  <c r="V85" i="1"/>
  <c r="U85" i="1" s="1"/>
  <c r="N85" i="1"/>
  <c r="G85" i="1"/>
  <c r="AN84" i="1"/>
  <c r="AM84" i="1"/>
  <c r="AK84" i="1"/>
  <c r="AJ84" i="1"/>
  <c r="AH84" i="1" s="1"/>
  <c r="I84" i="1" s="1"/>
  <c r="AI84" i="1"/>
  <c r="W84" i="1"/>
  <c r="V84" i="1"/>
  <c r="U84" i="1" s="1"/>
  <c r="N84" i="1"/>
  <c r="H84" i="1"/>
  <c r="AN83" i="1"/>
  <c r="AM83" i="1"/>
  <c r="AL83" i="1"/>
  <c r="Q83" i="1" s="1"/>
  <c r="AK83" i="1"/>
  <c r="AJ83" i="1"/>
  <c r="AH83" i="1"/>
  <c r="AI83" i="1" s="1"/>
  <c r="W83" i="1"/>
  <c r="U83" i="1" s="1"/>
  <c r="V83" i="1"/>
  <c r="N83" i="1"/>
  <c r="I83" i="1"/>
  <c r="AN82" i="1"/>
  <c r="AM82" i="1"/>
  <c r="AK82" i="1"/>
  <c r="AJ82" i="1"/>
  <c r="AI82" i="1"/>
  <c r="AH82" i="1"/>
  <c r="W82" i="1"/>
  <c r="V82" i="1"/>
  <c r="U82" i="1" s="1"/>
  <c r="N82" i="1"/>
  <c r="L82" i="1"/>
  <c r="I82" i="1"/>
  <c r="H82" i="1"/>
  <c r="G82" i="1"/>
  <c r="Y82" i="1" s="1"/>
  <c r="AN81" i="1"/>
  <c r="AM81" i="1"/>
  <c r="AK81" i="1"/>
  <c r="AJ81" i="1"/>
  <c r="AH81" i="1" s="1"/>
  <c r="W81" i="1"/>
  <c r="U81" i="1" s="1"/>
  <c r="V81" i="1"/>
  <c r="N81" i="1"/>
  <c r="G81" i="1"/>
  <c r="Y81" i="1" s="1"/>
  <c r="AN80" i="1"/>
  <c r="AM80" i="1"/>
  <c r="AK80" i="1"/>
  <c r="AJ80" i="1"/>
  <c r="AH80" i="1"/>
  <c r="G80" i="1" s="1"/>
  <c r="W80" i="1"/>
  <c r="V80" i="1"/>
  <c r="U80" i="1"/>
  <c r="N80" i="1"/>
  <c r="L80" i="1"/>
  <c r="I80" i="1"/>
  <c r="H80" i="1"/>
  <c r="AN79" i="1"/>
  <c r="AM79" i="1"/>
  <c r="AL79" i="1"/>
  <c r="Q79" i="1" s="1"/>
  <c r="AK79" i="1"/>
  <c r="AJ79" i="1"/>
  <c r="AH79" i="1"/>
  <c r="W79" i="1"/>
  <c r="V79" i="1"/>
  <c r="U79" i="1"/>
  <c r="N79" i="1"/>
  <c r="I79" i="1"/>
  <c r="AN78" i="1"/>
  <c r="AM78" i="1"/>
  <c r="AK78" i="1"/>
  <c r="AJ78" i="1"/>
  <c r="AH78" i="1" s="1"/>
  <c r="W78" i="1"/>
  <c r="V78" i="1"/>
  <c r="U78" i="1" s="1"/>
  <c r="N78" i="1"/>
  <c r="AN77" i="1"/>
  <c r="AM77" i="1"/>
  <c r="AK77" i="1"/>
  <c r="AJ77" i="1"/>
  <c r="AH77" i="1" s="1"/>
  <c r="W77" i="1"/>
  <c r="U77" i="1" s="1"/>
  <c r="V77" i="1"/>
  <c r="N77" i="1"/>
  <c r="G77" i="1"/>
  <c r="Y77" i="1" s="1"/>
  <c r="AN76" i="1"/>
  <c r="AM76" i="1"/>
  <c r="AK76" i="1"/>
  <c r="AJ76" i="1"/>
  <c r="AH76" i="1"/>
  <c r="G76" i="1" s="1"/>
  <c r="W76" i="1"/>
  <c r="V76" i="1"/>
  <c r="U76" i="1"/>
  <c r="N76" i="1"/>
  <c r="L76" i="1"/>
  <c r="I76" i="1"/>
  <c r="H76" i="1"/>
  <c r="AN75" i="1"/>
  <c r="AM75" i="1"/>
  <c r="AK75" i="1"/>
  <c r="AL75" i="1" s="1"/>
  <c r="Q75" i="1" s="1"/>
  <c r="AJ75" i="1"/>
  <c r="AH75" i="1"/>
  <c r="W75" i="1"/>
  <c r="V75" i="1"/>
  <c r="U75" i="1"/>
  <c r="N75" i="1"/>
  <c r="I75" i="1"/>
  <c r="AN74" i="1"/>
  <c r="AM74" i="1"/>
  <c r="AK74" i="1"/>
  <c r="AJ74" i="1"/>
  <c r="AH74" i="1" s="1"/>
  <c r="AI74" i="1"/>
  <c r="W74" i="1"/>
  <c r="V74" i="1"/>
  <c r="U74" i="1" s="1"/>
  <c r="N74" i="1"/>
  <c r="AN73" i="1"/>
  <c r="AM73" i="1"/>
  <c r="AK73" i="1"/>
  <c r="AJ73" i="1"/>
  <c r="AH73" i="1" s="1"/>
  <c r="G73" i="1" s="1"/>
  <c r="W73" i="1"/>
  <c r="U73" i="1" s="1"/>
  <c r="V73" i="1"/>
  <c r="N73" i="1"/>
  <c r="AN72" i="1"/>
  <c r="AM72" i="1"/>
  <c r="AK72" i="1"/>
  <c r="AL72" i="1" s="1"/>
  <c r="AJ72" i="1"/>
  <c r="AH72" i="1"/>
  <c r="G72" i="1" s="1"/>
  <c r="W72" i="1"/>
  <c r="V72" i="1"/>
  <c r="U72" i="1"/>
  <c r="N72" i="1"/>
  <c r="L72" i="1"/>
  <c r="I72" i="1"/>
  <c r="H72" i="1"/>
  <c r="AN71" i="1"/>
  <c r="AM71" i="1"/>
  <c r="AL71" i="1"/>
  <c r="Q71" i="1" s="1"/>
  <c r="AK71" i="1"/>
  <c r="AJ71" i="1"/>
  <c r="AH71" i="1"/>
  <c r="W71" i="1"/>
  <c r="V71" i="1"/>
  <c r="U71" i="1"/>
  <c r="N71" i="1"/>
  <c r="I71" i="1"/>
  <c r="AN70" i="1"/>
  <c r="AM70" i="1"/>
  <c r="AK70" i="1"/>
  <c r="AJ70" i="1"/>
  <c r="AH70" i="1" s="1"/>
  <c r="AI70" i="1" s="1"/>
  <c r="W70" i="1"/>
  <c r="V70" i="1"/>
  <c r="U70" i="1" s="1"/>
  <c r="N70" i="1"/>
  <c r="AN69" i="1"/>
  <c r="AM69" i="1"/>
  <c r="AK69" i="1"/>
  <c r="AJ69" i="1"/>
  <c r="AH69" i="1" s="1"/>
  <c r="W69" i="1"/>
  <c r="U69" i="1" s="1"/>
  <c r="V69" i="1"/>
  <c r="N69" i="1"/>
  <c r="G69" i="1"/>
  <c r="Y69" i="1" s="1"/>
  <c r="AN68" i="1"/>
  <c r="AM68" i="1"/>
  <c r="AK68" i="1"/>
  <c r="AJ68" i="1"/>
  <c r="AH68" i="1"/>
  <c r="G68" i="1" s="1"/>
  <c r="W68" i="1"/>
  <c r="V68" i="1"/>
  <c r="U68" i="1"/>
  <c r="N68" i="1"/>
  <c r="L68" i="1"/>
  <c r="I68" i="1"/>
  <c r="H68" i="1"/>
  <c r="AN67" i="1"/>
  <c r="AM67" i="1"/>
  <c r="AK67" i="1"/>
  <c r="AL67" i="1" s="1"/>
  <c r="Q67" i="1" s="1"/>
  <c r="AJ67" i="1"/>
  <c r="AH67" i="1"/>
  <c r="W67" i="1"/>
  <c r="V67" i="1"/>
  <c r="U67" i="1"/>
  <c r="N67" i="1"/>
  <c r="I67" i="1"/>
  <c r="AN66" i="1"/>
  <c r="AM66" i="1"/>
  <c r="AK66" i="1"/>
  <c r="AJ66" i="1"/>
  <c r="AH66" i="1" s="1"/>
  <c r="AI66" i="1"/>
  <c r="W66" i="1"/>
  <c r="V66" i="1"/>
  <c r="U66" i="1" s="1"/>
  <c r="N66" i="1"/>
  <c r="AN65" i="1"/>
  <c r="AM65" i="1"/>
  <c r="AK65" i="1"/>
  <c r="AJ65" i="1"/>
  <c r="AH65" i="1" s="1"/>
  <c r="W65" i="1"/>
  <c r="U65" i="1" s="1"/>
  <c r="V65" i="1"/>
  <c r="N65" i="1"/>
  <c r="G65" i="1"/>
  <c r="Y65" i="1" s="1"/>
  <c r="AN64" i="1"/>
  <c r="AM64" i="1"/>
  <c r="AK64" i="1"/>
  <c r="AJ64" i="1"/>
  <c r="AH64" i="1"/>
  <c r="G64" i="1" s="1"/>
  <c r="W64" i="1"/>
  <c r="V64" i="1"/>
  <c r="U64" i="1"/>
  <c r="N64" i="1"/>
  <c r="L64" i="1"/>
  <c r="I64" i="1"/>
  <c r="H64" i="1"/>
  <c r="AN63" i="1"/>
  <c r="AM63" i="1"/>
  <c r="AL63" i="1"/>
  <c r="Q63" i="1" s="1"/>
  <c r="AK63" i="1"/>
  <c r="AJ63" i="1"/>
  <c r="AH63" i="1"/>
  <c r="W63" i="1"/>
  <c r="V63" i="1"/>
  <c r="U63" i="1"/>
  <c r="N63" i="1"/>
  <c r="I63" i="1"/>
  <c r="AN62" i="1"/>
  <c r="AM62" i="1"/>
  <c r="AK62" i="1"/>
  <c r="AJ62" i="1"/>
  <c r="AH62" i="1" s="1"/>
  <c r="W62" i="1"/>
  <c r="V62" i="1"/>
  <c r="U62" i="1" s="1"/>
  <c r="N62" i="1"/>
  <c r="AN61" i="1"/>
  <c r="AM61" i="1"/>
  <c r="AK61" i="1"/>
  <c r="AJ61" i="1"/>
  <c r="AH61" i="1" s="1"/>
  <c r="W61" i="1"/>
  <c r="U61" i="1" s="1"/>
  <c r="V61" i="1"/>
  <c r="N61" i="1"/>
  <c r="G61" i="1"/>
  <c r="Y61" i="1" s="1"/>
  <c r="AN60" i="1"/>
  <c r="AM60" i="1"/>
  <c r="AK60" i="1"/>
  <c r="AJ60" i="1"/>
  <c r="AH60" i="1"/>
  <c r="G60" i="1" s="1"/>
  <c r="W60" i="1"/>
  <c r="V60" i="1"/>
  <c r="U60" i="1"/>
  <c r="N60" i="1"/>
  <c r="L60" i="1"/>
  <c r="I60" i="1"/>
  <c r="H60" i="1"/>
  <c r="AN59" i="1"/>
  <c r="AM59" i="1"/>
  <c r="AK59" i="1"/>
  <c r="AL59" i="1" s="1"/>
  <c r="Q59" i="1" s="1"/>
  <c r="AJ59" i="1"/>
  <c r="AH59" i="1"/>
  <c r="W59" i="1"/>
  <c r="V59" i="1"/>
  <c r="U59" i="1"/>
  <c r="N59" i="1"/>
  <c r="I59" i="1"/>
  <c r="AN58" i="1"/>
  <c r="AM58" i="1"/>
  <c r="AK58" i="1"/>
  <c r="AJ58" i="1"/>
  <c r="AH58" i="1" s="1"/>
  <c r="AI58" i="1"/>
  <c r="W58" i="1"/>
  <c r="V58" i="1"/>
  <c r="U58" i="1" s="1"/>
  <c r="N58" i="1"/>
  <c r="AN57" i="1"/>
  <c r="AM57" i="1"/>
  <c r="AK57" i="1"/>
  <c r="AJ57" i="1"/>
  <c r="AH57" i="1" s="1"/>
  <c r="G57" i="1" s="1"/>
  <c r="W57" i="1"/>
  <c r="U57" i="1" s="1"/>
  <c r="V57" i="1"/>
  <c r="N57" i="1"/>
  <c r="AN56" i="1"/>
  <c r="AM56" i="1"/>
  <c r="AK56" i="1"/>
  <c r="AL56" i="1" s="1"/>
  <c r="Q56" i="1" s="1"/>
  <c r="AJ56" i="1"/>
  <c r="AH56" i="1"/>
  <c r="G56" i="1" s="1"/>
  <c r="Y56" i="1" s="1"/>
  <c r="W56" i="1"/>
  <c r="V56" i="1"/>
  <c r="U56" i="1"/>
  <c r="N56" i="1"/>
  <c r="L56" i="1"/>
  <c r="I56" i="1"/>
  <c r="H56" i="1"/>
  <c r="AN55" i="1"/>
  <c r="AM55" i="1"/>
  <c r="AL55" i="1"/>
  <c r="Q55" i="1" s="1"/>
  <c r="AK55" i="1"/>
  <c r="AJ55" i="1"/>
  <c r="AH55" i="1"/>
  <c r="W55" i="1"/>
  <c r="V55" i="1"/>
  <c r="U55" i="1"/>
  <c r="N55" i="1"/>
  <c r="I55" i="1"/>
  <c r="AN54" i="1"/>
  <c r="AM54" i="1"/>
  <c r="AK54" i="1"/>
  <c r="AL54" i="1" s="1"/>
  <c r="Q54" i="1" s="1"/>
  <c r="AJ54" i="1"/>
  <c r="AH54" i="1" s="1"/>
  <c r="AI54" i="1"/>
  <c r="W54" i="1"/>
  <c r="V54" i="1"/>
  <c r="U54" i="1" s="1"/>
  <c r="N54" i="1"/>
  <c r="AN53" i="1"/>
  <c r="AM53" i="1"/>
  <c r="AK53" i="1"/>
  <c r="AL53" i="1" s="1"/>
  <c r="Q53" i="1" s="1"/>
  <c r="AJ53" i="1"/>
  <c r="AH53" i="1" s="1"/>
  <c r="W53" i="1"/>
  <c r="U53" i="1" s="1"/>
  <c r="V53" i="1"/>
  <c r="N53" i="1"/>
  <c r="G53" i="1"/>
  <c r="Y53" i="1" s="1"/>
  <c r="AN52" i="1"/>
  <c r="AM52" i="1"/>
  <c r="AK52" i="1"/>
  <c r="AL52" i="1" s="1"/>
  <c r="Q52" i="1" s="1"/>
  <c r="R52" i="1" s="1"/>
  <c r="S52" i="1" s="1"/>
  <c r="AA52" i="1" s="1"/>
  <c r="AJ52" i="1"/>
  <c r="AH52" i="1"/>
  <c r="G52" i="1" s="1"/>
  <c r="W52" i="1"/>
  <c r="V52" i="1"/>
  <c r="U52" i="1"/>
  <c r="N52" i="1"/>
  <c r="L52" i="1"/>
  <c r="I52" i="1"/>
  <c r="H52" i="1"/>
  <c r="AN51" i="1"/>
  <c r="AM51" i="1"/>
  <c r="AL51" i="1" s="1"/>
  <c r="Q51" i="1" s="1"/>
  <c r="AK51" i="1"/>
  <c r="AJ51" i="1"/>
  <c r="AI51" i="1"/>
  <c r="AH51" i="1"/>
  <c r="W51" i="1"/>
  <c r="V51" i="1"/>
  <c r="U51" i="1"/>
  <c r="N51" i="1"/>
  <c r="I51" i="1"/>
  <c r="AN50" i="1"/>
  <c r="AM50" i="1"/>
  <c r="AK50" i="1"/>
  <c r="AJ50" i="1"/>
  <c r="AH50" i="1" s="1"/>
  <c r="W50" i="1"/>
  <c r="V50" i="1"/>
  <c r="N50" i="1"/>
  <c r="AN49" i="1"/>
  <c r="AM49" i="1"/>
  <c r="AK49" i="1"/>
  <c r="AJ49" i="1"/>
  <c r="AH49" i="1" s="1"/>
  <c r="G49" i="1" s="1"/>
  <c r="W49" i="1"/>
  <c r="U49" i="1" s="1"/>
  <c r="V49" i="1"/>
  <c r="N49" i="1"/>
  <c r="AN48" i="1"/>
  <c r="AM48" i="1"/>
  <c r="AK48" i="1"/>
  <c r="AL48" i="1" s="1"/>
  <c r="AJ48" i="1"/>
  <c r="AH48" i="1"/>
  <c r="W48" i="1"/>
  <c r="V48" i="1"/>
  <c r="U48" i="1"/>
  <c r="N48" i="1"/>
  <c r="AN47" i="1"/>
  <c r="AM47" i="1"/>
  <c r="AL47" i="1" s="1"/>
  <c r="Q47" i="1" s="1"/>
  <c r="AK47" i="1"/>
  <c r="AJ47" i="1"/>
  <c r="AI47" i="1"/>
  <c r="AH47" i="1"/>
  <c r="W47" i="1"/>
  <c r="V47" i="1"/>
  <c r="U47" i="1"/>
  <c r="N47" i="1"/>
  <c r="I47" i="1"/>
  <c r="AN46" i="1"/>
  <c r="AM46" i="1"/>
  <c r="AK46" i="1"/>
  <c r="AJ46" i="1"/>
  <c r="AH46" i="1" s="1"/>
  <c r="W46" i="1"/>
  <c r="V46" i="1"/>
  <c r="N46" i="1"/>
  <c r="AN45" i="1"/>
  <c r="AM45" i="1"/>
  <c r="AK45" i="1"/>
  <c r="AJ45" i="1"/>
  <c r="AH45" i="1" s="1"/>
  <c r="G45" i="1" s="1"/>
  <c r="W45" i="1"/>
  <c r="U45" i="1" s="1"/>
  <c r="V45" i="1"/>
  <c r="N45" i="1"/>
  <c r="AN44" i="1"/>
  <c r="AM44" i="1"/>
  <c r="AK44" i="1"/>
  <c r="AL44" i="1" s="1"/>
  <c r="Q44" i="1" s="1"/>
  <c r="AJ44" i="1"/>
  <c r="AH44" i="1"/>
  <c r="W44" i="1"/>
  <c r="V44" i="1"/>
  <c r="U44" i="1"/>
  <c r="N44" i="1"/>
  <c r="L44" i="1"/>
  <c r="AN43" i="1"/>
  <c r="AM43" i="1"/>
  <c r="AK43" i="1"/>
  <c r="AJ43" i="1"/>
  <c r="AI43" i="1"/>
  <c r="AH43" i="1"/>
  <c r="W43" i="1"/>
  <c r="V43" i="1"/>
  <c r="U43" i="1"/>
  <c r="N43" i="1"/>
  <c r="I43" i="1"/>
  <c r="AN42" i="1"/>
  <c r="AM42" i="1"/>
  <c r="AK42" i="1"/>
  <c r="AJ42" i="1"/>
  <c r="AH42" i="1" s="1"/>
  <c r="W42" i="1"/>
  <c r="V42" i="1"/>
  <c r="N42" i="1"/>
  <c r="AN41" i="1"/>
  <c r="AM41" i="1"/>
  <c r="AK41" i="1"/>
  <c r="AL41" i="1" s="1"/>
  <c r="AJ41" i="1"/>
  <c r="AH41" i="1" s="1"/>
  <c r="G41" i="1" s="1"/>
  <c r="W41" i="1"/>
  <c r="U41" i="1" s="1"/>
  <c r="V41" i="1"/>
  <c r="N41" i="1"/>
  <c r="AN40" i="1"/>
  <c r="AM40" i="1"/>
  <c r="AK40" i="1"/>
  <c r="AJ40" i="1"/>
  <c r="AH40" i="1"/>
  <c r="W40" i="1"/>
  <c r="V40" i="1"/>
  <c r="U40" i="1"/>
  <c r="N40" i="1"/>
  <c r="L40" i="1"/>
  <c r="AN39" i="1"/>
  <c r="AM39" i="1"/>
  <c r="AL39" i="1" s="1"/>
  <c r="Q39" i="1" s="1"/>
  <c r="AK39" i="1"/>
  <c r="AJ39" i="1"/>
  <c r="AI39" i="1"/>
  <c r="AH39" i="1"/>
  <c r="W39" i="1"/>
  <c r="V39" i="1"/>
  <c r="U39" i="1"/>
  <c r="N39" i="1"/>
  <c r="I39" i="1"/>
  <c r="AN38" i="1"/>
  <c r="AM38" i="1"/>
  <c r="AK38" i="1"/>
  <c r="AJ38" i="1"/>
  <c r="AH38" i="1" s="1"/>
  <c r="G38" i="1" s="1"/>
  <c r="W38" i="1"/>
  <c r="V38" i="1"/>
  <c r="N38" i="1"/>
  <c r="AN37" i="1"/>
  <c r="AM37" i="1"/>
  <c r="AK37" i="1"/>
  <c r="AJ37" i="1"/>
  <c r="AH37" i="1" s="1"/>
  <c r="W37" i="1"/>
  <c r="U37" i="1" s="1"/>
  <c r="V37" i="1"/>
  <c r="N37" i="1"/>
  <c r="AN36" i="1"/>
  <c r="AM36" i="1"/>
  <c r="AK36" i="1"/>
  <c r="AL36" i="1" s="1"/>
  <c r="AJ36" i="1"/>
  <c r="AH36" i="1"/>
  <c r="H36" i="1" s="1"/>
  <c r="W36" i="1"/>
  <c r="V36" i="1"/>
  <c r="U36" i="1"/>
  <c r="N36" i="1"/>
  <c r="AN35" i="1"/>
  <c r="AM35" i="1"/>
  <c r="AL35" i="1" s="1"/>
  <c r="Q35" i="1" s="1"/>
  <c r="AK35" i="1"/>
  <c r="AJ35" i="1"/>
  <c r="AI35" i="1"/>
  <c r="AH35" i="1"/>
  <c r="W35" i="1"/>
  <c r="V35" i="1"/>
  <c r="U35" i="1"/>
  <c r="N35" i="1"/>
  <c r="I35" i="1"/>
  <c r="AN34" i="1"/>
  <c r="AM34" i="1"/>
  <c r="AK34" i="1"/>
  <c r="AJ34" i="1"/>
  <c r="AH34" i="1" s="1"/>
  <c r="W34" i="1"/>
  <c r="V34" i="1"/>
  <c r="N34" i="1"/>
  <c r="AN33" i="1"/>
  <c r="AM33" i="1"/>
  <c r="AK33" i="1"/>
  <c r="AJ33" i="1"/>
  <c r="AH33" i="1" s="1"/>
  <c r="W33" i="1"/>
  <c r="U33" i="1" s="1"/>
  <c r="V33" i="1"/>
  <c r="N33" i="1"/>
  <c r="AN32" i="1"/>
  <c r="AM32" i="1"/>
  <c r="AK32" i="1"/>
  <c r="AL32" i="1" s="1"/>
  <c r="Q32" i="1" s="1"/>
  <c r="AJ32" i="1"/>
  <c r="AH32" i="1"/>
  <c r="H32" i="1" s="1"/>
  <c r="W32" i="1"/>
  <c r="V32" i="1"/>
  <c r="U32" i="1"/>
  <c r="N32" i="1"/>
  <c r="AN31" i="1"/>
  <c r="AM31" i="1"/>
  <c r="AL31" i="1" s="1"/>
  <c r="Q31" i="1" s="1"/>
  <c r="AK31" i="1"/>
  <c r="AJ31" i="1"/>
  <c r="AI31" i="1"/>
  <c r="AH31" i="1"/>
  <c r="W31" i="1"/>
  <c r="V31" i="1"/>
  <c r="U31" i="1"/>
  <c r="N31" i="1"/>
  <c r="I31" i="1"/>
  <c r="AN30" i="1"/>
  <c r="AM30" i="1"/>
  <c r="AK30" i="1"/>
  <c r="AJ30" i="1"/>
  <c r="AH30" i="1" s="1"/>
  <c r="W30" i="1"/>
  <c r="V30" i="1"/>
  <c r="N30" i="1"/>
  <c r="AN29" i="1"/>
  <c r="AM29" i="1"/>
  <c r="AK29" i="1"/>
  <c r="AJ29" i="1"/>
  <c r="AH29" i="1" s="1"/>
  <c r="G29" i="1" s="1"/>
  <c r="W29" i="1"/>
  <c r="U29" i="1" s="1"/>
  <c r="V29" i="1"/>
  <c r="N29" i="1"/>
  <c r="AN28" i="1"/>
  <c r="AM28" i="1"/>
  <c r="AK28" i="1"/>
  <c r="AL28" i="1" s="1"/>
  <c r="AJ28" i="1"/>
  <c r="AH28" i="1"/>
  <c r="W28" i="1"/>
  <c r="V28" i="1"/>
  <c r="U28" i="1"/>
  <c r="N28" i="1"/>
  <c r="AN27" i="1"/>
  <c r="AM27" i="1"/>
  <c r="AL27" i="1" s="1"/>
  <c r="Q27" i="1" s="1"/>
  <c r="AK27" i="1"/>
  <c r="AJ27" i="1"/>
  <c r="AI27" i="1"/>
  <c r="AH27" i="1"/>
  <c r="W27" i="1"/>
  <c r="V27" i="1"/>
  <c r="U27" i="1"/>
  <c r="N27" i="1"/>
  <c r="I27" i="1"/>
  <c r="AN26" i="1"/>
  <c r="AM26" i="1"/>
  <c r="AK26" i="1"/>
  <c r="AJ26" i="1"/>
  <c r="AH26" i="1" s="1"/>
  <c r="W26" i="1"/>
  <c r="V26" i="1"/>
  <c r="N26" i="1"/>
  <c r="AN25" i="1"/>
  <c r="AM25" i="1"/>
  <c r="AK25" i="1"/>
  <c r="AJ25" i="1"/>
  <c r="AH25" i="1" s="1"/>
  <c r="G25" i="1" s="1"/>
  <c r="W25" i="1"/>
  <c r="U25" i="1" s="1"/>
  <c r="V25" i="1"/>
  <c r="N25" i="1"/>
  <c r="AN24" i="1"/>
  <c r="AM24" i="1"/>
  <c r="AK24" i="1"/>
  <c r="AL24" i="1" s="1"/>
  <c r="Q24" i="1" s="1"/>
  <c r="AJ24" i="1"/>
  <c r="AH24" i="1"/>
  <c r="W24" i="1"/>
  <c r="V24" i="1"/>
  <c r="U24" i="1"/>
  <c r="N24" i="1"/>
  <c r="AN23" i="1"/>
  <c r="AM23" i="1"/>
  <c r="AL23" i="1" s="1"/>
  <c r="Q23" i="1" s="1"/>
  <c r="AK23" i="1"/>
  <c r="AJ23" i="1"/>
  <c r="AI23" i="1"/>
  <c r="AH23" i="1"/>
  <c r="W23" i="1"/>
  <c r="V23" i="1"/>
  <c r="U23" i="1"/>
  <c r="N23" i="1"/>
  <c r="I23" i="1"/>
  <c r="AN22" i="1"/>
  <c r="AM22" i="1"/>
  <c r="AK22" i="1"/>
  <c r="AJ22" i="1"/>
  <c r="AH22" i="1" s="1"/>
  <c r="G22" i="1" s="1"/>
  <c r="W22" i="1"/>
  <c r="V22" i="1"/>
  <c r="N22" i="1"/>
  <c r="AN21" i="1"/>
  <c r="AM21" i="1"/>
  <c r="AK21" i="1"/>
  <c r="AJ21" i="1"/>
  <c r="AH21" i="1" s="1"/>
  <c r="W21" i="1"/>
  <c r="U21" i="1" s="1"/>
  <c r="V21" i="1"/>
  <c r="N21" i="1"/>
  <c r="AN20" i="1"/>
  <c r="AM20" i="1"/>
  <c r="AK20" i="1"/>
  <c r="AL20" i="1" s="1"/>
  <c r="AJ20" i="1"/>
  <c r="AH20" i="1"/>
  <c r="H20" i="1" s="1"/>
  <c r="W20" i="1"/>
  <c r="V20" i="1"/>
  <c r="U20" i="1"/>
  <c r="N20" i="1"/>
  <c r="AN19" i="1"/>
  <c r="AM19" i="1"/>
  <c r="AL19" i="1" s="1"/>
  <c r="Q19" i="1" s="1"/>
  <c r="AK19" i="1"/>
  <c r="AJ19" i="1"/>
  <c r="AI19" i="1"/>
  <c r="AH19" i="1"/>
  <c r="W19" i="1"/>
  <c r="V19" i="1"/>
  <c r="U19" i="1"/>
  <c r="N19" i="1"/>
  <c r="I19" i="1"/>
  <c r="AN18" i="1"/>
  <c r="AM18" i="1"/>
  <c r="AK18" i="1"/>
  <c r="AJ18" i="1"/>
  <c r="AH18" i="1" s="1"/>
  <c r="G18" i="1" s="1"/>
  <c r="W18" i="1"/>
  <c r="V18" i="1"/>
  <c r="N18" i="1"/>
  <c r="AN17" i="1"/>
  <c r="AM17" i="1"/>
  <c r="AK17" i="1"/>
  <c r="AJ17" i="1"/>
  <c r="AH17" i="1" s="1"/>
  <c r="L17" i="1" s="1"/>
  <c r="W17" i="1"/>
  <c r="U17" i="1" s="1"/>
  <c r="V17" i="1"/>
  <c r="N17" i="1"/>
  <c r="AL21" i="1" l="1"/>
  <c r="AL29" i="1"/>
  <c r="AL37" i="1"/>
  <c r="Q37" i="1" s="1"/>
  <c r="AL40" i="1"/>
  <c r="Q40" i="1" s="1"/>
  <c r="R40" i="1" s="1"/>
  <c r="S40" i="1" s="1"/>
  <c r="Z40" i="1" s="1"/>
  <c r="AL49" i="1"/>
  <c r="AL73" i="1"/>
  <c r="AL74" i="1"/>
  <c r="Q74" i="1" s="1"/>
  <c r="AL76" i="1"/>
  <c r="Q76" i="1" s="1"/>
  <c r="R76" i="1" s="1"/>
  <c r="S76" i="1" s="1"/>
  <c r="AL77" i="1"/>
  <c r="AL80" i="1"/>
  <c r="Q80" i="1" s="1"/>
  <c r="R80" i="1" s="1"/>
  <c r="S80" i="1" s="1"/>
  <c r="AL81" i="1"/>
  <c r="Q81" i="1" s="1"/>
  <c r="R81" i="1" s="1"/>
  <c r="S81" i="1" s="1"/>
  <c r="AL84" i="1"/>
  <c r="Q84" i="1" s="1"/>
  <c r="AL89" i="1"/>
  <c r="Q89" i="1" s="1"/>
  <c r="AL92" i="1"/>
  <c r="Q92" i="1" s="1"/>
  <c r="AL97" i="1"/>
  <c r="Q97" i="1" s="1"/>
  <c r="AL100" i="1"/>
  <c r="Q100" i="1" s="1"/>
  <c r="AL151" i="1"/>
  <c r="AL153" i="1"/>
  <c r="Q153" i="1" s="1"/>
  <c r="AL157" i="1"/>
  <c r="Q157" i="1" s="1"/>
  <c r="AL163" i="1"/>
  <c r="Q163" i="1" s="1"/>
  <c r="R163" i="1" s="1"/>
  <c r="S163" i="1" s="1"/>
  <c r="AL167" i="1"/>
  <c r="AL169" i="1"/>
  <c r="Q169" i="1" s="1"/>
  <c r="AL173" i="1"/>
  <c r="Q173" i="1" s="1"/>
  <c r="AL179" i="1"/>
  <c r="Q179" i="1" s="1"/>
  <c r="R179" i="1" s="1"/>
  <c r="S179" i="1" s="1"/>
  <c r="AL183" i="1"/>
  <c r="AL185" i="1"/>
  <c r="Q185" i="1" s="1"/>
  <c r="AL189" i="1"/>
  <c r="Q189" i="1" s="1"/>
  <c r="Q194" i="1"/>
  <c r="AL199" i="1"/>
  <c r="Q199" i="1" s="1"/>
  <c r="AL200" i="1"/>
  <c r="Q200" i="1" s="1"/>
  <c r="AL202" i="1"/>
  <c r="Q202" i="1" s="1"/>
  <c r="AL218" i="1"/>
  <c r="Q218" i="1" s="1"/>
  <c r="R218" i="1" s="1"/>
  <c r="S218" i="1" s="1"/>
  <c r="O218" i="1" s="1"/>
  <c r="M218" i="1" s="1"/>
  <c r="P218" i="1" s="1"/>
  <c r="J218" i="1" s="1"/>
  <c r="K218" i="1" s="1"/>
  <c r="AL219" i="1"/>
  <c r="Q219" i="1" s="1"/>
  <c r="AL220" i="1"/>
  <c r="Q220" i="1" s="1"/>
  <c r="AL222" i="1"/>
  <c r="Q222" i="1" s="1"/>
  <c r="AL224" i="1"/>
  <c r="Q224" i="1" s="1"/>
  <c r="R224" i="1" s="1"/>
  <c r="S224" i="1" s="1"/>
  <c r="AL225" i="1"/>
  <c r="Q225" i="1" s="1"/>
  <c r="AL229" i="1"/>
  <c r="Q229" i="1" s="1"/>
  <c r="R229" i="1" s="1"/>
  <c r="S229" i="1" s="1"/>
  <c r="AL255" i="1"/>
  <c r="Q255" i="1" s="1"/>
  <c r="AL257" i="1"/>
  <c r="Q257" i="1" s="1"/>
  <c r="AL274" i="1"/>
  <c r="Q274" i="1" s="1"/>
  <c r="AL290" i="1"/>
  <c r="Q20" i="1"/>
  <c r="R20" i="1" s="1"/>
  <c r="S20" i="1" s="1"/>
  <c r="Q28" i="1"/>
  <c r="Q36" i="1"/>
  <c r="Q48" i="1"/>
  <c r="T52" i="1"/>
  <c r="X52" i="1" s="1"/>
  <c r="Q72" i="1"/>
  <c r="R72" i="1" s="1"/>
  <c r="S72" i="1" s="1"/>
  <c r="Q105" i="1"/>
  <c r="Q106" i="1"/>
  <c r="Q109" i="1"/>
  <c r="R109" i="1" s="1"/>
  <c r="S109" i="1" s="1"/>
  <c r="Q110" i="1"/>
  <c r="Q113" i="1"/>
  <c r="Q114" i="1"/>
  <c r="Q117" i="1"/>
  <c r="Q118" i="1"/>
  <c r="Q121" i="1"/>
  <c r="Q122" i="1"/>
  <c r="Q125" i="1"/>
  <c r="Q126" i="1"/>
  <c r="Q129" i="1"/>
  <c r="Q130" i="1"/>
  <c r="Q133" i="1"/>
  <c r="Q134" i="1"/>
  <c r="Q137" i="1"/>
  <c r="Q138" i="1"/>
  <c r="Q141" i="1"/>
  <c r="Q142" i="1"/>
  <c r="Q148" i="1"/>
  <c r="Q149" i="1"/>
  <c r="Q161" i="1"/>
  <c r="Q164" i="1"/>
  <c r="Q165" i="1"/>
  <c r="Q177" i="1"/>
  <c r="R177" i="1" s="1"/>
  <c r="S177" i="1" s="1"/>
  <c r="Z177" i="1" s="1"/>
  <c r="Q180" i="1"/>
  <c r="Q181" i="1"/>
  <c r="Q201" i="1"/>
  <c r="Q204" i="1"/>
  <c r="Q207" i="1"/>
  <c r="AL237" i="1"/>
  <c r="Q237" i="1" s="1"/>
  <c r="Q253" i="1"/>
  <c r="Q261" i="1"/>
  <c r="R261" i="1" s="1"/>
  <c r="S261" i="1" s="1"/>
  <c r="Q273" i="1"/>
  <c r="AL282" i="1"/>
  <c r="Q282" i="1" s="1"/>
  <c r="AL292" i="1"/>
  <c r="Q292" i="1" s="1"/>
  <c r="AL17" i="1"/>
  <c r="AL25" i="1"/>
  <c r="AL33" i="1"/>
  <c r="Q33" i="1" s="1"/>
  <c r="AL43" i="1"/>
  <c r="Q43" i="1" s="1"/>
  <c r="AL45" i="1"/>
  <c r="AL57" i="1"/>
  <c r="AL58" i="1"/>
  <c r="Q58" i="1" s="1"/>
  <c r="AL60" i="1"/>
  <c r="Q60" i="1" s="1"/>
  <c r="AL61" i="1"/>
  <c r="AL64" i="1"/>
  <c r="Q64" i="1" s="1"/>
  <c r="R64" i="1" s="1"/>
  <c r="S64" i="1" s="1"/>
  <c r="AL65" i="1"/>
  <c r="Q65" i="1" s="1"/>
  <c r="AL66" i="1"/>
  <c r="Q66" i="1" s="1"/>
  <c r="AL68" i="1"/>
  <c r="Q68" i="1" s="1"/>
  <c r="R68" i="1" s="1"/>
  <c r="S68" i="1" s="1"/>
  <c r="AA68" i="1" s="1"/>
  <c r="AL69" i="1"/>
  <c r="Q69" i="1" s="1"/>
  <c r="AL88" i="1"/>
  <c r="Q88" i="1" s="1"/>
  <c r="R88" i="1" s="1"/>
  <c r="S88" i="1" s="1"/>
  <c r="O88" i="1" s="1"/>
  <c r="M88" i="1" s="1"/>
  <c r="P88" i="1" s="1"/>
  <c r="J88" i="1" s="1"/>
  <c r="K88" i="1" s="1"/>
  <c r="AL96" i="1"/>
  <c r="Q96" i="1" s="1"/>
  <c r="AL104" i="1"/>
  <c r="Q104" i="1" s="1"/>
  <c r="AL107" i="1"/>
  <c r="AL111" i="1"/>
  <c r="Q111" i="1" s="1"/>
  <c r="AL115" i="1"/>
  <c r="AL119" i="1"/>
  <c r="Q119" i="1" s="1"/>
  <c r="AL123" i="1"/>
  <c r="AL127" i="1"/>
  <c r="Q127" i="1" s="1"/>
  <c r="AL131" i="1"/>
  <c r="AL135" i="1"/>
  <c r="Q135" i="1" s="1"/>
  <c r="AL139" i="1"/>
  <c r="AL150" i="1"/>
  <c r="Q150" i="1" s="1"/>
  <c r="AL162" i="1"/>
  <c r="AL166" i="1"/>
  <c r="Q166" i="1" s="1"/>
  <c r="AL178" i="1"/>
  <c r="AL182" i="1"/>
  <c r="Q182" i="1" s="1"/>
  <c r="AL209" i="1"/>
  <c r="Q209" i="1" s="1"/>
  <c r="AL211" i="1"/>
  <c r="Q211" i="1" s="1"/>
  <c r="AL214" i="1"/>
  <c r="Q214" i="1" s="1"/>
  <c r="R214" i="1" s="1"/>
  <c r="S214" i="1" s="1"/>
  <c r="T214" i="1" s="1"/>
  <c r="X214" i="1" s="1"/>
  <c r="AL217" i="1"/>
  <c r="Q217" i="1" s="1"/>
  <c r="AL235" i="1"/>
  <c r="Q235" i="1" s="1"/>
  <c r="R235" i="1" s="1"/>
  <c r="S235" i="1" s="1"/>
  <c r="O235" i="1" s="1"/>
  <c r="M235" i="1" s="1"/>
  <c r="P235" i="1" s="1"/>
  <c r="J235" i="1" s="1"/>
  <c r="K235" i="1" s="1"/>
  <c r="AL236" i="1"/>
  <c r="AL247" i="1"/>
  <c r="Q247" i="1" s="1"/>
  <c r="AL251" i="1"/>
  <c r="Q251" i="1" s="1"/>
  <c r="AL258" i="1"/>
  <c r="Q258" i="1" s="1"/>
  <c r="AL271" i="1"/>
  <c r="Q271" i="1" s="1"/>
  <c r="R271" i="1" s="1"/>
  <c r="S271" i="1" s="1"/>
  <c r="Z271" i="1" s="1"/>
  <c r="AL275" i="1"/>
  <c r="Q275" i="1" s="1"/>
  <c r="AL279" i="1"/>
  <c r="Q284" i="1"/>
  <c r="Q285" i="1"/>
  <c r="Q287" i="1"/>
  <c r="AL291" i="1"/>
  <c r="Q291" i="1" s="1"/>
  <c r="R291" i="1" s="1"/>
  <c r="S291" i="1" s="1"/>
  <c r="Y29" i="1"/>
  <c r="R31" i="1"/>
  <c r="S31" i="1" s="1"/>
  <c r="Y49" i="1"/>
  <c r="Y73" i="1"/>
  <c r="Y18" i="1"/>
  <c r="R23" i="1"/>
  <c r="S23" i="1" s="1"/>
  <c r="Y25" i="1"/>
  <c r="R36" i="1"/>
  <c r="S36" i="1" s="1"/>
  <c r="Y45" i="1"/>
  <c r="Y57" i="1"/>
  <c r="Y22" i="1"/>
  <c r="Y38" i="1"/>
  <c r="Y41" i="1"/>
  <c r="AI21" i="1"/>
  <c r="I21" i="1"/>
  <c r="G24" i="1"/>
  <c r="AI24" i="1"/>
  <c r="I26" i="1"/>
  <c r="L26" i="1"/>
  <c r="H26" i="1"/>
  <c r="G28" i="1"/>
  <c r="AI28" i="1"/>
  <c r="I30" i="1"/>
  <c r="L30" i="1"/>
  <c r="H30" i="1"/>
  <c r="AI33" i="1"/>
  <c r="I33" i="1"/>
  <c r="AI37" i="1"/>
  <c r="I37" i="1"/>
  <c r="G40" i="1"/>
  <c r="AI40" i="1"/>
  <c r="I42" i="1"/>
  <c r="L42" i="1"/>
  <c r="H42" i="1"/>
  <c r="G44" i="1"/>
  <c r="AI44" i="1"/>
  <c r="I46" i="1"/>
  <c r="L46" i="1"/>
  <c r="H46" i="1"/>
  <c r="I50" i="1"/>
  <c r="L50" i="1"/>
  <c r="H50" i="1"/>
  <c r="Y76" i="1"/>
  <c r="I78" i="1"/>
  <c r="L78" i="1"/>
  <c r="H78" i="1"/>
  <c r="G78" i="1"/>
  <c r="L79" i="1"/>
  <c r="H79" i="1"/>
  <c r="G79" i="1"/>
  <c r="AI79" i="1"/>
  <c r="AI95" i="1"/>
  <c r="I95" i="1"/>
  <c r="H95" i="1"/>
  <c r="R101" i="1"/>
  <c r="S101" i="1" s="1"/>
  <c r="G103" i="1"/>
  <c r="R161" i="1"/>
  <c r="S161" i="1" s="1"/>
  <c r="Q17" i="1"/>
  <c r="AL18" i="1"/>
  <c r="Q18" i="1" s="1"/>
  <c r="L21" i="1"/>
  <c r="Q21" i="1"/>
  <c r="AL22" i="1"/>
  <c r="Q22" i="1" s="1"/>
  <c r="L25" i="1"/>
  <c r="Q25" i="1"/>
  <c r="AL26" i="1"/>
  <c r="Q26" i="1" s="1"/>
  <c r="L29" i="1"/>
  <c r="Q29" i="1"/>
  <c r="AL30" i="1"/>
  <c r="Q30" i="1" s="1"/>
  <c r="L33" i="1"/>
  <c r="AL34" i="1"/>
  <c r="Q34" i="1" s="1"/>
  <c r="L37" i="1"/>
  <c r="AL38" i="1"/>
  <c r="Q38" i="1" s="1"/>
  <c r="L41" i="1"/>
  <c r="Q41" i="1"/>
  <c r="AL42" i="1"/>
  <c r="Q42" i="1" s="1"/>
  <c r="L45" i="1"/>
  <c r="Q45" i="1"/>
  <c r="AL46" i="1"/>
  <c r="Q46" i="1" s="1"/>
  <c r="L49" i="1"/>
  <c r="Q49" i="1"/>
  <c r="AL50" i="1"/>
  <c r="Q50" i="1" s="1"/>
  <c r="Z52" i="1"/>
  <c r="O52" i="1"/>
  <c r="M52" i="1" s="1"/>
  <c r="P52" i="1" s="1"/>
  <c r="J52" i="1" s="1"/>
  <c r="K52" i="1" s="1"/>
  <c r="Y52" i="1"/>
  <c r="I54" i="1"/>
  <c r="L54" i="1"/>
  <c r="H54" i="1"/>
  <c r="G54" i="1"/>
  <c r="L55" i="1"/>
  <c r="H55" i="1"/>
  <c r="G55" i="1"/>
  <c r="AI55" i="1"/>
  <c r="R56" i="1"/>
  <c r="S56" i="1" s="1"/>
  <c r="O56" i="1" s="1"/>
  <c r="M56" i="1" s="1"/>
  <c r="P56" i="1" s="1"/>
  <c r="J56" i="1" s="1"/>
  <c r="K56" i="1" s="1"/>
  <c r="Q57" i="1"/>
  <c r="AI61" i="1"/>
  <c r="I61" i="1"/>
  <c r="L61" i="1"/>
  <c r="H61" i="1"/>
  <c r="AL62" i="1"/>
  <c r="Q62" i="1" s="1"/>
  <c r="O64" i="1"/>
  <c r="M64" i="1" s="1"/>
  <c r="P64" i="1" s="1"/>
  <c r="J64" i="1" s="1"/>
  <c r="K64" i="1" s="1"/>
  <c r="Y64" i="1"/>
  <c r="I66" i="1"/>
  <c r="L66" i="1"/>
  <c r="H66" i="1"/>
  <c r="G66" i="1"/>
  <c r="L67" i="1"/>
  <c r="H67" i="1"/>
  <c r="G67" i="1"/>
  <c r="AI67" i="1"/>
  <c r="Q73" i="1"/>
  <c r="AI77" i="1"/>
  <c r="I77" i="1"/>
  <c r="L77" i="1"/>
  <c r="H77" i="1"/>
  <c r="AL78" i="1"/>
  <c r="Q78" i="1" s="1"/>
  <c r="Z80" i="1"/>
  <c r="Y80" i="1"/>
  <c r="Z86" i="1"/>
  <c r="Q87" i="1"/>
  <c r="Z94" i="1"/>
  <c r="L95" i="1"/>
  <c r="Q95" i="1"/>
  <c r="O101" i="1"/>
  <c r="M101" i="1" s="1"/>
  <c r="P101" i="1" s="1"/>
  <c r="Z102" i="1"/>
  <c r="Q103" i="1"/>
  <c r="AA145" i="1"/>
  <c r="T145" i="1"/>
  <c r="X145" i="1" s="1"/>
  <c r="L156" i="1"/>
  <c r="H156" i="1"/>
  <c r="G156" i="1"/>
  <c r="AI156" i="1"/>
  <c r="I156" i="1"/>
  <c r="Z172" i="1"/>
  <c r="L172" i="1"/>
  <c r="H172" i="1"/>
  <c r="G172" i="1"/>
  <c r="AI172" i="1"/>
  <c r="I172" i="1"/>
  <c r="L188" i="1"/>
  <c r="H188" i="1"/>
  <c r="G188" i="1"/>
  <c r="AI188" i="1"/>
  <c r="I188" i="1"/>
  <c r="AI208" i="1"/>
  <c r="I208" i="1"/>
  <c r="L208" i="1"/>
  <c r="H208" i="1"/>
  <c r="G208" i="1"/>
  <c r="Y209" i="1"/>
  <c r="AI17" i="1"/>
  <c r="I17" i="1"/>
  <c r="L20" i="1"/>
  <c r="G26" i="1"/>
  <c r="L32" i="1"/>
  <c r="I34" i="1"/>
  <c r="L34" i="1"/>
  <c r="H34" i="1"/>
  <c r="L36" i="1"/>
  <c r="G46" i="1"/>
  <c r="G48" i="1"/>
  <c r="AI48" i="1"/>
  <c r="Y60" i="1"/>
  <c r="L63" i="1"/>
  <c r="H63" i="1"/>
  <c r="G63" i="1"/>
  <c r="AI63" i="1"/>
  <c r="T68" i="1"/>
  <c r="X68" i="1" s="1"/>
  <c r="AI73" i="1"/>
  <c r="I73" i="1"/>
  <c r="L73" i="1"/>
  <c r="H73" i="1"/>
  <c r="AI87" i="1"/>
  <c r="I87" i="1"/>
  <c r="H87" i="1"/>
  <c r="G17" i="1"/>
  <c r="H24" i="1"/>
  <c r="H28" i="1"/>
  <c r="G33" i="1"/>
  <c r="Z36" i="1"/>
  <c r="G37" i="1"/>
  <c r="H40" i="1"/>
  <c r="H44" i="1"/>
  <c r="H48" i="1"/>
  <c r="AI53" i="1"/>
  <c r="I53" i="1"/>
  <c r="L53" i="1"/>
  <c r="H53" i="1"/>
  <c r="R60" i="1"/>
  <c r="S60" i="1" s="1"/>
  <c r="Q61" i="1"/>
  <c r="AI65" i="1"/>
  <c r="I65" i="1"/>
  <c r="L65" i="1"/>
  <c r="H65" i="1"/>
  <c r="Z68" i="1"/>
  <c r="O68" i="1"/>
  <c r="M68" i="1" s="1"/>
  <c r="P68" i="1" s="1"/>
  <c r="J68" i="1" s="1"/>
  <c r="K68" i="1" s="1"/>
  <c r="Y68" i="1"/>
  <c r="AB68" i="1" s="1"/>
  <c r="I70" i="1"/>
  <c r="L70" i="1"/>
  <c r="H70" i="1"/>
  <c r="G70" i="1"/>
  <c r="L71" i="1"/>
  <c r="H71" i="1"/>
  <c r="G71" i="1"/>
  <c r="AI71" i="1"/>
  <c r="Q77" i="1"/>
  <c r="AI81" i="1"/>
  <c r="I81" i="1"/>
  <c r="L81" i="1"/>
  <c r="H81" i="1"/>
  <c r="AA86" i="1"/>
  <c r="T86" i="1"/>
  <c r="X86" i="1" s="1"/>
  <c r="L89" i="1"/>
  <c r="H89" i="1"/>
  <c r="G89" i="1"/>
  <c r="AA94" i="1"/>
  <c r="AB94" i="1" s="1"/>
  <c r="T94" i="1"/>
  <c r="X94" i="1" s="1"/>
  <c r="L97" i="1"/>
  <c r="H97" i="1"/>
  <c r="G97" i="1"/>
  <c r="AA102" i="1"/>
  <c r="T102" i="1"/>
  <c r="X102" i="1" s="1"/>
  <c r="Y150" i="1"/>
  <c r="Y166" i="1"/>
  <c r="Y182" i="1"/>
  <c r="R262" i="1"/>
  <c r="S262" i="1" s="1"/>
  <c r="I18" i="1"/>
  <c r="L18" i="1"/>
  <c r="H18" i="1"/>
  <c r="G20" i="1"/>
  <c r="AI20" i="1"/>
  <c r="I22" i="1"/>
  <c r="L22" i="1"/>
  <c r="H22" i="1"/>
  <c r="L24" i="1"/>
  <c r="AI25" i="1"/>
  <c r="I25" i="1"/>
  <c r="L28" i="1"/>
  <c r="AI29" i="1"/>
  <c r="I29" i="1"/>
  <c r="G30" i="1"/>
  <c r="G32" i="1"/>
  <c r="AI32" i="1"/>
  <c r="G34" i="1"/>
  <c r="G36" i="1"/>
  <c r="AI36" i="1"/>
  <c r="I38" i="1"/>
  <c r="L38" i="1"/>
  <c r="H38" i="1"/>
  <c r="AI41" i="1"/>
  <c r="I41" i="1"/>
  <c r="G42" i="1"/>
  <c r="AI45" i="1"/>
  <c r="I45" i="1"/>
  <c r="L48" i="1"/>
  <c r="AI49" i="1"/>
  <c r="I49" i="1"/>
  <c r="G50" i="1"/>
  <c r="AI57" i="1"/>
  <c r="I57" i="1"/>
  <c r="L57" i="1"/>
  <c r="H57" i="1"/>
  <c r="Z60" i="1"/>
  <c r="I62" i="1"/>
  <c r="L62" i="1"/>
  <c r="H62" i="1"/>
  <c r="G62" i="1"/>
  <c r="R69" i="1"/>
  <c r="S69" i="1" s="1"/>
  <c r="Z69" i="1" s="1"/>
  <c r="R85" i="1"/>
  <c r="S85" i="1" s="1"/>
  <c r="O85" i="1" s="1"/>
  <c r="M85" i="1" s="1"/>
  <c r="P85" i="1" s="1"/>
  <c r="J85" i="1" s="1"/>
  <c r="K85" i="1" s="1"/>
  <c r="G87" i="1"/>
  <c r="R89" i="1"/>
  <c r="S89" i="1" s="1"/>
  <c r="Z89" i="1" s="1"/>
  <c r="R93" i="1"/>
  <c r="S93" i="1" s="1"/>
  <c r="Z93" i="1" s="1"/>
  <c r="G95" i="1"/>
  <c r="AI103" i="1"/>
  <c r="I103" i="1"/>
  <c r="H103" i="1"/>
  <c r="G21" i="1"/>
  <c r="H17" i="1"/>
  <c r="U18" i="1"/>
  <c r="AI18" i="1"/>
  <c r="L19" i="1"/>
  <c r="H19" i="1"/>
  <c r="G19" i="1"/>
  <c r="I20" i="1"/>
  <c r="H21" i="1"/>
  <c r="U22" i="1"/>
  <c r="AI22" i="1"/>
  <c r="L23" i="1"/>
  <c r="H23" i="1"/>
  <c r="G23" i="1"/>
  <c r="I24" i="1"/>
  <c r="H25" i="1"/>
  <c r="U26" i="1"/>
  <c r="AI26" i="1"/>
  <c r="L27" i="1"/>
  <c r="H27" i="1"/>
  <c r="G27" i="1"/>
  <c r="I28" i="1"/>
  <c r="H29" i="1"/>
  <c r="U30" i="1"/>
  <c r="AI30" i="1"/>
  <c r="L31" i="1"/>
  <c r="H31" i="1"/>
  <c r="G31" i="1"/>
  <c r="I32" i="1"/>
  <c r="H33" i="1"/>
  <c r="U34" i="1"/>
  <c r="AI34" i="1"/>
  <c r="L35" i="1"/>
  <c r="H35" i="1"/>
  <c r="G35" i="1"/>
  <c r="R35" i="1" s="1"/>
  <c r="S35" i="1" s="1"/>
  <c r="I36" i="1"/>
  <c r="H37" i="1"/>
  <c r="U38" i="1"/>
  <c r="AI38" i="1"/>
  <c r="L39" i="1"/>
  <c r="H39" i="1"/>
  <c r="G39" i="1"/>
  <c r="I40" i="1"/>
  <c r="H41" i="1"/>
  <c r="U42" i="1"/>
  <c r="AI42" i="1"/>
  <c r="L43" i="1"/>
  <c r="H43" i="1"/>
  <c r="G43" i="1"/>
  <c r="I44" i="1"/>
  <c r="H45" i="1"/>
  <c r="U46" i="1"/>
  <c r="AI46" i="1"/>
  <c r="L47" i="1"/>
  <c r="H47" i="1"/>
  <c r="G47" i="1"/>
  <c r="R47" i="1" s="1"/>
  <c r="S47" i="1" s="1"/>
  <c r="I48" i="1"/>
  <c r="H49" i="1"/>
  <c r="U50" i="1"/>
  <c r="AI50" i="1"/>
  <c r="L51" i="1"/>
  <c r="H51" i="1"/>
  <c r="G51" i="1"/>
  <c r="R53" i="1"/>
  <c r="S53" i="1" s="1"/>
  <c r="Z53" i="1" s="1"/>
  <c r="I58" i="1"/>
  <c r="L58" i="1"/>
  <c r="H58" i="1"/>
  <c r="G58" i="1"/>
  <c r="L59" i="1"/>
  <c r="H59" i="1"/>
  <c r="G59" i="1"/>
  <c r="AI59" i="1"/>
  <c r="AI62" i="1"/>
  <c r="R63" i="1"/>
  <c r="S63" i="1" s="1"/>
  <c r="Z63" i="1" s="1"/>
  <c r="R65" i="1"/>
  <c r="S65" i="1" s="1"/>
  <c r="AI69" i="1"/>
  <c r="I69" i="1"/>
  <c r="L69" i="1"/>
  <c r="H69" i="1"/>
  <c r="AL70" i="1"/>
  <c r="Q70" i="1" s="1"/>
  <c r="Y72" i="1"/>
  <c r="I74" i="1"/>
  <c r="L74" i="1"/>
  <c r="H74" i="1"/>
  <c r="G74" i="1"/>
  <c r="L75" i="1"/>
  <c r="H75" i="1"/>
  <c r="G75" i="1"/>
  <c r="AI75" i="1"/>
  <c r="AI78" i="1"/>
  <c r="AL82" i="1"/>
  <c r="Q82" i="1" s="1"/>
  <c r="Z85" i="1"/>
  <c r="AL90" i="1"/>
  <c r="Q90" i="1" s="1"/>
  <c r="R96" i="1"/>
  <c r="S96" i="1" s="1"/>
  <c r="AL98" i="1"/>
  <c r="Q98" i="1" s="1"/>
  <c r="Z101" i="1"/>
  <c r="R104" i="1"/>
  <c r="S104" i="1" s="1"/>
  <c r="O104" i="1" s="1"/>
  <c r="M104" i="1" s="1"/>
  <c r="P104" i="1" s="1"/>
  <c r="J104" i="1" s="1"/>
  <c r="K104" i="1" s="1"/>
  <c r="Y107" i="1"/>
  <c r="Y111" i="1"/>
  <c r="R113" i="1"/>
  <c r="S113" i="1" s="1"/>
  <c r="Y115" i="1"/>
  <c r="Y119" i="1"/>
  <c r="R121" i="1"/>
  <c r="S121" i="1" s="1"/>
  <c r="Y123" i="1"/>
  <c r="R125" i="1"/>
  <c r="S125" i="1" s="1"/>
  <c r="Y127" i="1"/>
  <c r="R129" i="1"/>
  <c r="S129" i="1" s="1"/>
  <c r="Y131" i="1"/>
  <c r="Y135" i="1"/>
  <c r="R137" i="1"/>
  <c r="S137" i="1" s="1"/>
  <c r="Y139" i="1"/>
  <c r="R141" i="1"/>
  <c r="S141" i="1" s="1"/>
  <c r="Y143" i="1"/>
  <c r="R155" i="1"/>
  <c r="S155" i="1" s="1"/>
  <c r="R171" i="1"/>
  <c r="S171" i="1" s="1"/>
  <c r="R187" i="1"/>
  <c r="S187" i="1" s="1"/>
  <c r="O187" i="1" s="1"/>
  <c r="M187" i="1" s="1"/>
  <c r="P187" i="1" s="1"/>
  <c r="L85" i="1"/>
  <c r="H85" i="1"/>
  <c r="O86" i="1"/>
  <c r="M86" i="1" s="1"/>
  <c r="P86" i="1" s="1"/>
  <c r="J86" i="1" s="1"/>
  <c r="K86" i="1" s="1"/>
  <c r="L93" i="1"/>
  <c r="H93" i="1"/>
  <c r="O94" i="1"/>
  <c r="M94" i="1" s="1"/>
  <c r="P94" i="1" s="1"/>
  <c r="J94" i="1" s="1"/>
  <c r="K94" i="1" s="1"/>
  <c r="L101" i="1"/>
  <c r="H101" i="1"/>
  <c r="O102" i="1"/>
  <c r="M102" i="1" s="1"/>
  <c r="P102" i="1" s="1"/>
  <c r="J102" i="1" s="1"/>
  <c r="K102" i="1" s="1"/>
  <c r="L105" i="1"/>
  <c r="H105" i="1"/>
  <c r="L109" i="1"/>
  <c r="H109" i="1"/>
  <c r="G109" i="1"/>
  <c r="L113" i="1"/>
  <c r="H113" i="1"/>
  <c r="G113" i="1"/>
  <c r="L117" i="1"/>
  <c r="H117" i="1"/>
  <c r="G117" i="1"/>
  <c r="L121" i="1"/>
  <c r="H121" i="1"/>
  <c r="G121" i="1"/>
  <c r="L125" i="1"/>
  <c r="H125" i="1"/>
  <c r="G125" i="1"/>
  <c r="L129" i="1"/>
  <c r="H129" i="1"/>
  <c r="G129" i="1"/>
  <c r="L133" i="1"/>
  <c r="H133" i="1"/>
  <c r="G133" i="1"/>
  <c r="L137" i="1"/>
  <c r="H137" i="1"/>
  <c r="G137" i="1"/>
  <c r="L141" i="1"/>
  <c r="H141" i="1"/>
  <c r="G141" i="1"/>
  <c r="R159" i="1"/>
  <c r="S159" i="1" s="1"/>
  <c r="Z159" i="1" s="1"/>
  <c r="L160" i="1"/>
  <c r="H160" i="1"/>
  <c r="G160" i="1"/>
  <c r="AI160" i="1"/>
  <c r="I160" i="1"/>
  <c r="R175" i="1"/>
  <c r="S175" i="1" s="1"/>
  <c r="Z175" i="1" s="1"/>
  <c r="L176" i="1"/>
  <c r="H176" i="1"/>
  <c r="G176" i="1"/>
  <c r="R176" i="1" s="1"/>
  <c r="S176" i="1" s="1"/>
  <c r="AI176" i="1"/>
  <c r="I176" i="1"/>
  <c r="Z191" i="1"/>
  <c r="R191" i="1"/>
  <c r="S191" i="1" s="1"/>
  <c r="L192" i="1"/>
  <c r="H192" i="1"/>
  <c r="G192" i="1"/>
  <c r="AI192" i="1"/>
  <c r="I192" i="1"/>
  <c r="R199" i="1"/>
  <c r="S199" i="1" s="1"/>
  <c r="R204" i="1"/>
  <c r="S204" i="1" s="1"/>
  <c r="Z204" i="1" s="1"/>
  <c r="R233" i="1"/>
  <c r="S233" i="1" s="1"/>
  <c r="O233" i="1" s="1"/>
  <c r="M233" i="1" s="1"/>
  <c r="P233" i="1" s="1"/>
  <c r="AI52" i="1"/>
  <c r="AI56" i="1"/>
  <c r="AI60" i="1"/>
  <c r="AI64" i="1"/>
  <c r="AI68" i="1"/>
  <c r="AI72" i="1"/>
  <c r="AI76" i="1"/>
  <c r="AI80" i="1"/>
  <c r="G83" i="1"/>
  <c r="L83" i="1"/>
  <c r="I85" i="1"/>
  <c r="Y85" i="1"/>
  <c r="AI85" i="1"/>
  <c r="Y86" i="1"/>
  <c r="AI86" i="1"/>
  <c r="G91" i="1"/>
  <c r="R91" i="1" s="1"/>
  <c r="S91" i="1" s="1"/>
  <c r="L91" i="1"/>
  <c r="I93" i="1"/>
  <c r="Y93" i="1"/>
  <c r="AI93" i="1"/>
  <c r="Y94" i="1"/>
  <c r="AI94" i="1"/>
  <c r="G99" i="1"/>
  <c r="L99" i="1"/>
  <c r="I101" i="1"/>
  <c r="Y101" i="1"/>
  <c r="AI101" i="1"/>
  <c r="Y102" i="1"/>
  <c r="AI102" i="1"/>
  <c r="AI105" i="1"/>
  <c r="G106" i="1"/>
  <c r="AI106" i="1"/>
  <c r="AI107" i="1"/>
  <c r="I107" i="1"/>
  <c r="I108" i="1"/>
  <c r="L108" i="1"/>
  <c r="H108" i="1"/>
  <c r="I109" i="1"/>
  <c r="AI109" i="1"/>
  <c r="G110" i="1"/>
  <c r="AI110" i="1"/>
  <c r="AI111" i="1"/>
  <c r="I111" i="1"/>
  <c r="I112" i="1"/>
  <c r="L112" i="1"/>
  <c r="H112" i="1"/>
  <c r="I113" i="1"/>
  <c r="AI113" i="1"/>
  <c r="G114" i="1"/>
  <c r="AI114" i="1"/>
  <c r="AI115" i="1"/>
  <c r="I115" i="1"/>
  <c r="I116" i="1"/>
  <c r="L116" i="1"/>
  <c r="H116" i="1"/>
  <c r="I117" i="1"/>
  <c r="AI117" i="1"/>
  <c r="G118" i="1"/>
  <c r="AI118" i="1"/>
  <c r="AI119" i="1"/>
  <c r="I119" i="1"/>
  <c r="I120" i="1"/>
  <c r="L120" i="1"/>
  <c r="H120" i="1"/>
  <c r="I121" i="1"/>
  <c r="AI121" i="1"/>
  <c r="G122" i="1"/>
  <c r="AI122" i="1"/>
  <c r="AI123" i="1"/>
  <c r="I123" i="1"/>
  <c r="I124" i="1"/>
  <c r="L124" i="1"/>
  <c r="H124" i="1"/>
  <c r="I125" i="1"/>
  <c r="AI125" i="1"/>
  <c r="G126" i="1"/>
  <c r="AI126" i="1"/>
  <c r="AI127" i="1"/>
  <c r="I127" i="1"/>
  <c r="I128" i="1"/>
  <c r="L128" i="1"/>
  <c r="H128" i="1"/>
  <c r="I129" i="1"/>
  <c r="AI129" i="1"/>
  <c r="G130" i="1"/>
  <c r="AI130" i="1"/>
  <c r="AI131" i="1"/>
  <c r="I131" i="1"/>
  <c r="I132" i="1"/>
  <c r="L132" i="1"/>
  <c r="H132" i="1"/>
  <c r="I133" i="1"/>
  <c r="AI133" i="1"/>
  <c r="G134" i="1"/>
  <c r="AI134" i="1"/>
  <c r="AI135" i="1"/>
  <c r="I135" i="1"/>
  <c r="I136" i="1"/>
  <c r="L136" i="1"/>
  <c r="H136" i="1"/>
  <c r="I137" i="1"/>
  <c r="AI137" i="1"/>
  <c r="G138" i="1"/>
  <c r="AI138" i="1"/>
  <c r="AI139" i="1"/>
  <c r="I139" i="1"/>
  <c r="I140" i="1"/>
  <c r="L140" i="1"/>
  <c r="H140" i="1"/>
  <c r="I141" i="1"/>
  <c r="AI141" i="1"/>
  <c r="G142" i="1"/>
  <c r="AI142" i="1"/>
  <c r="AI143" i="1"/>
  <c r="I143" i="1"/>
  <c r="Z145" i="1"/>
  <c r="R147" i="1"/>
  <c r="S147" i="1" s="1"/>
  <c r="Z147" i="1" s="1"/>
  <c r="L148" i="1"/>
  <c r="H148" i="1"/>
  <c r="G148" i="1"/>
  <c r="AI148" i="1"/>
  <c r="I148" i="1"/>
  <c r="L164" i="1"/>
  <c r="H164" i="1"/>
  <c r="G164" i="1"/>
  <c r="AI164" i="1"/>
  <c r="I164" i="1"/>
  <c r="L180" i="1"/>
  <c r="H180" i="1"/>
  <c r="G180" i="1"/>
  <c r="AI180" i="1"/>
  <c r="I180" i="1"/>
  <c r="R184" i="1"/>
  <c r="S184" i="1" s="1"/>
  <c r="Z184" i="1" s="1"/>
  <c r="R194" i="1"/>
  <c r="S194" i="1" s="1"/>
  <c r="AI204" i="1"/>
  <c r="H204" i="1"/>
  <c r="L204" i="1"/>
  <c r="G204" i="1"/>
  <c r="I204" i="1"/>
  <c r="R209" i="1"/>
  <c r="S209" i="1" s="1"/>
  <c r="O209" i="1" s="1"/>
  <c r="M209" i="1" s="1"/>
  <c r="P209" i="1" s="1"/>
  <c r="J209" i="1" s="1"/>
  <c r="K209" i="1" s="1"/>
  <c r="R217" i="1"/>
  <c r="S217" i="1" s="1"/>
  <c r="O217" i="1" s="1"/>
  <c r="M217" i="1" s="1"/>
  <c r="P217" i="1" s="1"/>
  <c r="J217" i="1" s="1"/>
  <c r="K217" i="1" s="1"/>
  <c r="AI219" i="1"/>
  <c r="G219" i="1"/>
  <c r="I219" i="1"/>
  <c r="L219" i="1"/>
  <c r="H219" i="1"/>
  <c r="R225" i="1"/>
  <c r="S225" i="1" s="1"/>
  <c r="R253" i="1"/>
  <c r="S253" i="1" s="1"/>
  <c r="H83" i="1"/>
  <c r="G84" i="1"/>
  <c r="L84" i="1"/>
  <c r="L86" i="1"/>
  <c r="H91" i="1"/>
  <c r="G92" i="1"/>
  <c r="L92" i="1"/>
  <c r="L94" i="1"/>
  <c r="O96" i="1"/>
  <c r="M96" i="1" s="1"/>
  <c r="P96" i="1" s="1"/>
  <c r="J96" i="1" s="1"/>
  <c r="K96" i="1" s="1"/>
  <c r="H99" i="1"/>
  <c r="G100" i="1"/>
  <c r="L100" i="1"/>
  <c r="L102" i="1"/>
  <c r="G105" i="1"/>
  <c r="R105" i="1" s="1"/>
  <c r="S105" i="1" s="1"/>
  <c r="L107" i="1"/>
  <c r="Q107" i="1"/>
  <c r="AL108" i="1"/>
  <c r="Q108" i="1" s="1"/>
  <c r="L111" i="1"/>
  <c r="AL112" i="1"/>
  <c r="Q112" i="1" s="1"/>
  <c r="L115" i="1"/>
  <c r="Q115" i="1"/>
  <c r="AL116" i="1"/>
  <c r="Q116" i="1" s="1"/>
  <c r="L119" i="1"/>
  <c r="AL120" i="1"/>
  <c r="Q120" i="1" s="1"/>
  <c r="L123" i="1"/>
  <c r="Q123" i="1"/>
  <c r="AL124" i="1"/>
  <c r="Q124" i="1" s="1"/>
  <c r="L127" i="1"/>
  <c r="AL128" i="1"/>
  <c r="Q128" i="1" s="1"/>
  <c r="L131" i="1"/>
  <c r="Q131" i="1"/>
  <c r="AL132" i="1"/>
  <c r="Q132" i="1" s="1"/>
  <c r="L135" i="1"/>
  <c r="AL136" i="1"/>
  <c r="Q136" i="1" s="1"/>
  <c r="L139" i="1"/>
  <c r="Q139" i="1"/>
  <c r="AL140" i="1"/>
  <c r="Q140" i="1" s="1"/>
  <c r="Q143" i="1"/>
  <c r="AL144" i="1"/>
  <c r="Q144" i="1" s="1"/>
  <c r="Q151" i="1"/>
  <c r="L152" i="1"/>
  <c r="H152" i="1"/>
  <c r="G152" i="1"/>
  <c r="AI152" i="1"/>
  <c r="I152" i="1"/>
  <c r="R156" i="1"/>
  <c r="S156" i="1" s="1"/>
  <c r="Z156" i="1" s="1"/>
  <c r="Q167" i="1"/>
  <c r="L168" i="1"/>
  <c r="H168" i="1"/>
  <c r="G168" i="1"/>
  <c r="AI168" i="1"/>
  <c r="I168" i="1"/>
  <c r="R172" i="1"/>
  <c r="S172" i="1" s="1"/>
  <c r="Q183" i="1"/>
  <c r="L184" i="1"/>
  <c r="H184" i="1"/>
  <c r="G184" i="1"/>
  <c r="AI184" i="1"/>
  <c r="I184" i="1"/>
  <c r="R193" i="1"/>
  <c r="S193" i="1" s="1"/>
  <c r="G194" i="1"/>
  <c r="AI194" i="1"/>
  <c r="I194" i="1"/>
  <c r="H194" i="1"/>
  <c r="R203" i="1"/>
  <c r="S203" i="1" s="1"/>
  <c r="Y206" i="1"/>
  <c r="R206" i="1"/>
  <c r="S206" i="1" s="1"/>
  <c r="O206" i="1" s="1"/>
  <c r="M206" i="1" s="1"/>
  <c r="P206" i="1" s="1"/>
  <c r="J206" i="1" s="1"/>
  <c r="K206" i="1" s="1"/>
  <c r="R210" i="1"/>
  <c r="S210" i="1" s="1"/>
  <c r="Z210" i="1" s="1"/>
  <c r="O145" i="1"/>
  <c r="M145" i="1" s="1"/>
  <c r="P145" i="1" s="1"/>
  <c r="AI146" i="1"/>
  <c r="I146" i="1"/>
  <c r="I147" i="1"/>
  <c r="L147" i="1"/>
  <c r="H147" i="1"/>
  <c r="G149" i="1"/>
  <c r="AI149" i="1"/>
  <c r="AI150" i="1"/>
  <c r="I150" i="1"/>
  <c r="I151" i="1"/>
  <c r="L151" i="1"/>
  <c r="H151" i="1"/>
  <c r="G153" i="1"/>
  <c r="AI153" i="1"/>
  <c r="AI154" i="1"/>
  <c r="I154" i="1"/>
  <c r="O155" i="1"/>
  <c r="M155" i="1" s="1"/>
  <c r="P155" i="1" s="1"/>
  <c r="I155" i="1"/>
  <c r="L155" i="1"/>
  <c r="H155" i="1"/>
  <c r="G157" i="1"/>
  <c r="R157" i="1" s="1"/>
  <c r="S157" i="1" s="1"/>
  <c r="AI157" i="1"/>
  <c r="AI158" i="1"/>
  <c r="I158" i="1"/>
  <c r="O159" i="1"/>
  <c r="M159" i="1" s="1"/>
  <c r="P159" i="1" s="1"/>
  <c r="I159" i="1"/>
  <c r="L159" i="1"/>
  <c r="H159" i="1"/>
  <c r="G161" i="1"/>
  <c r="AI161" i="1"/>
  <c r="AI162" i="1"/>
  <c r="I162" i="1"/>
  <c r="I163" i="1"/>
  <c r="L163" i="1"/>
  <c r="H163" i="1"/>
  <c r="G165" i="1"/>
  <c r="R165" i="1" s="1"/>
  <c r="S165" i="1" s="1"/>
  <c r="AI165" i="1"/>
  <c r="AI166" i="1"/>
  <c r="I166" i="1"/>
  <c r="I167" i="1"/>
  <c r="L167" i="1"/>
  <c r="H167" i="1"/>
  <c r="G169" i="1"/>
  <c r="R169" i="1" s="1"/>
  <c r="S169" i="1" s="1"/>
  <c r="AI169" i="1"/>
  <c r="AI170" i="1"/>
  <c r="I170" i="1"/>
  <c r="I171" i="1"/>
  <c r="L171" i="1"/>
  <c r="H171" i="1"/>
  <c r="G173" i="1"/>
  <c r="AI173" i="1"/>
  <c r="AI174" i="1"/>
  <c r="I174" i="1"/>
  <c r="O175" i="1"/>
  <c r="M175" i="1" s="1"/>
  <c r="P175" i="1" s="1"/>
  <c r="I175" i="1"/>
  <c r="L175" i="1"/>
  <c r="H175" i="1"/>
  <c r="G177" i="1"/>
  <c r="AI177" i="1"/>
  <c r="AI178" i="1"/>
  <c r="I178" i="1"/>
  <c r="I179" i="1"/>
  <c r="L179" i="1"/>
  <c r="H179" i="1"/>
  <c r="G181" i="1"/>
  <c r="AI181" i="1"/>
  <c r="AI182" i="1"/>
  <c r="I182" i="1"/>
  <c r="I183" i="1"/>
  <c r="L183" i="1"/>
  <c r="H183" i="1"/>
  <c r="G185" i="1"/>
  <c r="AI185" i="1"/>
  <c r="AI186" i="1"/>
  <c r="I186" i="1"/>
  <c r="I187" i="1"/>
  <c r="L187" i="1"/>
  <c r="H187" i="1"/>
  <c r="G189" i="1"/>
  <c r="AI189" i="1"/>
  <c r="AI190" i="1"/>
  <c r="I190" i="1"/>
  <c r="O191" i="1"/>
  <c r="M191" i="1" s="1"/>
  <c r="P191" i="1" s="1"/>
  <c r="I191" i="1"/>
  <c r="L191" i="1"/>
  <c r="H191" i="1"/>
  <c r="R196" i="1"/>
  <c r="S196" i="1" s="1"/>
  <c r="Z196" i="1" s="1"/>
  <c r="Y198" i="1"/>
  <c r="R198" i="1"/>
  <c r="S198" i="1" s="1"/>
  <c r="O198" i="1" s="1"/>
  <c r="M198" i="1" s="1"/>
  <c r="P198" i="1" s="1"/>
  <c r="AI200" i="1"/>
  <c r="I200" i="1"/>
  <c r="L200" i="1"/>
  <c r="H200" i="1"/>
  <c r="Y201" i="1"/>
  <c r="R201" i="1"/>
  <c r="S201" i="1" s="1"/>
  <c r="O201" i="1" s="1"/>
  <c r="M201" i="1" s="1"/>
  <c r="P201" i="1" s="1"/>
  <c r="L221" i="1"/>
  <c r="H221" i="1"/>
  <c r="I221" i="1"/>
  <c r="AI221" i="1"/>
  <c r="G221" i="1"/>
  <c r="R223" i="1"/>
  <c r="S223" i="1" s="1"/>
  <c r="AI223" i="1"/>
  <c r="G223" i="1"/>
  <c r="I223" i="1"/>
  <c r="L223" i="1"/>
  <c r="H223" i="1"/>
  <c r="AI227" i="1"/>
  <c r="G227" i="1"/>
  <c r="I227" i="1"/>
  <c r="H227" i="1"/>
  <c r="AI243" i="1"/>
  <c r="L243" i="1"/>
  <c r="G243" i="1"/>
  <c r="H243" i="1"/>
  <c r="I243" i="1"/>
  <c r="Y265" i="1"/>
  <c r="H145" i="1"/>
  <c r="L146" i="1"/>
  <c r="Q146" i="1"/>
  <c r="L150" i="1"/>
  <c r="L154" i="1"/>
  <c r="Q154" i="1"/>
  <c r="L158" i="1"/>
  <c r="Q158" i="1"/>
  <c r="L162" i="1"/>
  <c r="Q162" i="1"/>
  <c r="L166" i="1"/>
  <c r="L170" i="1"/>
  <c r="Q170" i="1"/>
  <c r="L174" i="1"/>
  <c r="Q174" i="1"/>
  <c r="L178" i="1"/>
  <c r="Q178" i="1"/>
  <c r="L182" i="1"/>
  <c r="L186" i="1"/>
  <c r="Q186" i="1"/>
  <c r="L190" i="1"/>
  <c r="Q190" i="1"/>
  <c r="L193" i="1"/>
  <c r="H193" i="1"/>
  <c r="G193" i="1"/>
  <c r="AI196" i="1"/>
  <c r="L196" i="1"/>
  <c r="G196" i="1"/>
  <c r="I196" i="1"/>
  <c r="G200" i="1"/>
  <c r="R211" i="1"/>
  <c r="S211" i="1" s="1"/>
  <c r="O211" i="1" s="1"/>
  <c r="M211" i="1" s="1"/>
  <c r="P211" i="1" s="1"/>
  <c r="J211" i="1" s="1"/>
  <c r="K211" i="1" s="1"/>
  <c r="AI212" i="1"/>
  <c r="H212" i="1"/>
  <c r="L212" i="1"/>
  <c r="G212" i="1"/>
  <c r="I212" i="1"/>
  <c r="R221" i="1"/>
  <c r="S221" i="1" s="1"/>
  <c r="Y224" i="1"/>
  <c r="G263" i="1"/>
  <c r="L263" i="1"/>
  <c r="H263" i="1"/>
  <c r="AI263" i="1"/>
  <c r="I263" i="1"/>
  <c r="G195" i="1"/>
  <c r="R195" i="1" s="1"/>
  <c r="S195" i="1" s="1"/>
  <c r="H195" i="1"/>
  <c r="I197" i="1"/>
  <c r="L197" i="1"/>
  <c r="G197" i="1"/>
  <c r="L202" i="1"/>
  <c r="H202" i="1"/>
  <c r="G202" i="1"/>
  <c r="I205" i="1"/>
  <c r="L205" i="1"/>
  <c r="G205" i="1"/>
  <c r="L210" i="1"/>
  <c r="H210" i="1"/>
  <c r="G210" i="1"/>
  <c r="R219" i="1"/>
  <c r="S219" i="1" s="1"/>
  <c r="Z219" i="1" s="1"/>
  <c r="O225" i="1"/>
  <c r="M225" i="1" s="1"/>
  <c r="P225" i="1" s="1"/>
  <c r="AI236" i="1"/>
  <c r="H236" i="1"/>
  <c r="I236" i="1"/>
  <c r="L236" i="1"/>
  <c r="G236" i="1"/>
  <c r="R276" i="1"/>
  <c r="S276" i="1" s="1"/>
  <c r="Z276" i="1" s="1"/>
  <c r="T278" i="1"/>
  <c r="X278" i="1" s="1"/>
  <c r="AA278" i="1"/>
  <c r="L198" i="1"/>
  <c r="H198" i="1"/>
  <c r="AI198" i="1"/>
  <c r="I198" i="1"/>
  <c r="G199" i="1"/>
  <c r="L199" i="1"/>
  <c r="AI199" i="1"/>
  <c r="U201" i="1"/>
  <c r="L206" i="1"/>
  <c r="H206" i="1"/>
  <c r="AI206" i="1"/>
  <c r="I206" i="1"/>
  <c r="G207" i="1"/>
  <c r="L207" i="1"/>
  <c r="AI207" i="1"/>
  <c r="U209" i="1"/>
  <c r="R212" i="1"/>
  <c r="S212" i="1" s="1"/>
  <c r="Z212" i="1" s="1"/>
  <c r="AI216" i="1"/>
  <c r="H216" i="1"/>
  <c r="G216" i="1"/>
  <c r="R216" i="1" s="1"/>
  <c r="S216" i="1" s="1"/>
  <c r="I220" i="1"/>
  <c r="AI220" i="1"/>
  <c r="H220" i="1"/>
  <c r="G220" i="1"/>
  <c r="I224" i="1"/>
  <c r="AI224" i="1"/>
  <c r="H224" i="1"/>
  <c r="L224" i="1"/>
  <c r="T229" i="1"/>
  <c r="X229" i="1" s="1"/>
  <c r="L238" i="1"/>
  <c r="H238" i="1"/>
  <c r="G238" i="1"/>
  <c r="I238" i="1"/>
  <c r="G239" i="1"/>
  <c r="L239" i="1"/>
  <c r="H239" i="1"/>
  <c r="I239" i="1"/>
  <c r="AI239" i="1"/>
  <c r="AA260" i="1"/>
  <c r="T260" i="1"/>
  <c r="X260" i="1" s="1"/>
  <c r="R263" i="1"/>
  <c r="S263" i="1" s="1"/>
  <c r="U197" i="1"/>
  <c r="AL197" i="1"/>
  <c r="Q197" i="1" s="1"/>
  <c r="H201" i="1"/>
  <c r="AI201" i="1"/>
  <c r="H203" i="1"/>
  <c r="U205" i="1"/>
  <c r="AL205" i="1"/>
  <c r="Q205" i="1" s="1"/>
  <c r="H209" i="1"/>
  <c r="AI209" i="1"/>
  <c r="H211" i="1"/>
  <c r="I213" i="1"/>
  <c r="L213" i="1"/>
  <c r="G213" i="1"/>
  <c r="Z214" i="1"/>
  <c r="U214" i="1"/>
  <c r="L214" i="1"/>
  <c r="H214" i="1"/>
  <c r="Y217" i="1"/>
  <c r="U217" i="1"/>
  <c r="R220" i="1"/>
  <c r="S220" i="1" s="1"/>
  <c r="I228" i="1"/>
  <c r="AI228" i="1"/>
  <c r="H228" i="1"/>
  <c r="G228" i="1"/>
  <c r="R228" i="1" s="1"/>
  <c r="S228" i="1" s="1"/>
  <c r="L229" i="1"/>
  <c r="H229" i="1"/>
  <c r="I229" i="1"/>
  <c r="AI229" i="1"/>
  <c r="AI231" i="1"/>
  <c r="G231" i="1"/>
  <c r="I231" i="1"/>
  <c r="H231" i="1"/>
  <c r="Y241" i="1"/>
  <c r="Q241" i="1"/>
  <c r="L257" i="1"/>
  <c r="H257" i="1"/>
  <c r="G257" i="1"/>
  <c r="I257" i="1"/>
  <c r="AI257" i="1"/>
  <c r="AA267" i="1"/>
  <c r="T267" i="1"/>
  <c r="X267" i="1" s="1"/>
  <c r="Z267" i="1"/>
  <c r="AI281" i="1"/>
  <c r="H281" i="1"/>
  <c r="L281" i="1"/>
  <c r="G281" i="1"/>
  <c r="I281" i="1"/>
  <c r="O203" i="1"/>
  <c r="M203" i="1" s="1"/>
  <c r="P203" i="1" s="1"/>
  <c r="J203" i="1" s="1"/>
  <c r="K203" i="1" s="1"/>
  <c r="Q213" i="1"/>
  <c r="G215" i="1"/>
  <c r="L215" i="1"/>
  <c r="L225" i="1"/>
  <c r="H225" i="1"/>
  <c r="I225" i="1"/>
  <c r="AI225" i="1"/>
  <c r="I232" i="1"/>
  <c r="AI232" i="1"/>
  <c r="H232" i="1"/>
  <c r="G232" i="1"/>
  <c r="R232" i="1" s="1"/>
  <c r="S232" i="1" s="1"/>
  <c r="L233" i="1"/>
  <c r="H233" i="1"/>
  <c r="I233" i="1"/>
  <c r="AI233" i="1"/>
  <c r="G246" i="1"/>
  <c r="AI246" i="1"/>
  <c r="L246" i="1"/>
  <c r="I246" i="1"/>
  <c r="H246" i="1"/>
  <c r="AI247" i="1"/>
  <c r="I247" i="1"/>
  <c r="L247" i="1"/>
  <c r="G247" i="1"/>
  <c r="H247" i="1"/>
  <c r="I252" i="1"/>
  <c r="G252" i="1"/>
  <c r="H252" i="1"/>
  <c r="AI252" i="1"/>
  <c r="Y253" i="1"/>
  <c r="O253" i="1"/>
  <c r="M253" i="1" s="1"/>
  <c r="P253" i="1" s="1"/>
  <c r="AA280" i="1"/>
  <c r="AB280" i="1" s="1"/>
  <c r="T280" i="1"/>
  <c r="X280" i="1" s="1"/>
  <c r="Z280" i="1"/>
  <c r="Y289" i="1"/>
  <c r="Q236" i="1"/>
  <c r="Z245" i="1"/>
  <c r="AI251" i="1"/>
  <c r="L251" i="1"/>
  <c r="G251" i="1"/>
  <c r="H251" i="1"/>
  <c r="I251" i="1"/>
  <c r="G254" i="1"/>
  <c r="AI254" i="1"/>
  <c r="L254" i="1"/>
  <c r="AI255" i="1"/>
  <c r="I255" i="1"/>
  <c r="L255" i="1"/>
  <c r="G255" i="1"/>
  <c r="L258" i="1"/>
  <c r="H258" i="1"/>
  <c r="G258" i="1"/>
  <c r="I258" i="1"/>
  <c r="R264" i="1"/>
  <c r="S264" i="1" s="1"/>
  <c r="T283" i="1"/>
  <c r="X283" i="1" s="1"/>
  <c r="AA283" i="1"/>
  <c r="AB283" i="1" s="1"/>
  <c r="AA288" i="1"/>
  <c r="AB288" i="1" s="1"/>
  <c r="T288" i="1"/>
  <c r="X288" i="1" s="1"/>
  <c r="T291" i="1"/>
  <c r="X291" i="1" s="1"/>
  <c r="AA291" i="1"/>
  <c r="L218" i="1"/>
  <c r="H218" i="1"/>
  <c r="U221" i="1"/>
  <c r="G222" i="1"/>
  <c r="L222" i="1"/>
  <c r="H222" i="1"/>
  <c r="U225" i="1"/>
  <c r="G226" i="1"/>
  <c r="L226" i="1"/>
  <c r="H226" i="1"/>
  <c r="U229" i="1"/>
  <c r="G230" i="1"/>
  <c r="L230" i="1"/>
  <c r="H230" i="1"/>
  <c r="U233" i="1"/>
  <c r="G234" i="1"/>
  <c r="AI234" i="1"/>
  <c r="L234" i="1"/>
  <c r="H234" i="1"/>
  <c r="I237" i="1"/>
  <c r="L237" i="1"/>
  <c r="G237" i="1"/>
  <c r="AI237" i="1"/>
  <c r="H237" i="1"/>
  <c r="R242" i="1"/>
  <c r="S242" i="1" s="1"/>
  <c r="Z242" i="1" s="1"/>
  <c r="I244" i="1"/>
  <c r="G244" i="1"/>
  <c r="H244" i="1"/>
  <c r="Y245" i="1"/>
  <c r="O245" i="1"/>
  <c r="M245" i="1" s="1"/>
  <c r="P245" i="1" s="1"/>
  <c r="AA245" i="1"/>
  <c r="AB245" i="1" s="1"/>
  <c r="L249" i="1"/>
  <c r="H249" i="1"/>
  <c r="G249" i="1"/>
  <c r="I249" i="1"/>
  <c r="H254" i="1"/>
  <c r="Y260" i="1"/>
  <c r="O260" i="1"/>
  <c r="M260" i="1" s="1"/>
  <c r="P260" i="1" s="1"/>
  <c r="AI268" i="1"/>
  <c r="H268" i="1"/>
  <c r="L268" i="1"/>
  <c r="AI272" i="1"/>
  <c r="H272" i="1"/>
  <c r="I272" i="1"/>
  <c r="G272" i="1"/>
  <c r="Y277" i="1"/>
  <c r="AI235" i="1"/>
  <c r="G240" i="1"/>
  <c r="L240" i="1"/>
  <c r="G242" i="1"/>
  <c r="H242" i="1"/>
  <c r="AL248" i="1"/>
  <c r="Q248" i="1" s="1"/>
  <c r="G250" i="1"/>
  <c r="H250" i="1"/>
  <c r="AL256" i="1"/>
  <c r="Q256" i="1" s="1"/>
  <c r="L262" i="1"/>
  <c r="H262" i="1"/>
  <c r="R273" i="1"/>
  <c r="S273" i="1" s="1"/>
  <c r="Z273" i="1" s="1"/>
  <c r="R289" i="1"/>
  <c r="S289" i="1" s="1"/>
  <c r="O289" i="1" s="1"/>
  <c r="M289" i="1" s="1"/>
  <c r="P289" i="1" s="1"/>
  <c r="J289" i="1" s="1"/>
  <c r="K289" i="1" s="1"/>
  <c r="L245" i="1"/>
  <c r="H245" i="1"/>
  <c r="AI245" i="1"/>
  <c r="I245" i="1"/>
  <c r="I248" i="1"/>
  <c r="AI248" i="1"/>
  <c r="H248" i="1"/>
  <c r="L253" i="1"/>
  <c r="H253" i="1"/>
  <c r="AI253" i="1"/>
  <c r="I253" i="1"/>
  <c r="I256" i="1"/>
  <c r="AI256" i="1"/>
  <c r="H256" i="1"/>
  <c r="Z260" i="1"/>
  <c r="AI260" i="1"/>
  <c r="H260" i="1"/>
  <c r="I260" i="1"/>
  <c r="I261" i="1"/>
  <c r="AI261" i="1"/>
  <c r="L261" i="1"/>
  <c r="G261" i="1"/>
  <c r="H261" i="1"/>
  <c r="O262" i="1"/>
  <c r="M262" i="1" s="1"/>
  <c r="P262" i="1" s="1"/>
  <c r="Y262" i="1"/>
  <c r="L266" i="1"/>
  <c r="H266" i="1"/>
  <c r="G266" i="1"/>
  <c r="AI266" i="1"/>
  <c r="L270" i="1"/>
  <c r="H270" i="1"/>
  <c r="G270" i="1"/>
  <c r="AI270" i="1"/>
  <c r="I270" i="1"/>
  <c r="U244" i="1"/>
  <c r="AL244" i="1"/>
  <c r="Q244" i="1" s="1"/>
  <c r="U252" i="1"/>
  <c r="AL252" i="1"/>
  <c r="Q252" i="1" s="1"/>
  <c r="AL259" i="1"/>
  <c r="Q259" i="1" s="1"/>
  <c r="Z262" i="1"/>
  <c r="O264" i="1"/>
  <c r="M264" i="1" s="1"/>
  <c r="P264" i="1" s="1"/>
  <c r="J264" i="1" s="1"/>
  <c r="K264" i="1" s="1"/>
  <c r="R266" i="1"/>
  <c r="S266" i="1" s="1"/>
  <c r="Z266" i="1" s="1"/>
  <c r="L274" i="1"/>
  <c r="H274" i="1"/>
  <c r="G274" i="1"/>
  <c r="R274" i="1" s="1"/>
  <c r="S274" i="1" s="1"/>
  <c r="AI285" i="1"/>
  <c r="G285" i="1"/>
  <c r="R285" i="1" s="1"/>
  <c r="S285" i="1" s="1"/>
  <c r="I285" i="1"/>
  <c r="AL265" i="1"/>
  <c r="Q265" i="1" s="1"/>
  <c r="Q268" i="1"/>
  <c r="I273" i="1"/>
  <c r="L273" i="1"/>
  <c r="G273" i="1"/>
  <c r="AI273" i="1"/>
  <c r="G275" i="1"/>
  <c r="L275" i="1"/>
  <c r="H275" i="1"/>
  <c r="U277" i="1"/>
  <c r="AI277" i="1"/>
  <c r="I277" i="1"/>
  <c r="L277" i="1"/>
  <c r="Q279" i="1"/>
  <c r="Q281" i="1"/>
  <c r="Q286" i="1"/>
  <c r="AI289" i="1"/>
  <c r="H289" i="1"/>
  <c r="L289" i="1"/>
  <c r="O267" i="1"/>
  <c r="M267" i="1" s="1"/>
  <c r="P267" i="1" s="1"/>
  <c r="J267" i="1" s="1"/>
  <c r="K267" i="1" s="1"/>
  <c r="Y269" i="1"/>
  <c r="AL269" i="1"/>
  <c r="Q269" i="1" s="1"/>
  <c r="Q272" i="1"/>
  <c r="Q277" i="1"/>
  <c r="G284" i="1"/>
  <c r="L284" i="1"/>
  <c r="I284" i="1"/>
  <c r="Q290" i="1"/>
  <c r="G292" i="1"/>
  <c r="R292" i="1" s="1"/>
  <c r="S292" i="1" s="1"/>
  <c r="L292" i="1"/>
  <c r="I292" i="1"/>
  <c r="O271" i="1"/>
  <c r="M271" i="1" s="1"/>
  <c r="P271" i="1" s="1"/>
  <c r="J271" i="1" s="1"/>
  <c r="K271" i="1" s="1"/>
  <c r="Y278" i="1"/>
  <c r="AB278" i="1" s="1"/>
  <c r="O278" i="1"/>
  <c r="M278" i="1" s="1"/>
  <c r="P278" i="1" s="1"/>
  <c r="J278" i="1" s="1"/>
  <c r="K278" i="1" s="1"/>
  <c r="Z278" i="1"/>
  <c r="U278" i="1"/>
  <c r="L279" i="1"/>
  <c r="H279" i="1"/>
  <c r="G279" i="1"/>
  <c r="I282" i="1"/>
  <c r="L282" i="1"/>
  <c r="G282" i="1"/>
  <c r="O283" i="1"/>
  <c r="M283" i="1" s="1"/>
  <c r="P283" i="1" s="1"/>
  <c r="Z283" i="1"/>
  <c r="U283" i="1"/>
  <c r="L283" i="1"/>
  <c r="H283" i="1"/>
  <c r="Y286" i="1"/>
  <c r="U286" i="1"/>
  <c r="L287" i="1"/>
  <c r="H287" i="1"/>
  <c r="G287" i="1"/>
  <c r="I290" i="1"/>
  <c r="L290" i="1"/>
  <c r="G290" i="1"/>
  <c r="O291" i="1"/>
  <c r="M291" i="1" s="1"/>
  <c r="P291" i="1" s="1"/>
  <c r="Z291" i="1"/>
  <c r="U291" i="1"/>
  <c r="L291" i="1"/>
  <c r="H291" i="1"/>
  <c r="O280" i="1"/>
  <c r="M280" i="1" s="1"/>
  <c r="P280" i="1" s="1"/>
  <c r="J280" i="1" s="1"/>
  <c r="K280" i="1" s="1"/>
  <c r="O288" i="1"/>
  <c r="M288" i="1" s="1"/>
  <c r="P288" i="1" s="1"/>
  <c r="J288" i="1" s="1"/>
  <c r="K288" i="1" s="1"/>
  <c r="Z163" i="1" l="1"/>
  <c r="O163" i="1"/>
  <c r="M163" i="1" s="1"/>
  <c r="P163" i="1" s="1"/>
  <c r="O72" i="1"/>
  <c r="M72" i="1" s="1"/>
  <c r="P72" i="1" s="1"/>
  <c r="J72" i="1" s="1"/>
  <c r="K72" i="1" s="1"/>
  <c r="Z72" i="1"/>
  <c r="O224" i="1"/>
  <c r="M224" i="1" s="1"/>
  <c r="P224" i="1" s="1"/>
  <c r="Z224" i="1"/>
  <c r="O179" i="1"/>
  <c r="M179" i="1" s="1"/>
  <c r="P179" i="1" s="1"/>
  <c r="J179" i="1" s="1"/>
  <c r="K179" i="1" s="1"/>
  <c r="Z179" i="1"/>
  <c r="AB291" i="1"/>
  <c r="AB64" i="1"/>
  <c r="R287" i="1"/>
  <c r="S287" i="1" s="1"/>
  <c r="Z287" i="1" s="1"/>
  <c r="R237" i="1"/>
  <c r="S237" i="1" s="1"/>
  <c r="R247" i="1"/>
  <c r="S247" i="1" s="1"/>
  <c r="R118" i="1"/>
  <c r="S118" i="1" s="1"/>
  <c r="T118" i="1" s="1"/>
  <c r="X118" i="1" s="1"/>
  <c r="AA64" i="1"/>
  <c r="T64" i="1"/>
  <c r="X64" i="1" s="1"/>
  <c r="O276" i="1"/>
  <c r="M276" i="1" s="1"/>
  <c r="P276" i="1" s="1"/>
  <c r="J276" i="1" s="1"/>
  <c r="K276" i="1" s="1"/>
  <c r="T271" i="1"/>
  <c r="X271" i="1" s="1"/>
  <c r="Z217" i="1"/>
  <c r="R173" i="1"/>
  <c r="S173" i="1" s="1"/>
  <c r="AA214" i="1"/>
  <c r="AB214" i="1" s="1"/>
  <c r="Z56" i="1"/>
  <c r="Z64" i="1"/>
  <c r="AB52" i="1"/>
  <c r="O229" i="1"/>
  <c r="M229" i="1" s="1"/>
  <c r="P229" i="1" s="1"/>
  <c r="J229" i="1" s="1"/>
  <c r="K229" i="1" s="1"/>
  <c r="Z229" i="1"/>
  <c r="AA80" i="1"/>
  <c r="AB80" i="1" s="1"/>
  <c r="T80" i="1"/>
  <c r="X80" i="1" s="1"/>
  <c r="O214" i="1"/>
  <c r="M214" i="1" s="1"/>
  <c r="P214" i="1" s="1"/>
  <c r="AA271" i="1"/>
  <c r="AB271" i="1" s="1"/>
  <c r="AA229" i="1"/>
  <c r="AB229" i="1" s="1"/>
  <c r="R189" i="1"/>
  <c r="S189" i="1" s="1"/>
  <c r="AA189" i="1" s="1"/>
  <c r="R185" i="1"/>
  <c r="S185" i="1" s="1"/>
  <c r="AA185" i="1" s="1"/>
  <c r="R142" i="1"/>
  <c r="S142" i="1" s="1"/>
  <c r="R126" i="1"/>
  <c r="S126" i="1" s="1"/>
  <c r="R110" i="1"/>
  <c r="S110" i="1" s="1"/>
  <c r="AA110" i="1" s="1"/>
  <c r="R48" i="1"/>
  <c r="S48" i="1" s="1"/>
  <c r="T48" i="1" s="1"/>
  <c r="X48" i="1" s="1"/>
  <c r="O80" i="1"/>
  <c r="M80" i="1" s="1"/>
  <c r="P80" i="1" s="1"/>
  <c r="J80" i="1" s="1"/>
  <c r="K80" i="1" s="1"/>
  <c r="T285" i="1"/>
  <c r="X285" i="1" s="1"/>
  <c r="AA285" i="1"/>
  <c r="Z285" i="1"/>
  <c r="AA228" i="1"/>
  <c r="T228" i="1"/>
  <c r="X228" i="1" s="1"/>
  <c r="Z228" i="1"/>
  <c r="AA157" i="1"/>
  <c r="T157" i="1"/>
  <c r="X157" i="1" s="1"/>
  <c r="Z157" i="1"/>
  <c r="AA287" i="1"/>
  <c r="AA237" i="1"/>
  <c r="T237" i="1"/>
  <c r="X237" i="1" s="1"/>
  <c r="Z237" i="1"/>
  <c r="AA247" i="1"/>
  <c r="T247" i="1"/>
  <c r="X247" i="1" s="1"/>
  <c r="Z247" i="1"/>
  <c r="AA195" i="1"/>
  <c r="T195" i="1"/>
  <c r="X195" i="1" s="1"/>
  <c r="Z195" i="1"/>
  <c r="AA169" i="1"/>
  <c r="T169" i="1"/>
  <c r="X169" i="1" s="1"/>
  <c r="Z169" i="1"/>
  <c r="Z118" i="1"/>
  <c r="AA91" i="1"/>
  <c r="T91" i="1"/>
  <c r="X91" i="1" s="1"/>
  <c r="Z91" i="1"/>
  <c r="T35" i="1"/>
  <c r="X35" i="1" s="1"/>
  <c r="AA35" i="1"/>
  <c r="Z35" i="1"/>
  <c r="T274" i="1"/>
  <c r="X274" i="1" s="1"/>
  <c r="AA274" i="1"/>
  <c r="Z274" i="1"/>
  <c r="T189" i="1"/>
  <c r="X189" i="1" s="1"/>
  <c r="Z189" i="1"/>
  <c r="AA142" i="1"/>
  <c r="AB142" i="1" s="1"/>
  <c r="T142" i="1"/>
  <c r="X142" i="1" s="1"/>
  <c r="Z142" i="1"/>
  <c r="AA126" i="1"/>
  <c r="T126" i="1"/>
  <c r="X126" i="1" s="1"/>
  <c r="Z126" i="1"/>
  <c r="T110" i="1"/>
  <c r="X110" i="1" s="1"/>
  <c r="Z110" i="1"/>
  <c r="T176" i="1"/>
  <c r="X176" i="1" s="1"/>
  <c r="AA176" i="1"/>
  <c r="Z176" i="1"/>
  <c r="AA48" i="1"/>
  <c r="AA292" i="1"/>
  <c r="T292" i="1"/>
  <c r="X292" i="1" s="1"/>
  <c r="Z292" i="1"/>
  <c r="AA165" i="1"/>
  <c r="T165" i="1"/>
  <c r="X165" i="1" s="1"/>
  <c r="Z165" i="1"/>
  <c r="T47" i="1"/>
  <c r="X47" i="1" s="1"/>
  <c r="AA47" i="1"/>
  <c r="Z47" i="1"/>
  <c r="AA232" i="1"/>
  <c r="AB232" i="1" s="1"/>
  <c r="T232" i="1"/>
  <c r="X232" i="1" s="1"/>
  <c r="Z232" i="1"/>
  <c r="T216" i="1"/>
  <c r="X216" i="1" s="1"/>
  <c r="AA216" i="1"/>
  <c r="Z216" i="1"/>
  <c r="AA173" i="1"/>
  <c r="T173" i="1"/>
  <c r="X173" i="1" s="1"/>
  <c r="Z173" i="1"/>
  <c r="T105" i="1"/>
  <c r="X105" i="1" s="1"/>
  <c r="AA105" i="1"/>
  <c r="Z105" i="1"/>
  <c r="R143" i="1"/>
  <c r="S143" i="1" s="1"/>
  <c r="Y100" i="1"/>
  <c r="Y84" i="1"/>
  <c r="O84" i="1"/>
  <c r="M84" i="1" s="1"/>
  <c r="P84" i="1" s="1"/>
  <c r="J84" i="1" s="1"/>
  <c r="K84" i="1" s="1"/>
  <c r="Y138" i="1"/>
  <c r="Y130" i="1"/>
  <c r="R100" i="1"/>
  <c r="S100" i="1" s="1"/>
  <c r="Y83" i="1"/>
  <c r="Y192" i="1"/>
  <c r="Y160" i="1"/>
  <c r="Y133" i="1"/>
  <c r="Y117" i="1"/>
  <c r="T137" i="1"/>
  <c r="X137" i="1" s="1"/>
  <c r="AA137" i="1"/>
  <c r="Z137" i="1"/>
  <c r="R133" i="1"/>
  <c r="S133" i="1" s="1"/>
  <c r="T121" i="1"/>
  <c r="X121" i="1" s="1"/>
  <c r="AA121" i="1"/>
  <c r="Z121" i="1"/>
  <c r="T113" i="1"/>
  <c r="X113" i="1" s="1"/>
  <c r="AA113" i="1"/>
  <c r="Z113" i="1"/>
  <c r="R90" i="1"/>
  <c r="S90" i="1" s="1"/>
  <c r="R82" i="1"/>
  <c r="S82" i="1" s="1"/>
  <c r="Y58" i="1"/>
  <c r="Y51" i="1"/>
  <c r="Y19" i="1"/>
  <c r="AA76" i="1"/>
  <c r="T76" i="1"/>
  <c r="X76" i="1" s="1"/>
  <c r="Y70" i="1"/>
  <c r="Y46" i="1"/>
  <c r="Y208" i="1"/>
  <c r="Y188" i="1"/>
  <c r="R95" i="1"/>
  <c r="S95" i="1" s="1"/>
  <c r="O95" i="1" s="1"/>
  <c r="M95" i="1" s="1"/>
  <c r="P95" i="1" s="1"/>
  <c r="J95" i="1" s="1"/>
  <c r="K95" i="1" s="1"/>
  <c r="R87" i="1"/>
  <c r="S87" i="1" s="1"/>
  <c r="O67" i="1"/>
  <c r="M67" i="1" s="1"/>
  <c r="P67" i="1" s="1"/>
  <c r="J67" i="1" s="1"/>
  <c r="K67" i="1" s="1"/>
  <c r="Y67" i="1"/>
  <c r="Y55" i="1"/>
  <c r="R49" i="1"/>
  <c r="S49" i="1" s="1"/>
  <c r="R38" i="1"/>
  <c r="S38" i="1" s="1"/>
  <c r="R33" i="1"/>
  <c r="S33" i="1" s="1"/>
  <c r="R22" i="1"/>
  <c r="S22" i="1" s="1"/>
  <c r="AA161" i="1"/>
  <c r="T161" i="1"/>
  <c r="X161" i="1" s="1"/>
  <c r="R138" i="1"/>
  <c r="S138" i="1" s="1"/>
  <c r="Y103" i="1"/>
  <c r="Y79" i="1"/>
  <c r="O76" i="1"/>
  <c r="M76" i="1" s="1"/>
  <c r="P76" i="1" s="1"/>
  <c r="J76" i="1" s="1"/>
  <c r="K76" i="1" s="1"/>
  <c r="Y28" i="1"/>
  <c r="AA36" i="1"/>
  <c r="T36" i="1"/>
  <c r="X36" i="1" s="1"/>
  <c r="AA20" i="1"/>
  <c r="T20" i="1"/>
  <c r="X20" i="1" s="1"/>
  <c r="T23" i="1"/>
  <c r="X23" i="1" s="1"/>
  <c r="AA23" i="1"/>
  <c r="Z23" i="1"/>
  <c r="AA40" i="1"/>
  <c r="T40" i="1"/>
  <c r="X40" i="1" s="1"/>
  <c r="R51" i="1"/>
  <c r="S51" i="1" s="1"/>
  <c r="O51" i="1" s="1"/>
  <c r="M51" i="1" s="1"/>
  <c r="P51" i="1" s="1"/>
  <c r="J51" i="1" s="1"/>
  <c r="K51" i="1" s="1"/>
  <c r="T31" i="1"/>
  <c r="X31" i="1" s="1"/>
  <c r="AA31" i="1"/>
  <c r="AB31" i="1" s="1"/>
  <c r="Z31" i="1"/>
  <c r="Y284" i="1"/>
  <c r="R284" i="1"/>
  <c r="S284" i="1" s="1"/>
  <c r="O284" i="1" s="1"/>
  <c r="M284" i="1" s="1"/>
  <c r="P284" i="1" s="1"/>
  <c r="J284" i="1" s="1"/>
  <c r="K284" i="1" s="1"/>
  <c r="Y273" i="1"/>
  <c r="O273" i="1"/>
  <c r="M273" i="1" s="1"/>
  <c r="P273" i="1" s="1"/>
  <c r="J273" i="1" s="1"/>
  <c r="K273" i="1" s="1"/>
  <c r="R268" i="1"/>
  <c r="S268" i="1" s="1"/>
  <c r="Y266" i="1"/>
  <c r="O266" i="1"/>
  <c r="M266" i="1" s="1"/>
  <c r="P266" i="1" s="1"/>
  <c r="J266" i="1" s="1"/>
  <c r="K266" i="1" s="1"/>
  <c r="J262" i="1"/>
  <c r="K262" i="1" s="1"/>
  <c r="R248" i="1"/>
  <c r="S248" i="1" s="1"/>
  <c r="Y240" i="1"/>
  <c r="Y251" i="1"/>
  <c r="Y281" i="1"/>
  <c r="AB267" i="1"/>
  <c r="Y257" i="1"/>
  <c r="R257" i="1"/>
  <c r="S257" i="1" s="1"/>
  <c r="Y231" i="1"/>
  <c r="J214" i="1"/>
  <c r="K214" i="1" s="1"/>
  <c r="R205" i="1"/>
  <c r="S205" i="1" s="1"/>
  <c r="O205" i="1" s="1"/>
  <c r="M205" i="1" s="1"/>
  <c r="P205" i="1" s="1"/>
  <c r="J205" i="1" s="1"/>
  <c r="K205" i="1" s="1"/>
  <c r="Y220" i="1"/>
  <c r="O220" i="1"/>
  <c r="M220" i="1" s="1"/>
  <c r="P220" i="1" s="1"/>
  <c r="J220" i="1" s="1"/>
  <c r="K220" i="1" s="1"/>
  <c r="Y210" i="1"/>
  <c r="O210" i="1"/>
  <c r="M210" i="1" s="1"/>
  <c r="P210" i="1" s="1"/>
  <c r="J210" i="1" s="1"/>
  <c r="K210" i="1" s="1"/>
  <c r="Y205" i="1"/>
  <c r="O263" i="1"/>
  <c r="M263" i="1" s="1"/>
  <c r="P263" i="1" s="1"/>
  <c r="J263" i="1" s="1"/>
  <c r="K263" i="1" s="1"/>
  <c r="Y263" i="1"/>
  <c r="R251" i="1"/>
  <c r="S251" i="1" s="1"/>
  <c r="R208" i="1"/>
  <c r="S208" i="1" s="1"/>
  <c r="O208" i="1" s="1"/>
  <c r="M208" i="1" s="1"/>
  <c r="P208" i="1" s="1"/>
  <c r="J208" i="1" s="1"/>
  <c r="K208" i="1" s="1"/>
  <c r="O193" i="1"/>
  <c r="M193" i="1" s="1"/>
  <c r="P193" i="1" s="1"/>
  <c r="J193" i="1" s="1"/>
  <c r="K193" i="1" s="1"/>
  <c r="Y193" i="1"/>
  <c r="O223" i="1"/>
  <c r="M223" i="1" s="1"/>
  <c r="P223" i="1" s="1"/>
  <c r="J223" i="1" s="1"/>
  <c r="K223" i="1" s="1"/>
  <c r="Y223" i="1"/>
  <c r="Y221" i="1"/>
  <c r="O221" i="1"/>
  <c r="M221" i="1" s="1"/>
  <c r="P221" i="1" s="1"/>
  <c r="J221" i="1" s="1"/>
  <c r="K221" i="1" s="1"/>
  <c r="Z201" i="1"/>
  <c r="T201" i="1"/>
  <c r="X201" i="1" s="1"/>
  <c r="AA201" i="1"/>
  <c r="AB201" i="1" s="1"/>
  <c r="T198" i="1"/>
  <c r="X198" i="1" s="1"/>
  <c r="Z198" i="1"/>
  <c r="AA198" i="1"/>
  <c r="AA203" i="1"/>
  <c r="AB203" i="1" s="1"/>
  <c r="T203" i="1"/>
  <c r="X203" i="1" s="1"/>
  <c r="Z203" i="1"/>
  <c r="T172" i="1"/>
  <c r="X172" i="1" s="1"/>
  <c r="AA172" i="1"/>
  <c r="R167" i="1"/>
  <c r="S167" i="1" s="1"/>
  <c r="Y152" i="1"/>
  <c r="R140" i="1"/>
  <c r="S140" i="1" s="1"/>
  <c r="R135" i="1"/>
  <c r="S135" i="1" s="1"/>
  <c r="R124" i="1"/>
  <c r="S124" i="1" s="1"/>
  <c r="R119" i="1"/>
  <c r="S119" i="1" s="1"/>
  <c r="R108" i="1"/>
  <c r="S108" i="1" s="1"/>
  <c r="T225" i="1"/>
  <c r="X225" i="1" s="1"/>
  <c r="AA225" i="1"/>
  <c r="Z225" i="1"/>
  <c r="T217" i="1"/>
  <c r="X217" i="1" s="1"/>
  <c r="AA217" i="1"/>
  <c r="AB217" i="1" s="1"/>
  <c r="Z161" i="1"/>
  <c r="R92" i="1"/>
  <c r="S92" i="1" s="1"/>
  <c r="O137" i="1"/>
  <c r="M137" i="1" s="1"/>
  <c r="P137" i="1" s="1"/>
  <c r="J137" i="1" s="1"/>
  <c r="K137" i="1" s="1"/>
  <c r="Y137" i="1"/>
  <c r="O121" i="1"/>
  <c r="M121" i="1" s="1"/>
  <c r="P121" i="1" s="1"/>
  <c r="J121" i="1" s="1"/>
  <c r="K121" i="1" s="1"/>
  <c r="Y121" i="1"/>
  <c r="Y75" i="1"/>
  <c r="O59" i="1"/>
  <c r="M59" i="1" s="1"/>
  <c r="P59" i="1" s="1"/>
  <c r="J59" i="1" s="1"/>
  <c r="K59" i="1" s="1"/>
  <c r="Y59" i="1"/>
  <c r="Y39" i="1"/>
  <c r="O23" i="1"/>
  <c r="M23" i="1" s="1"/>
  <c r="P23" i="1" s="1"/>
  <c r="J23" i="1" s="1"/>
  <c r="K23" i="1" s="1"/>
  <c r="Y23" i="1"/>
  <c r="Y95" i="1"/>
  <c r="Z76" i="1"/>
  <c r="R67" i="1"/>
  <c r="S67" i="1" s="1"/>
  <c r="Y50" i="1"/>
  <c r="O50" i="1"/>
  <c r="M50" i="1" s="1"/>
  <c r="P50" i="1" s="1"/>
  <c r="J50" i="1" s="1"/>
  <c r="K50" i="1" s="1"/>
  <c r="Y32" i="1"/>
  <c r="O20" i="1"/>
  <c r="M20" i="1" s="1"/>
  <c r="P20" i="1" s="1"/>
  <c r="J20" i="1" s="1"/>
  <c r="K20" i="1" s="1"/>
  <c r="Y20" i="1"/>
  <c r="T262" i="1"/>
  <c r="X262" i="1" s="1"/>
  <c r="AA262" i="1"/>
  <c r="AB262" i="1" s="1"/>
  <c r="R160" i="1"/>
  <c r="S160" i="1" s="1"/>
  <c r="O160" i="1" s="1"/>
  <c r="M160" i="1" s="1"/>
  <c r="P160" i="1" s="1"/>
  <c r="J160" i="1" s="1"/>
  <c r="K160" i="1" s="1"/>
  <c r="O89" i="1"/>
  <c r="M89" i="1" s="1"/>
  <c r="P89" i="1" s="1"/>
  <c r="J89" i="1" s="1"/>
  <c r="K89" i="1" s="1"/>
  <c r="Y89" i="1"/>
  <c r="AB86" i="1"/>
  <c r="R75" i="1"/>
  <c r="S75" i="1" s="1"/>
  <c r="Y71" i="1"/>
  <c r="R61" i="1"/>
  <c r="S61" i="1" s="1"/>
  <c r="R58" i="1"/>
  <c r="S58" i="1" s="1"/>
  <c r="O58" i="1" s="1"/>
  <c r="M58" i="1" s="1"/>
  <c r="P58" i="1" s="1"/>
  <c r="J58" i="1" s="1"/>
  <c r="K58" i="1" s="1"/>
  <c r="Y17" i="1"/>
  <c r="O172" i="1"/>
  <c r="M172" i="1" s="1"/>
  <c r="P172" i="1" s="1"/>
  <c r="J172" i="1" s="1"/>
  <c r="K172" i="1" s="1"/>
  <c r="Y172" i="1"/>
  <c r="AB145" i="1"/>
  <c r="R103" i="1"/>
  <c r="S103" i="1" s="1"/>
  <c r="O103" i="1" s="1"/>
  <c r="M103" i="1" s="1"/>
  <c r="P103" i="1" s="1"/>
  <c r="J103" i="1" s="1"/>
  <c r="K103" i="1" s="1"/>
  <c r="R73" i="1"/>
  <c r="S73" i="1" s="1"/>
  <c r="R57" i="1"/>
  <c r="S57" i="1" s="1"/>
  <c r="R42" i="1"/>
  <c r="S42" i="1" s="1"/>
  <c r="R37" i="1"/>
  <c r="S37" i="1" s="1"/>
  <c r="R26" i="1"/>
  <c r="S26" i="1" s="1"/>
  <c r="R21" i="1"/>
  <c r="S21" i="1" s="1"/>
  <c r="T101" i="1"/>
  <c r="X101" i="1" s="1"/>
  <c r="AA101" i="1"/>
  <c r="AB101" i="1" s="1"/>
  <c r="Y24" i="1"/>
  <c r="R28" i="1"/>
  <c r="S28" i="1" s="1"/>
  <c r="O28" i="1" s="1"/>
  <c r="M28" i="1" s="1"/>
  <c r="P28" i="1" s="1"/>
  <c r="J28" i="1" s="1"/>
  <c r="K28" i="1" s="1"/>
  <c r="R19" i="1"/>
  <c r="S19" i="1" s="1"/>
  <c r="O19" i="1" s="1"/>
  <c r="M19" i="1" s="1"/>
  <c r="P19" i="1" s="1"/>
  <c r="J19" i="1" s="1"/>
  <c r="K19" i="1" s="1"/>
  <c r="O292" i="1"/>
  <c r="M292" i="1" s="1"/>
  <c r="P292" i="1" s="1"/>
  <c r="J292" i="1" s="1"/>
  <c r="K292" i="1" s="1"/>
  <c r="Y292" i="1"/>
  <c r="Y270" i="1"/>
  <c r="J260" i="1"/>
  <c r="K260" i="1" s="1"/>
  <c r="AA242" i="1"/>
  <c r="T242" i="1"/>
  <c r="X242" i="1" s="1"/>
  <c r="O234" i="1"/>
  <c r="M234" i="1" s="1"/>
  <c r="P234" i="1" s="1"/>
  <c r="J234" i="1" s="1"/>
  <c r="K234" i="1" s="1"/>
  <c r="Y234" i="1"/>
  <c r="R234" i="1"/>
  <c r="S234" i="1" s="1"/>
  <c r="Y230" i="1"/>
  <c r="Y226" i="1"/>
  <c r="R226" i="1"/>
  <c r="S226" i="1" s="1"/>
  <c r="Y222" i="1"/>
  <c r="R222" i="1"/>
  <c r="S222" i="1" s="1"/>
  <c r="O222" i="1" s="1"/>
  <c r="M222" i="1" s="1"/>
  <c r="P222" i="1" s="1"/>
  <c r="J222" i="1" s="1"/>
  <c r="K222" i="1" s="1"/>
  <c r="O255" i="1"/>
  <c r="M255" i="1" s="1"/>
  <c r="P255" i="1" s="1"/>
  <c r="J255" i="1" s="1"/>
  <c r="K255" i="1" s="1"/>
  <c r="Y255" i="1"/>
  <c r="R213" i="1"/>
  <c r="S213" i="1" s="1"/>
  <c r="T220" i="1"/>
  <c r="X220" i="1" s="1"/>
  <c r="AA220" i="1"/>
  <c r="AB220" i="1" s="1"/>
  <c r="T210" i="1"/>
  <c r="X210" i="1" s="1"/>
  <c r="AA210" i="1"/>
  <c r="T193" i="1"/>
  <c r="X193" i="1" s="1"/>
  <c r="AA193" i="1"/>
  <c r="AB193" i="1" s="1"/>
  <c r="Z193" i="1"/>
  <c r="T156" i="1"/>
  <c r="X156" i="1" s="1"/>
  <c r="AA156" i="1"/>
  <c r="AB156" i="1" s="1"/>
  <c r="R151" i="1"/>
  <c r="S151" i="1" s="1"/>
  <c r="R136" i="1"/>
  <c r="S136" i="1" s="1"/>
  <c r="R131" i="1"/>
  <c r="S131" i="1" s="1"/>
  <c r="R120" i="1"/>
  <c r="S120" i="1" s="1"/>
  <c r="R115" i="1"/>
  <c r="S115" i="1" s="1"/>
  <c r="Y105" i="1"/>
  <c r="O105" i="1"/>
  <c r="M105" i="1" s="1"/>
  <c r="P105" i="1" s="1"/>
  <c r="J105" i="1" s="1"/>
  <c r="K105" i="1" s="1"/>
  <c r="AA194" i="1"/>
  <c r="AB194" i="1" s="1"/>
  <c r="T194" i="1"/>
  <c r="X194" i="1" s="1"/>
  <c r="Z194" i="1"/>
  <c r="Y122" i="1"/>
  <c r="AA199" i="1"/>
  <c r="T199" i="1"/>
  <c r="X199" i="1" s="1"/>
  <c r="T171" i="1"/>
  <c r="X171" i="1" s="1"/>
  <c r="AA171" i="1"/>
  <c r="T125" i="1"/>
  <c r="X125" i="1" s="1"/>
  <c r="AA125" i="1"/>
  <c r="Z125" i="1"/>
  <c r="T109" i="1"/>
  <c r="X109" i="1" s="1"/>
  <c r="AA109" i="1"/>
  <c r="Z109" i="1"/>
  <c r="R98" i="1"/>
  <c r="S98" i="1" s="1"/>
  <c r="Y74" i="1"/>
  <c r="T69" i="1"/>
  <c r="X69" i="1" s="1"/>
  <c r="AA69" i="1"/>
  <c r="AB69" i="1" s="1"/>
  <c r="O69" i="1"/>
  <c r="M69" i="1" s="1"/>
  <c r="P69" i="1" s="1"/>
  <c r="J69" i="1" s="1"/>
  <c r="K69" i="1" s="1"/>
  <c r="R17" i="1"/>
  <c r="S17" i="1" s="1"/>
  <c r="J283" i="1"/>
  <c r="K283" i="1" s="1"/>
  <c r="Y279" i="1"/>
  <c r="R290" i="1"/>
  <c r="S290" i="1" s="1"/>
  <c r="R272" i="1"/>
  <c r="S272" i="1" s="1"/>
  <c r="Z289" i="1"/>
  <c r="R281" i="1"/>
  <c r="S281" i="1" s="1"/>
  <c r="R265" i="1"/>
  <c r="S265" i="1" s="1"/>
  <c r="T266" i="1"/>
  <c r="X266" i="1" s="1"/>
  <c r="AA266" i="1"/>
  <c r="AB266" i="1" s="1"/>
  <c r="R259" i="1"/>
  <c r="S259" i="1" s="1"/>
  <c r="R256" i="1"/>
  <c r="S256" i="1" s="1"/>
  <c r="Y249" i="1"/>
  <c r="R249" i="1"/>
  <c r="S249" i="1" s="1"/>
  <c r="O249" i="1" s="1"/>
  <c r="M249" i="1" s="1"/>
  <c r="P249" i="1" s="1"/>
  <c r="J249" i="1" s="1"/>
  <c r="K249" i="1" s="1"/>
  <c r="Y244" i="1"/>
  <c r="Y237" i="1"/>
  <c r="O237" i="1"/>
  <c r="M237" i="1" s="1"/>
  <c r="P237" i="1" s="1"/>
  <c r="J237" i="1" s="1"/>
  <c r="K237" i="1" s="1"/>
  <c r="T264" i="1"/>
  <c r="X264" i="1" s="1"/>
  <c r="AA264" i="1"/>
  <c r="Y254" i="1"/>
  <c r="J253" i="1"/>
  <c r="K253" i="1" s="1"/>
  <c r="Y252" i="1"/>
  <c r="O247" i="1"/>
  <c r="M247" i="1" s="1"/>
  <c r="P247" i="1" s="1"/>
  <c r="J247" i="1" s="1"/>
  <c r="K247" i="1" s="1"/>
  <c r="Y247" i="1"/>
  <c r="Y246" i="1"/>
  <c r="R241" i="1"/>
  <c r="S241" i="1" s="1"/>
  <c r="J233" i="1"/>
  <c r="K233" i="1" s="1"/>
  <c r="Y213" i="1"/>
  <c r="O213" i="1"/>
  <c r="M213" i="1" s="1"/>
  <c r="P213" i="1" s="1"/>
  <c r="J213" i="1" s="1"/>
  <c r="K213" i="1" s="1"/>
  <c r="Y238" i="1"/>
  <c r="O216" i="1"/>
  <c r="M216" i="1" s="1"/>
  <c r="P216" i="1" s="1"/>
  <c r="J216" i="1" s="1"/>
  <c r="K216" i="1" s="1"/>
  <c r="Y216" i="1"/>
  <c r="AA212" i="1"/>
  <c r="T212" i="1"/>
  <c r="X212" i="1" s="1"/>
  <c r="Y207" i="1"/>
  <c r="R207" i="1"/>
  <c r="S207" i="1" s="1"/>
  <c r="O207" i="1" s="1"/>
  <c r="M207" i="1" s="1"/>
  <c r="P207" i="1" s="1"/>
  <c r="J207" i="1" s="1"/>
  <c r="K207" i="1" s="1"/>
  <c r="O199" i="1"/>
  <c r="M199" i="1" s="1"/>
  <c r="P199" i="1" s="1"/>
  <c r="J199" i="1" s="1"/>
  <c r="K199" i="1" s="1"/>
  <c r="Y199" i="1"/>
  <c r="T276" i="1"/>
  <c r="X276" i="1" s="1"/>
  <c r="AA276" i="1"/>
  <c r="AB276" i="1" s="1"/>
  <c r="Y236" i="1"/>
  <c r="AA219" i="1"/>
  <c r="T219" i="1"/>
  <c r="X219" i="1" s="1"/>
  <c r="R254" i="1"/>
  <c r="S254" i="1" s="1"/>
  <c r="O254" i="1" s="1"/>
  <c r="M254" i="1" s="1"/>
  <c r="P254" i="1" s="1"/>
  <c r="J254" i="1" s="1"/>
  <c r="K254" i="1" s="1"/>
  <c r="AA235" i="1"/>
  <c r="T235" i="1"/>
  <c r="X235" i="1" s="1"/>
  <c r="Z235" i="1"/>
  <c r="J224" i="1"/>
  <c r="K224" i="1" s="1"/>
  <c r="AA218" i="1"/>
  <c r="T218" i="1"/>
  <c r="X218" i="1" s="1"/>
  <c r="Z218" i="1"/>
  <c r="Y212" i="1"/>
  <c r="O212" i="1"/>
  <c r="M212" i="1" s="1"/>
  <c r="P212" i="1" s="1"/>
  <c r="J212" i="1" s="1"/>
  <c r="K212" i="1" s="1"/>
  <c r="AA211" i="1"/>
  <c r="AB211" i="1" s="1"/>
  <c r="T211" i="1"/>
  <c r="X211" i="1" s="1"/>
  <c r="Z211" i="1"/>
  <c r="Y196" i="1"/>
  <c r="O196" i="1"/>
  <c r="M196" i="1" s="1"/>
  <c r="P196" i="1" s="1"/>
  <c r="J196" i="1" s="1"/>
  <c r="K196" i="1" s="1"/>
  <c r="R186" i="1"/>
  <c r="S186" i="1" s="1"/>
  <c r="R178" i="1"/>
  <c r="S178" i="1" s="1"/>
  <c r="R170" i="1"/>
  <c r="S170" i="1" s="1"/>
  <c r="R162" i="1"/>
  <c r="S162" i="1" s="1"/>
  <c r="R154" i="1"/>
  <c r="S154" i="1" s="1"/>
  <c r="R146" i="1"/>
  <c r="S146" i="1" s="1"/>
  <c r="Y243" i="1"/>
  <c r="R240" i="1"/>
  <c r="S240" i="1" s="1"/>
  <c r="O240" i="1" s="1"/>
  <c r="M240" i="1" s="1"/>
  <c r="P240" i="1" s="1"/>
  <c r="J240" i="1" s="1"/>
  <c r="K240" i="1" s="1"/>
  <c r="J145" i="1"/>
  <c r="K145" i="1" s="1"/>
  <c r="T206" i="1"/>
  <c r="X206" i="1" s="1"/>
  <c r="Z206" i="1"/>
  <c r="AA206" i="1"/>
  <c r="AB206" i="1" s="1"/>
  <c r="R188" i="1"/>
  <c r="S188" i="1" s="1"/>
  <c r="R183" i="1"/>
  <c r="S183" i="1" s="1"/>
  <c r="Y168" i="1"/>
  <c r="R139" i="1"/>
  <c r="S139" i="1" s="1"/>
  <c r="R128" i="1"/>
  <c r="S128" i="1" s="1"/>
  <c r="R123" i="1"/>
  <c r="S123" i="1" s="1"/>
  <c r="R112" i="1"/>
  <c r="S112" i="1" s="1"/>
  <c r="R107" i="1"/>
  <c r="S107" i="1" s="1"/>
  <c r="Y92" i="1"/>
  <c r="O92" i="1"/>
  <c r="M92" i="1" s="1"/>
  <c r="P92" i="1" s="1"/>
  <c r="J92" i="1" s="1"/>
  <c r="K92" i="1" s="1"/>
  <c r="Y204" i="1"/>
  <c r="O204" i="1"/>
  <c r="M204" i="1" s="1"/>
  <c r="P204" i="1" s="1"/>
  <c r="J204" i="1" s="1"/>
  <c r="K204" i="1" s="1"/>
  <c r="T184" i="1"/>
  <c r="X184" i="1" s="1"/>
  <c r="AA184" i="1"/>
  <c r="T179" i="1"/>
  <c r="X179" i="1" s="1"/>
  <c r="AA179" i="1"/>
  <c r="R168" i="1"/>
  <c r="S168" i="1" s="1"/>
  <c r="T163" i="1"/>
  <c r="X163" i="1" s="1"/>
  <c r="AA163" i="1"/>
  <c r="AB163" i="1" s="1"/>
  <c r="R152" i="1"/>
  <c r="S152" i="1" s="1"/>
  <c r="T147" i="1"/>
  <c r="X147" i="1" s="1"/>
  <c r="AA147" i="1"/>
  <c r="AB147" i="1" s="1"/>
  <c r="O142" i="1"/>
  <c r="M142" i="1" s="1"/>
  <c r="P142" i="1" s="1"/>
  <c r="J142" i="1" s="1"/>
  <c r="K142" i="1" s="1"/>
  <c r="Y142" i="1"/>
  <c r="O134" i="1"/>
  <c r="M134" i="1" s="1"/>
  <c r="P134" i="1" s="1"/>
  <c r="J134" i="1" s="1"/>
  <c r="K134" i="1" s="1"/>
  <c r="Y134" i="1"/>
  <c r="O126" i="1"/>
  <c r="M126" i="1" s="1"/>
  <c r="P126" i="1" s="1"/>
  <c r="J126" i="1" s="1"/>
  <c r="K126" i="1" s="1"/>
  <c r="Y126" i="1"/>
  <c r="O118" i="1"/>
  <c r="M118" i="1" s="1"/>
  <c r="P118" i="1" s="1"/>
  <c r="J118" i="1" s="1"/>
  <c r="K118" i="1" s="1"/>
  <c r="Y118" i="1"/>
  <c r="Y110" i="1"/>
  <c r="Y99" i="1"/>
  <c r="R84" i="1"/>
  <c r="S84" i="1" s="1"/>
  <c r="R243" i="1"/>
  <c r="S243" i="1" s="1"/>
  <c r="AA224" i="1"/>
  <c r="AB224" i="1" s="1"/>
  <c r="T224" i="1"/>
  <c r="X224" i="1" s="1"/>
  <c r="O141" i="1"/>
  <c r="M141" i="1" s="1"/>
  <c r="P141" i="1" s="1"/>
  <c r="J141" i="1" s="1"/>
  <c r="K141" i="1" s="1"/>
  <c r="Y141" i="1"/>
  <c r="O125" i="1"/>
  <c r="M125" i="1" s="1"/>
  <c r="P125" i="1" s="1"/>
  <c r="J125" i="1" s="1"/>
  <c r="K125" i="1" s="1"/>
  <c r="Y125" i="1"/>
  <c r="O109" i="1"/>
  <c r="M109" i="1" s="1"/>
  <c r="P109" i="1" s="1"/>
  <c r="J109" i="1" s="1"/>
  <c r="K109" i="1" s="1"/>
  <c r="Y109" i="1"/>
  <c r="T187" i="1"/>
  <c r="X187" i="1" s="1"/>
  <c r="AA187" i="1"/>
  <c r="T155" i="1"/>
  <c r="X155" i="1" s="1"/>
  <c r="AA155" i="1"/>
  <c r="T104" i="1"/>
  <c r="X104" i="1" s="1"/>
  <c r="AA104" i="1"/>
  <c r="R99" i="1"/>
  <c r="S99" i="1" s="1"/>
  <c r="O99" i="1" s="1"/>
  <c r="M99" i="1" s="1"/>
  <c r="P99" i="1" s="1"/>
  <c r="J99" i="1" s="1"/>
  <c r="K99" i="1" s="1"/>
  <c r="T96" i="1"/>
  <c r="X96" i="1" s="1"/>
  <c r="AA96" i="1"/>
  <c r="AB96" i="1" s="1"/>
  <c r="T88" i="1"/>
  <c r="X88" i="1" s="1"/>
  <c r="AA88" i="1"/>
  <c r="R83" i="1"/>
  <c r="S83" i="1" s="1"/>
  <c r="O83" i="1" s="1"/>
  <c r="M83" i="1" s="1"/>
  <c r="P83" i="1" s="1"/>
  <c r="J83" i="1" s="1"/>
  <c r="K83" i="1" s="1"/>
  <c r="T81" i="1"/>
  <c r="X81" i="1" s="1"/>
  <c r="AA81" i="1"/>
  <c r="T65" i="1"/>
  <c r="X65" i="1" s="1"/>
  <c r="AA65" i="1"/>
  <c r="O43" i="1"/>
  <c r="M43" i="1" s="1"/>
  <c r="P43" i="1" s="1"/>
  <c r="J43" i="1" s="1"/>
  <c r="K43" i="1" s="1"/>
  <c r="Y43" i="1"/>
  <c r="Y27" i="1"/>
  <c r="Y21" i="1"/>
  <c r="O21" i="1"/>
  <c r="M21" i="1" s="1"/>
  <c r="P21" i="1" s="1"/>
  <c r="J21" i="1" s="1"/>
  <c r="K21" i="1" s="1"/>
  <c r="T93" i="1"/>
  <c r="X93" i="1" s="1"/>
  <c r="AA93" i="1"/>
  <c r="AB93" i="1" s="1"/>
  <c r="O87" i="1"/>
  <c r="M87" i="1" s="1"/>
  <c r="P87" i="1" s="1"/>
  <c r="J87" i="1" s="1"/>
  <c r="K87" i="1" s="1"/>
  <c r="Y87" i="1"/>
  <c r="O36" i="1"/>
  <c r="M36" i="1" s="1"/>
  <c r="P36" i="1" s="1"/>
  <c r="J36" i="1" s="1"/>
  <c r="K36" i="1" s="1"/>
  <c r="Y36" i="1"/>
  <c r="Y30" i="1"/>
  <c r="AA60" i="1"/>
  <c r="AB60" i="1" s="1"/>
  <c r="T60" i="1"/>
  <c r="X60" i="1" s="1"/>
  <c r="Y33" i="1"/>
  <c r="Z104" i="1"/>
  <c r="O63" i="1"/>
  <c r="M63" i="1" s="1"/>
  <c r="P63" i="1" s="1"/>
  <c r="J63" i="1" s="1"/>
  <c r="K63" i="1" s="1"/>
  <c r="Y63" i="1"/>
  <c r="O60" i="1"/>
  <c r="M60" i="1" s="1"/>
  <c r="P60" i="1" s="1"/>
  <c r="J60" i="1" s="1"/>
  <c r="K60" i="1" s="1"/>
  <c r="Y26" i="1"/>
  <c r="O156" i="1"/>
  <c r="M156" i="1" s="1"/>
  <c r="P156" i="1" s="1"/>
  <c r="J156" i="1" s="1"/>
  <c r="K156" i="1" s="1"/>
  <c r="Y156" i="1"/>
  <c r="AA72" i="1"/>
  <c r="T72" i="1"/>
  <c r="X72" i="1" s="1"/>
  <c r="AA56" i="1"/>
  <c r="AB56" i="1" s="1"/>
  <c r="T56" i="1"/>
  <c r="X56" i="1" s="1"/>
  <c r="R46" i="1"/>
  <c r="S46" i="1" s="1"/>
  <c r="R41" i="1"/>
  <c r="S41" i="1" s="1"/>
  <c r="R30" i="1"/>
  <c r="S30" i="1" s="1"/>
  <c r="R25" i="1"/>
  <c r="S25" i="1" s="1"/>
  <c r="R130" i="1"/>
  <c r="S130" i="1" s="1"/>
  <c r="O130" i="1" s="1"/>
  <c r="M130" i="1" s="1"/>
  <c r="P130" i="1" s="1"/>
  <c r="J130" i="1" s="1"/>
  <c r="K130" i="1" s="1"/>
  <c r="Z88" i="1"/>
  <c r="O44" i="1"/>
  <c r="M44" i="1" s="1"/>
  <c r="P44" i="1" s="1"/>
  <c r="J44" i="1" s="1"/>
  <c r="K44" i="1" s="1"/>
  <c r="Y44" i="1"/>
  <c r="R43" i="1"/>
  <c r="S43" i="1" s="1"/>
  <c r="R27" i="1"/>
  <c r="S27" i="1" s="1"/>
  <c r="R74" i="1"/>
  <c r="S74" i="1" s="1"/>
  <c r="R44" i="1"/>
  <c r="S44" i="1" s="1"/>
  <c r="R24" i="1"/>
  <c r="S24" i="1" s="1"/>
  <c r="Y290" i="1"/>
  <c r="O290" i="1"/>
  <c r="M290" i="1" s="1"/>
  <c r="P290" i="1" s="1"/>
  <c r="J290" i="1" s="1"/>
  <c r="K290" i="1" s="1"/>
  <c r="R277" i="1"/>
  <c r="S277" i="1" s="1"/>
  <c r="O285" i="1"/>
  <c r="M285" i="1" s="1"/>
  <c r="P285" i="1" s="1"/>
  <c r="J285" i="1" s="1"/>
  <c r="K285" i="1" s="1"/>
  <c r="Y285" i="1"/>
  <c r="O274" i="1"/>
  <c r="M274" i="1" s="1"/>
  <c r="P274" i="1" s="1"/>
  <c r="J274" i="1" s="1"/>
  <c r="K274" i="1" s="1"/>
  <c r="Y274" i="1"/>
  <c r="R252" i="1"/>
  <c r="S252" i="1" s="1"/>
  <c r="AA289" i="1"/>
  <c r="T289" i="1"/>
  <c r="X289" i="1" s="1"/>
  <c r="AA261" i="1"/>
  <c r="Z261" i="1"/>
  <c r="T261" i="1"/>
  <c r="X261" i="1" s="1"/>
  <c r="Y250" i="1"/>
  <c r="Y258" i="1"/>
  <c r="R236" i="1"/>
  <c r="S236" i="1" s="1"/>
  <c r="O236" i="1" s="1"/>
  <c r="M236" i="1" s="1"/>
  <c r="P236" i="1" s="1"/>
  <c r="J236" i="1" s="1"/>
  <c r="K236" i="1" s="1"/>
  <c r="R250" i="1"/>
  <c r="S250" i="1" s="1"/>
  <c r="O250" i="1" s="1"/>
  <c r="M250" i="1" s="1"/>
  <c r="P250" i="1" s="1"/>
  <c r="J250" i="1" s="1"/>
  <c r="K250" i="1" s="1"/>
  <c r="AA263" i="1"/>
  <c r="T263" i="1"/>
  <c r="X263" i="1" s="1"/>
  <c r="Y239" i="1"/>
  <c r="Z220" i="1"/>
  <c r="Y202" i="1"/>
  <c r="Y197" i="1"/>
  <c r="O195" i="1"/>
  <c r="M195" i="1" s="1"/>
  <c r="P195" i="1" s="1"/>
  <c r="J195" i="1" s="1"/>
  <c r="K195" i="1" s="1"/>
  <c r="Y195" i="1"/>
  <c r="R230" i="1"/>
  <c r="S230" i="1" s="1"/>
  <c r="T221" i="1"/>
  <c r="X221" i="1" s="1"/>
  <c r="AA221" i="1"/>
  <c r="Z221" i="1"/>
  <c r="O200" i="1"/>
  <c r="M200" i="1" s="1"/>
  <c r="P200" i="1" s="1"/>
  <c r="J200" i="1" s="1"/>
  <c r="K200" i="1" s="1"/>
  <c r="Y200" i="1"/>
  <c r="R190" i="1"/>
  <c r="S190" i="1" s="1"/>
  <c r="R182" i="1"/>
  <c r="S182" i="1" s="1"/>
  <c r="R174" i="1"/>
  <c r="S174" i="1" s="1"/>
  <c r="R166" i="1"/>
  <c r="S166" i="1" s="1"/>
  <c r="R158" i="1"/>
  <c r="S158" i="1" s="1"/>
  <c r="R150" i="1"/>
  <c r="S150" i="1" s="1"/>
  <c r="Y227" i="1"/>
  <c r="AA223" i="1"/>
  <c r="T223" i="1"/>
  <c r="X223" i="1" s="1"/>
  <c r="AA196" i="1"/>
  <c r="T196" i="1"/>
  <c r="X196" i="1" s="1"/>
  <c r="Y114" i="1"/>
  <c r="Y106" i="1"/>
  <c r="AA204" i="1"/>
  <c r="AB204" i="1" s="1"/>
  <c r="T204" i="1"/>
  <c r="X204" i="1" s="1"/>
  <c r="O176" i="1"/>
  <c r="M176" i="1" s="1"/>
  <c r="P176" i="1" s="1"/>
  <c r="J176" i="1" s="1"/>
  <c r="K176" i="1" s="1"/>
  <c r="Y176" i="1"/>
  <c r="T141" i="1"/>
  <c r="X141" i="1" s="1"/>
  <c r="AA141" i="1"/>
  <c r="Z141" i="1"/>
  <c r="T129" i="1"/>
  <c r="X129" i="1" s="1"/>
  <c r="AA129" i="1"/>
  <c r="AB129" i="1" s="1"/>
  <c r="Z129" i="1"/>
  <c r="R117" i="1"/>
  <c r="S117" i="1" s="1"/>
  <c r="O117" i="1" s="1"/>
  <c r="M117" i="1" s="1"/>
  <c r="P117" i="1" s="1"/>
  <c r="J117" i="1" s="1"/>
  <c r="K117" i="1" s="1"/>
  <c r="O35" i="1"/>
  <c r="M35" i="1" s="1"/>
  <c r="P35" i="1" s="1"/>
  <c r="J35" i="1" s="1"/>
  <c r="K35" i="1" s="1"/>
  <c r="Y35" i="1"/>
  <c r="T89" i="1"/>
  <c r="X89" i="1" s="1"/>
  <c r="AA89" i="1"/>
  <c r="Y62" i="1"/>
  <c r="Y97" i="1"/>
  <c r="AA177" i="1"/>
  <c r="T177" i="1"/>
  <c r="X177" i="1" s="1"/>
  <c r="J291" i="1"/>
  <c r="K291" i="1" s="1"/>
  <c r="Y287" i="1"/>
  <c r="Y282" i="1"/>
  <c r="R282" i="1"/>
  <c r="S282" i="1" s="1"/>
  <c r="R269" i="1"/>
  <c r="S269" i="1" s="1"/>
  <c r="R286" i="1"/>
  <c r="S286" i="1" s="1"/>
  <c r="R279" i="1"/>
  <c r="S279" i="1" s="1"/>
  <c r="O279" i="1" s="1"/>
  <c r="M279" i="1" s="1"/>
  <c r="P279" i="1" s="1"/>
  <c r="J279" i="1" s="1"/>
  <c r="K279" i="1" s="1"/>
  <c r="Y275" i="1"/>
  <c r="R275" i="1"/>
  <c r="S275" i="1" s="1"/>
  <c r="Z263" i="1"/>
  <c r="R244" i="1"/>
  <c r="S244" i="1" s="1"/>
  <c r="O244" i="1" s="1"/>
  <c r="M244" i="1" s="1"/>
  <c r="P244" i="1" s="1"/>
  <c r="J244" i="1" s="1"/>
  <c r="K244" i="1" s="1"/>
  <c r="Y261" i="1"/>
  <c r="O261" i="1"/>
  <c r="M261" i="1" s="1"/>
  <c r="P261" i="1" s="1"/>
  <c r="J261" i="1" s="1"/>
  <c r="K261" i="1" s="1"/>
  <c r="T273" i="1"/>
  <c r="X273" i="1" s="1"/>
  <c r="AA273" i="1"/>
  <c r="AB273" i="1" s="1"/>
  <c r="O242" i="1"/>
  <c r="M242" i="1" s="1"/>
  <c r="P242" i="1" s="1"/>
  <c r="J242" i="1" s="1"/>
  <c r="K242" i="1" s="1"/>
  <c r="Y242" i="1"/>
  <c r="Y272" i="1"/>
  <c r="O272" i="1"/>
  <c r="M272" i="1" s="1"/>
  <c r="P272" i="1" s="1"/>
  <c r="J272" i="1" s="1"/>
  <c r="K272" i="1" s="1"/>
  <c r="Z264" i="1"/>
  <c r="R255" i="1"/>
  <c r="S255" i="1" s="1"/>
  <c r="J245" i="1"/>
  <c r="K245" i="1" s="1"/>
  <c r="R270" i="1"/>
  <c r="S270" i="1" s="1"/>
  <c r="O270" i="1" s="1"/>
  <c r="M270" i="1" s="1"/>
  <c r="P270" i="1" s="1"/>
  <c r="J270" i="1" s="1"/>
  <c r="K270" i="1" s="1"/>
  <c r="R258" i="1"/>
  <c r="S258" i="1" s="1"/>
  <c r="R246" i="1"/>
  <c r="S246" i="1" s="1"/>
  <c r="O246" i="1" s="1"/>
  <c r="M246" i="1" s="1"/>
  <c r="P246" i="1" s="1"/>
  <c r="J246" i="1" s="1"/>
  <c r="K246" i="1" s="1"/>
  <c r="Y232" i="1"/>
  <c r="O232" i="1"/>
  <c r="M232" i="1" s="1"/>
  <c r="P232" i="1" s="1"/>
  <c r="J232" i="1" s="1"/>
  <c r="K232" i="1" s="1"/>
  <c r="R227" i="1"/>
  <c r="S227" i="1" s="1"/>
  <c r="Y215" i="1"/>
  <c r="Y228" i="1"/>
  <c r="O228" i="1"/>
  <c r="M228" i="1" s="1"/>
  <c r="P228" i="1" s="1"/>
  <c r="J228" i="1" s="1"/>
  <c r="K228" i="1" s="1"/>
  <c r="R197" i="1"/>
  <c r="S197" i="1" s="1"/>
  <c r="AB260" i="1"/>
  <c r="R239" i="1"/>
  <c r="S239" i="1" s="1"/>
  <c r="J225" i="1"/>
  <c r="K225" i="1" s="1"/>
  <c r="R231" i="1"/>
  <c r="S231" i="1" s="1"/>
  <c r="O231" i="1" s="1"/>
  <c r="M231" i="1" s="1"/>
  <c r="P231" i="1" s="1"/>
  <c r="J231" i="1" s="1"/>
  <c r="K231" i="1" s="1"/>
  <c r="R202" i="1"/>
  <c r="S202" i="1" s="1"/>
  <c r="R238" i="1"/>
  <c r="S238" i="1" s="1"/>
  <c r="R215" i="1"/>
  <c r="S215" i="1" s="1"/>
  <c r="J201" i="1"/>
  <c r="K201" i="1" s="1"/>
  <c r="J198" i="1"/>
  <c r="K198" i="1" s="1"/>
  <c r="J191" i="1"/>
  <c r="K191" i="1" s="1"/>
  <c r="O189" i="1"/>
  <c r="M189" i="1" s="1"/>
  <c r="P189" i="1" s="1"/>
  <c r="J189" i="1" s="1"/>
  <c r="K189" i="1" s="1"/>
  <c r="Y189" i="1"/>
  <c r="J187" i="1"/>
  <c r="K187" i="1" s="1"/>
  <c r="Y185" i="1"/>
  <c r="O181" i="1"/>
  <c r="M181" i="1" s="1"/>
  <c r="P181" i="1" s="1"/>
  <c r="J181" i="1" s="1"/>
  <c r="K181" i="1" s="1"/>
  <c r="Y181" i="1"/>
  <c r="O177" i="1"/>
  <c r="M177" i="1" s="1"/>
  <c r="P177" i="1" s="1"/>
  <c r="J177" i="1" s="1"/>
  <c r="K177" i="1" s="1"/>
  <c r="Y177" i="1"/>
  <c r="J175" i="1"/>
  <c r="K175" i="1" s="1"/>
  <c r="O173" i="1"/>
  <c r="M173" i="1" s="1"/>
  <c r="P173" i="1" s="1"/>
  <c r="J173" i="1" s="1"/>
  <c r="K173" i="1" s="1"/>
  <c r="Y173" i="1"/>
  <c r="O171" i="1"/>
  <c r="M171" i="1" s="1"/>
  <c r="P171" i="1" s="1"/>
  <c r="J171" i="1" s="1"/>
  <c r="K171" i="1" s="1"/>
  <c r="O169" i="1"/>
  <c r="M169" i="1" s="1"/>
  <c r="P169" i="1" s="1"/>
  <c r="J169" i="1" s="1"/>
  <c r="K169" i="1" s="1"/>
  <c r="Y169" i="1"/>
  <c r="O165" i="1"/>
  <c r="M165" i="1" s="1"/>
  <c r="P165" i="1" s="1"/>
  <c r="J165" i="1" s="1"/>
  <c r="K165" i="1" s="1"/>
  <c r="Y165" i="1"/>
  <c r="J163" i="1"/>
  <c r="K163" i="1" s="1"/>
  <c r="O161" i="1"/>
  <c r="M161" i="1" s="1"/>
  <c r="P161" i="1" s="1"/>
  <c r="J161" i="1" s="1"/>
  <c r="K161" i="1" s="1"/>
  <c r="Y161" i="1"/>
  <c r="J159" i="1"/>
  <c r="K159" i="1" s="1"/>
  <c r="O157" i="1"/>
  <c r="M157" i="1" s="1"/>
  <c r="P157" i="1" s="1"/>
  <c r="J157" i="1" s="1"/>
  <c r="K157" i="1" s="1"/>
  <c r="Y157" i="1"/>
  <c r="J155" i="1"/>
  <c r="K155" i="1" s="1"/>
  <c r="Y153" i="1"/>
  <c r="Y149" i="1"/>
  <c r="O147" i="1"/>
  <c r="M147" i="1" s="1"/>
  <c r="P147" i="1" s="1"/>
  <c r="J147" i="1" s="1"/>
  <c r="K147" i="1" s="1"/>
  <c r="Z199" i="1"/>
  <c r="O194" i="1"/>
  <c r="M194" i="1" s="1"/>
  <c r="P194" i="1" s="1"/>
  <c r="J194" i="1" s="1"/>
  <c r="K194" i="1" s="1"/>
  <c r="Y194" i="1"/>
  <c r="O184" i="1"/>
  <c r="M184" i="1" s="1"/>
  <c r="P184" i="1" s="1"/>
  <c r="J184" i="1" s="1"/>
  <c r="K184" i="1" s="1"/>
  <c r="Y184" i="1"/>
  <c r="R144" i="1"/>
  <c r="S144" i="1" s="1"/>
  <c r="R132" i="1"/>
  <c r="S132" i="1" s="1"/>
  <c r="R127" i="1"/>
  <c r="S127" i="1" s="1"/>
  <c r="R116" i="1"/>
  <c r="S116" i="1" s="1"/>
  <c r="R111" i="1"/>
  <c r="S111" i="1" s="1"/>
  <c r="T253" i="1"/>
  <c r="X253" i="1" s="1"/>
  <c r="Z253" i="1"/>
  <c r="AA253" i="1"/>
  <c r="Z223" i="1"/>
  <c r="O219" i="1"/>
  <c r="M219" i="1" s="1"/>
  <c r="P219" i="1" s="1"/>
  <c r="J219" i="1" s="1"/>
  <c r="K219" i="1" s="1"/>
  <c r="Y219" i="1"/>
  <c r="Z209" i="1"/>
  <c r="T209" i="1"/>
  <c r="X209" i="1" s="1"/>
  <c r="AA209" i="1"/>
  <c r="Y180" i="1"/>
  <c r="Y164" i="1"/>
  <c r="Y148" i="1"/>
  <c r="Y91" i="1"/>
  <c r="O91" i="1"/>
  <c r="M91" i="1" s="1"/>
  <c r="P91" i="1" s="1"/>
  <c r="J91" i="1" s="1"/>
  <c r="K91" i="1" s="1"/>
  <c r="T233" i="1"/>
  <c r="X233" i="1" s="1"/>
  <c r="AA233" i="1"/>
  <c r="Z233" i="1"/>
  <c r="R200" i="1"/>
  <c r="S200" i="1" s="1"/>
  <c r="T191" i="1"/>
  <c r="X191" i="1" s="1"/>
  <c r="AA191" i="1"/>
  <c r="AB191" i="1" s="1"/>
  <c r="R180" i="1"/>
  <c r="S180" i="1" s="1"/>
  <c r="O180" i="1" s="1"/>
  <c r="M180" i="1" s="1"/>
  <c r="P180" i="1" s="1"/>
  <c r="J180" i="1" s="1"/>
  <c r="K180" i="1" s="1"/>
  <c r="T175" i="1"/>
  <c r="X175" i="1" s="1"/>
  <c r="AA175" i="1"/>
  <c r="AB175" i="1" s="1"/>
  <c r="R164" i="1"/>
  <c r="S164" i="1" s="1"/>
  <c r="O164" i="1" s="1"/>
  <c r="M164" i="1" s="1"/>
  <c r="P164" i="1" s="1"/>
  <c r="J164" i="1" s="1"/>
  <c r="K164" i="1" s="1"/>
  <c r="T159" i="1"/>
  <c r="X159" i="1" s="1"/>
  <c r="AA159" i="1"/>
  <c r="AB159" i="1" s="1"/>
  <c r="R148" i="1"/>
  <c r="S148" i="1" s="1"/>
  <c r="O129" i="1"/>
  <c r="M129" i="1" s="1"/>
  <c r="P129" i="1" s="1"/>
  <c r="J129" i="1" s="1"/>
  <c r="K129" i="1" s="1"/>
  <c r="Y129" i="1"/>
  <c r="O113" i="1"/>
  <c r="M113" i="1" s="1"/>
  <c r="P113" i="1" s="1"/>
  <c r="J113" i="1" s="1"/>
  <c r="K113" i="1" s="1"/>
  <c r="Y113" i="1"/>
  <c r="R181" i="1"/>
  <c r="S181" i="1" s="1"/>
  <c r="R149" i="1"/>
  <c r="S149" i="1" s="1"/>
  <c r="R79" i="1"/>
  <c r="S79" i="1" s="1"/>
  <c r="O79" i="1" s="1"/>
  <c r="M79" i="1" s="1"/>
  <c r="P79" i="1" s="1"/>
  <c r="J79" i="1" s="1"/>
  <c r="K79" i="1" s="1"/>
  <c r="R70" i="1"/>
  <c r="S70" i="1" s="1"/>
  <c r="O70" i="1" s="1"/>
  <c r="M70" i="1" s="1"/>
  <c r="P70" i="1" s="1"/>
  <c r="J70" i="1" s="1"/>
  <c r="K70" i="1" s="1"/>
  <c r="T63" i="1"/>
  <c r="X63" i="1" s="1"/>
  <c r="AA63" i="1"/>
  <c r="T53" i="1"/>
  <c r="X53" i="1" s="1"/>
  <c r="AA53" i="1"/>
  <c r="AB53" i="1" s="1"/>
  <c r="O47" i="1"/>
  <c r="M47" i="1" s="1"/>
  <c r="P47" i="1" s="1"/>
  <c r="J47" i="1" s="1"/>
  <c r="K47" i="1" s="1"/>
  <c r="Y47" i="1"/>
  <c r="O31" i="1"/>
  <c r="M31" i="1" s="1"/>
  <c r="P31" i="1" s="1"/>
  <c r="J31" i="1" s="1"/>
  <c r="K31" i="1" s="1"/>
  <c r="Y31" i="1"/>
  <c r="R97" i="1"/>
  <c r="S97" i="1" s="1"/>
  <c r="T85" i="1"/>
  <c r="X85" i="1" s="1"/>
  <c r="AA85" i="1"/>
  <c r="AB85" i="1" s="1"/>
  <c r="Z65" i="1"/>
  <c r="Y42" i="1"/>
  <c r="Y34" i="1"/>
  <c r="R192" i="1"/>
  <c r="S192" i="1" s="1"/>
  <c r="AB102" i="1"/>
  <c r="R77" i="1"/>
  <c r="S77" i="1" s="1"/>
  <c r="R59" i="1"/>
  <c r="S59" i="1" s="1"/>
  <c r="Y37" i="1"/>
  <c r="O37" i="1"/>
  <c r="M37" i="1" s="1"/>
  <c r="P37" i="1" s="1"/>
  <c r="J37" i="1" s="1"/>
  <c r="K37" i="1" s="1"/>
  <c r="Z20" i="1"/>
  <c r="Z96" i="1"/>
  <c r="Z81" i="1"/>
  <c r="R55" i="1"/>
  <c r="S55" i="1" s="1"/>
  <c r="Y48" i="1"/>
  <c r="R153" i="1"/>
  <c r="S153" i="1" s="1"/>
  <c r="J101" i="1"/>
  <c r="K101" i="1" s="1"/>
  <c r="O93" i="1"/>
  <c r="M93" i="1" s="1"/>
  <c r="P93" i="1" s="1"/>
  <c r="J93" i="1" s="1"/>
  <c r="K93" i="1" s="1"/>
  <c r="O81" i="1"/>
  <c r="M81" i="1" s="1"/>
  <c r="P81" i="1" s="1"/>
  <c r="J81" i="1" s="1"/>
  <c r="K81" i="1" s="1"/>
  <c r="R78" i="1"/>
  <c r="S78" i="1" s="1"/>
  <c r="R71" i="1"/>
  <c r="S71" i="1" s="1"/>
  <c r="O71" i="1" s="1"/>
  <c r="M71" i="1" s="1"/>
  <c r="P71" i="1" s="1"/>
  <c r="J71" i="1" s="1"/>
  <c r="K71" i="1" s="1"/>
  <c r="Y66" i="1"/>
  <c r="R66" i="1"/>
  <c r="S66" i="1" s="1"/>
  <c r="O65" i="1"/>
  <c r="M65" i="1" s="1"/>
  <c r="P65" i="1" s="1"/>
  <c r="J65" i="1" s="1"/>
  <c r="K65" i="1" s="1"/>
  <c r="R62" i="1"/>
  <c r="S62" i="1" s="1"/>
  <c r="O62" i="1" s="1"/>
  <c r="M62" i="1" s="1"/>
  <c r="P62" i="1" s="1"/>
  <c r="J62" i="1" s="1"/>
  <c r="K62" i="1" s="1"/>
  <c r="Y54" i="1"/>
  <c r="R54" i="1"/>
  <c r="S54" i="1" s="1"/>
  <c r="O54" i="1" s="1"/>
  <c r="M54" i="1" s="1"/>
  <c r="P54" i="1" s="1"/>
  <c r="J54" i="1" s="1"/>
  <c r="K54" i="1" s="1"/>
  <c r="O53" i="1"/>
  <c r="M53" i="1" s="1"/>
  <c r="P53" i="1" s="1"/>
  <c r="J53" i="1" s="1"/>
  <c r="K53" i="1" s="1"/>
  <c r="R50" i="1"/>
  <c r="S50" i="1" s="1"/>
  <c r="R45" i="1"/>
  <c r="S45" i="1" s="1"/>
  <c r="R34" i="1"/>
  <c r="S34" i="1" s="1"/>
  <c r="R29" i="1"/>
  <c r="S29" i="1" s="1"/>
  <c r="R18" i="1"/>
  <c r="S18" i="1" s="1"/>
  <c r="Z187" i="1"/>
  <c r="Z171" i="1"/>
  <c r="Z155" i="1"/>
  <c r="R134" i="1"/>
  <c r="S134" i="1" s="1"/>
  <c r="R122" i="1"/>
  <c r="S122" i="1" s="1"/>
  <c r="O122" i="1" s="1"/>
  <c r="M122" i="1" s="1"/>
  <c r="P122" i="1" s="1"/>
  <c r="J122" i="1" s="1"/>
  <c r="K122" i="1" s="1"/>
  <c r="R114" i="1"/>
  <c r="S114" i="1" s="1"/>
  <c r="O114" i="1" s="1"/>
  <c r="M114" i="1" s="1"/>
  <c r="P114" i="1" s="1"/>
  <c r="J114" i="1" s="1"/>
  <c r="K114" i="1" s="1"/>
  <c r="R106" i="1"/>
  <c r="S106" i="1" s="1"/>
  <c r="Y78" i="1"/>
  <c r="O40" i="1"/>
  <c r="M40" i="1" s="1"/>
  <c r="P40" i="1" s="1"/>
  <c r="J40" i="1" s="1"/>
  <c r="K40" i="1" s="1"/>
  <c r="Y40" i="1"/>
  <c r="R39" i="1"/>
  <c r="S39" i="1" s="1"/>
  <c r="O39" i="1" s="1"/>
  <c r="M39" i="1" s="1"/>
  <c r="P39" i="1" s="1"/>
  <c r="J39" i="1" s="1"/>
  <c r="K39" i="1" s="1"/>
  <c r="R32" i="1"/>
  <c r="S32" i="1" s="1"/>
  <c r="O32" i="1" s="1"/>
  <c r="M32" i="1" s="1"/>
  <c r="P32" i="1" s="1"/>
  <c r="J32" i="1" s="1"/>
  <c r="K32" i="1" s="1"/>
  <c r="AB179" i="1" l="1"/>
  <c r="Z185" i="1"/>
  <c r="AB185" i="1" s="1"/>
  <c r="T287" i="1"/>
  <c r="X287" i="1" s="1"/>
  <c r="O185" i="1"/>
  <c r="M185" i="1" s="1"/>
  <c r="P185" i="1" s="1"/>
  <c r="J185" i="1" s="1"/>
  <c r="K185" i="1" s="1"/>
  <c r="O287" i="1"/>
  <c r="M287" i="1" s="1"/>
  <c r="P287" i="1" s="1"/>
  <c r="J287" i="1" s="1"/>
  <c r="K287" i="1" s="1"/>
  <c r="AB72" i="1"/>
  <c r="O110" i="1"/>
  <c r="M110" i="1" s="1"/>
  <c r="P110" i="1" s="1"/>
  <c r="J110" i="1" s="1"/>
  <c r="K110" i="1" s="1"/>
  <c r="AB218" i="1"/>
  <c r="AB235" i="1"/>
  <c r="Z48" i="1"/>
  <c r="AB48" i="1" s="1"/>
  <c r="T185" i="1"/>
  <c r="X185" i="1" s="1"/>
  <c r="AA118" i="1"/>
  <c r="AB65" i="1"/>
  <c r="AB171" i="1"/>
  <c r="O48" i="1"/>
  <c r="M48" i="1" s="1"/>
  <c r="P48" i="1" s="1"/>
  <c r="J48" i="1" s="1"/>
  <c r="K48" i="1" s="1"/>
  <c r="AB233" i="1"/>
  <c r="AB209" i="1"/>
  <c r="AB223" i="1"/>
  <c r="AB91" i="1"/>
  <c r="AB247" i="1"/>
  <c r="AB228" i="1"/>
  <c r="T143" i="1"/>
  <c r="X143" i="1" s="1"/>
  <c r="AA143" i="1"/>
  <c r="O143" i="1"/>
  <c r="M143" i="1" s="1"/>
  <c r="P143" i="1" s="1"/>
  <c r="J143" i="1" s="1"/>
  <c r="K143" i="1" s="1"/>
  <c r="Z143" i="1"/>
  <c r="AB274" i="1"/>
  <c r="AB195" i="1"/>
  <c r="AB287" i="1"/>
  <c r="AB157" i="1"/>
  <c r="AA106" i="1"/>
  <c r="T106" i="1"/>
  <c r="X106" i="1" s="1"/>
  <c r="Z106" i="1"/>
  <c r="T66" i="1"/>
  <c r="X66" i="1" s="1"/>
  <c r="AA66" i="1"/>
  <c r="Z66" i="1"/>
  <c r="T78" i="1"/>
  <c r="X78" i="1" s="1"/>
  <c r="AA78" i="1"/>
  <c r="Z78" i="1"/>
  <c r="T55" i="1"/>
  <c r="X55" i="1" s="1"/>
  <c r="AA55" i="1"/>
  <c r="Z55" i="1"/>
  <c r="T77" i="1"/>
  <c r="X77" i="1" s="1"/>
  <c r="O77" i="1"/>
  <c r="M77" i="1" s="1"/>
  <c r="P77" i="1" s="1"/>
  <c r="J77" i="1" s="1"/>
  <c r="K77" i="1" s="1"/>
  <c r="AA77" i="1"/>
  <c r="Z77" i="1"/>
  <c r="T148" i="1"/>
  <c r="X148" i="1" s="1"/>
  <c r="AA148" i="1"/>
  <c r="Z148" i="1"/>
  <c r="T202" i="1"/>
  <c r="X202" i="1" s="1"/>
  <c r="AA202" i="1"/>
  <c r="Z202" i="1"/>
  <c r="AA239" i="1"/>
  <c r="T239" i="1"/>
  <c r="X239" i="1" s="1"/>
  <c r="Z239" i="1"/>
  <c r="AA227" i="1"/>
  <c r="T227" i="1"/>
  <c r="X227" i="1" s="1"/>
  <c r="Z227" i="1"/>
  <c r="T258" i="1"/>
  <c r="X258" i="1" s="1"/>
  <c r="AA258" i="1"/>
  <c r="Z258" i="1"/>
  <c r="AA275" i="1"/>
  <c r="AB275" i="1" s="1"/>
  <c r="T275" i="1"/>
  <c r="X275" i="1" s="1"/>
  <c r="Z275" i="1"/>
  <c r="AA150" i="1"/>
  <c r="T150" i="1"/>
  <c r="X150" i="1" s="1"/>
  <c r="O150" i="1"/>
  <c r="M150" i="1" s="1"/>
  <c r="P150" i="1" s="1"/>
  <c r="J150" i="1" s="1"/>
  <c r="K150" i="1" s="1"/>
  <c r="Z150" i="1"/>
  <c r="AA166" i="1"/>
  <c r="T166" i="1"/>
  <c r="X166" i="1" s="1"/>
  <c r="O166" i="1"/>
  <c r="M166" i="1" s="1"/>
  <c r="P166" i="1" s="1"/>
  <c r="J166" i="1" s="1"/>
  <c r="K166" i="1" s="1"/>
  <c r="Z166" i="1"/>
  <c r="AA182" i="1"/>
  <c r="T182" i="1"/>
  <c r="X182" i="1" s="1"/>
  <c r="Z182" i="1"/>
  <c r="O182" i="1"/>
  <c r="M182" i="1" s="1"/>
  <c r="P182" i="1" s="1"/>
  <c r="J182" i="1" s="1"/>
  <c r="K182" i="1" s="1"/>
  <c r="AA230" i="1"/>
  <c r="T230" i="1"/>
  <c r="X230" i="1" s="1"/>
  <c r="Z230" i="1"/>
  <c r="AA252" i="1"/>
  <c r="T252" i="1"/>
  <c r="X252" i="1" s="1"/>
  <c r="Z252" i="1"/>
  <c r="T74" i="1"/>
  <c r="X74" i="1" s="1"/>
  <c r="AA74" i="1"/>
  <c r="Z74" i="1"/>
  <c r="T112" i="1"/>
  <c r="X112" i="1" s="1"/>
  <c r="AA112" i="1"/>
  <c r="AB112" i="1" s="1"/>
  <c r="Z112" i="1"/>
  <c r="O112" i="1"/>
  <c r="M112" i="1" s="1"/>
  <c r="P112" i="1" s="1"/>
  <c r="J112" i="1" s="1"/>
  <c r="K112" i="1" s="1"/>
  <c r="Z256" i="1"/>
  <c r="T256" i="1"/>
  <c r="X256" i="1" s="1"/>
  <c r="O256" i="1"/>
  <c r="M256" i="1" s="1"/>
  <c r="P256" i="1" s="1"/>
  <c r="J256" i="1" s="1"/>
  <c r="K256" i="1" s="1"/>
  <c r="AA256" i="1"/>
  <c r="AA281" i="1"/>
  <c r="AB281" i="1" s="1"/>
  <c r="T281" i="1"/>
  <c r="X281" i="1" s="1"/>
  <c r="Z281" i="1"/>
  <c r="T26" i="1"/>
  <c r="X26" i="1" s="1"/>
  <c r="AA26" i="1"/>
  <c r="Z26" i="1"/>
  <c r="AA90" i="1"/>
  <c r="T90" i="1"/>
  <c r="X90" i="1" s="1"/>
  <c r="Z90" i="1"/>
  <c r="O90" i="1"/>
  <c r="M90" i="1" s="1"/>
  <c r="P90" i="1" s="1"/>
  <c r="J90" i="1" s="1"/>
  <c r="K90" i="1" s="1"/>
  <c r="AB35" i="1"/>
  <c r="AA153" i="1"/>
  <c r="T153" i="1"/>
  <c r="X153" i="1" s="1"/>
  <c r="Z153" i="1"/>
  <c r="T200" i="1"/>
  <c r="X200" i="1" s="1"/>
  <c r="AA200" i="1"/>
  <c r="Z200" i="1"/>
  <c r="O153" i="1"/>
  <c r="M153" i="1" s="1"/>
  <c r="P153" i="1" s="1"/>
  <c r="J153" i="1" s="1"/>
  <c r="K153" i="1" s="1"/>
  <c r="AA282" i="1"/>
  <c r="T282" i="1"/>
  <c r="X282" i="1" s="1"/>
  <c r="Z282" i="1"/>
  <c r="AB177" i="1"/>
  <c r="T27" i="1"/>
  <c r="X27" i="1" s="1"/>
  <c r="AA27" i="1"/>
  <c r="Z27" i="1"/>
  <c r="T46" i="1"/>
  <c r="X46" i="1" s="1"/>
  <c r="AA46" i="1"/>
  <c r="Z46" i="1"/>
  <c r="O26" i="1"/>
  <c r="M26" i="1" s="1"/>
  <c r="P26" i="1" s="1"/>
  <c r="J26" i="1" s="1"/>
  <c r="K26" i="1" s="1"/>
  <c r="AA83" i="1"/>
  <c r="T83" i="1"/>
  <c r="X83" i="1" s="1"/>
  <c r="Z83" i="1"/>
  <c r="AB155" i="1"/>
  <c r="AA243" i="1"/>
  <c r="T243" i="1"/>
  <c r="X243" i="1" s="1"/>
  <c r="Z243" i="1"/>
  <c r="T168" i="1"/>
  <c r="X168" i="1" s="1"/>
  <c r="AA168" i="1"/>
  <c r="AB168" i="1" s="1"/>
  <c r="Z168" i="1"/>
  <c r="T162" i="1"/>
  <c r="X162" i="1" s="1"/>
  <c r="AA162" i="1"/>
  <c r="AB162" i="1" s="1"/>
  <c r="O162" i="1"/>
  <c r="M162" i="1" s="1"/>
  <c r="P162" i="1" s="1"/>
  <c r="J162" i="1" s="1"/>
  <c r="K162" i="1" s="1"/>
  <c r="Z162" i="1"/>
  <c r="T178" i="1"/>
  <c r="X178" i="1" s="1"/>
  <c r="AA178" i="1"/>
  <c r="AB178" i="1" s="1"/>
  <c r="O178" i="1"/>
  <c r="M178" i="1" s="1"/>
  <c r="P178" i="1" s="1"/>
  <c r="J178" i="1" s="1"/>
  <c r="K178" i="1" s="1"/>
  <c r="Z178" i="1"/>
  <c r="O252" i="1"/>
  <c r="M252" i="1" s="1"/>
  <c r="P252" i="1" s="1"/>
  <c r="J252" i="1" s="1"/>
  <c r="K252" i="1" s="1"/>
  <c r="T265" i="1"/>
  <c r="X265" i="1" s="1"/>
  <c r="AA265" i="1"/>
  <c r="AB265" i="1" s="1"/>
  <c r="Z265" i="1"/>
  <c r="O265" i="1"/>
  <c r="M265" i="1" s="1"/>
  <c r="P265" i="1" s="1"/>
  <c r="J265" i="1" s="1"/>
  <c r="K265" i="1" s="1"/>
  <c r="T120" i="1"/>
  <c r="X120" i="1" s="1"/>
  <c r="AA120" i="1"/>
  <c r="O120" i="1"/>
  <c r="M120" i="1" s="1"/>
  <c r="P120" i="1" s="1"/>
  <c r="J120" i="1" s="1"/>
  <c r="K120" i="1" s="1"/>
  <c r="Z120" i="1"/>
  <c r="O230" i="1"/>
  <c r="M230" i="1" s="1"/>
  <c r="P230" i="1" s="1"/>
  <c r="J230" i="1" s="1"/>
  <c r="K230" i="1" s="1"/>
  <c r="T73" i="1"/>
  <c r="X73" i="1" s="1"/>
  <c r="AA73" i="1"/>
  <c r="Z73" i="1"/>
  <c r="O73" i="1"/>
  <c r="M73" i="1" s="1"/>
  <c r="P73" i="1" s="1"/>
  <c r="J73" i="1" s="1"/>
  <c r="K73" i="1" s="1"/>
  <c r="T58" i="1"/>
  <c r="X58" i="1" s="1"/>
  <c r="AA58" i="1"/>
  <c r="Z58" i="1"/>
  <c r="AB225" i="1"/>
  <c r="T257" i="1"/>
  <c r="X257" i="1" s="1"/>
  <c r="AA257" i="1"/>
  <c r="Z257" i="1"/>
  <c r="O281" i="1"/>
  <c r="M281" i="1" s="1"/>
  <c r="P281" i="1" s="1"/>
  <c r="J281" i="1" s="1"/>
  <c r="K281" i="1" s="1"/>
  <c r="AA268" i="1"/>
  <c r="T268" i="1"/>
  <c r="X268" i="1" s="1"/>
  <c r="Z268" i="1"/>
  <c r="O268" i="1"/>
  <c r="M268" i="1" s="1"/>
  <c r="P268" i="1" s="1"/>
  <c r="J268" i="1" s="1"/>
  <c r="K268" i="1" s="1"/>
  <c r="AB20" i="1"/>
  <c r="AB161" i="1"/>
  <c r="AA33" i="1"/>
  <c r="T33" i="1"/>
  <c r="X33" i="1" s="1"/>
  <c r="Z33" i="1"/>
  <c r="AA49" i="1"/>
  <c r="T49" i="1"/>
  <c r="X49" i="1" s="1"/>
  <c r="O49" i="1"/>
  <c r="M49" i="1" s="1"/>
  <c r="P49" i="1" s="1"/>
  <c r="J49" i="1" s="1"/>
  <c r="K49" i="1" s="1"/>
  <c r="Z49" i="1"/>
  <c r="AB216" i="1"/>
  <c r="AA32" i="1"/>
  <c r="T32" i="1"/>
  <c r="X32" i="1" s="1"/>
  <c r="Z32" i="1"/>
  <c r="O78" i="1"/>
  <c r="M78" i="1" s="1"/>
  <c r="P78" i="1" s="1"/>
  <c r="J78" i="1" s="1"/>
  <c r="K78" i="1" s="1"/>
  <c r="AA122" i="1"/>
  <c r="T122" i="1"/>
  <c r="X122" i="1" s="1"/>
  <c r="Z122" i="1"/>
  <c r="AA29" i="1"/>
  <c r="T29" i="1"/>
  <c r="X29" i="1" s="1"/>
  <c r="O29" i="1"/>
  <c r="M29" i="1" s="1"/>
  <c r="P29" i="1" s="1"/>
  <c r="J29" i="1" s="1"/>
  <c r="K29" i="1" s="1"/>
  <c r="Z29" i="1"/>
  <c r="AA45" i="1"/>
  <c r="T45" i="1"/>
  <c r="X45" i="1" s="1"/>
  <c r="O45" i="1"/>
  <c r="M45" i="1" s="1"/>
  <c r="P45" i="1" s="1"/>
  <c r="J45" i="1" s="1"/>
  <c r="K45" i="1" s="1"/>
  <c r="Z45" i="1"/>
  <c r="T54" i="1"/>
  <c r="X54" i="1" s="1"/>
  <c r="AA54" i="1"/>
  <c r="Z54" i="1"/>
  <c r="T59" i="1"/>
  <c r="X59" i="1" s="1"/>
  <c r="AA59" i="1"/>
  <c r="Z59" i="1"/>
  <c r="T192" i="1"/>
  <c r="X192" i="1" s="1"/>
  <c r="AA192" i="1"/>
  <c r="AB192" i="1" s="1"/>
  <c r="Z192" i="1"/>
  <c r="T97" i="1"/>
  <c r="X97" i="1" s="1"/>
  <c r="AA97" i="1"/>
  <c r="Z97" i="1"/>
  <c r="AA149" i="1"/>
  <c r="T149" i="1"/>
  <c r="X149" i="1" s="1"/>
  <c r="Z149" i="1"/>
  <c r="T180" i="1"/>
  <c r="X180" i="1" s="1"/>
  <c r="AA180" i="1"/>
  <c r="Z180" i="1"/>
  <c r="T144" i="1"/>
  <c r="X144" i="1" s="1"/>
  <c r="AA144" i="1"/>
  <c r="O144" i="1"/>
  <c r="M144" i="1" s="1"/>
  <c r="P144" i="1" s="1"/>
  <c r="J144" i="1" s="1"/>
  <c r="K144" i="1" s="1"/>
  <c r="Z144" i="1"/>
  <c r="AA215" i="1"/>
  <c r="AB215" i="1" s="1"/>
  <c r="T215" i="1"/>
  <c r="X215" i="1" s="1"/>
  <c r="Z215" i="1"/>
  <c r="AA231" i="1"/>
  <c r="T231" i="1"/>
  <c r="X231" i="1" s="1"/>
  <c r="Z231" i="1"/>
  <c r="AA197" i="1"/>
  <c r="T197" i="1"/>
  <c r="X197" i="1" s="1"/>
  <c r="Z197" i="1"/>
  <c r="O275" i="1"/>
  <c r="M275" i="1" s="1"/>
  <c r="P275" i="1" s="1"/>
  <c r="J275" i="1" s="1"/>
  <c r="K275" i="1" s="1"/>
  <c r="AB89" i="1"/>
  <c r="T117" i="1"/>
  <c r="X117" i="1" s="1"/>
  <c r="AA117" i="1"/>
  <c r="Z117" i="1"/>
  <c r="O106" i="1"/>
  <c r="M106" i="1" s="1"/>
  <c r="P106" i="1" s="1"/>
  <c r="J106" i="1" s="1"/>
  <c r="K106" i="1" s="1"/>
  <c r="AB196" i="1"/>
  <c r="O227" i="1"/>
  <c r="M227" i="1" s="1"/>
  <c r="P227" i="1" s="1"/>
  <c r="J227" i="1" s="1"/>
  <c r="K227" i="1" s="1"/>
  <c r="T158" i="1"/>
  <c r="X158" i="1" s="1"/>
  <c r="AA158" i="1"/>
  <c r="O158" i="1"/>
  <c r="M158" i="1" s="1"/>
  <c r="P158" i="1" s="1"/>
  <c r="J158" i="1" s="1"/>
  <c r="K158" i="1" s="1"/>
  <c r="Z158" i="1"/>
  <c r="T174" i="1"/>
  <c r="X174" i="1" s="1"/>
  <c r="AA174" i="1"/>
  <c r="O174" i="1"/>
  <c r="M174" i="1" s="1"/>
  <c r="P174" i="1" s="1"/>
  <c r="J174" i="1" s="1"/>
  <c r="K174" i="1" s="1"/>
  <c r="Z174" i="1"/>
  <c r="T190" i="1"/>
  <c r="X190" i="1" s="1"/>
  <c r="AA190" i="1"/>
  <c r="O190" i="1"/>
  <c r="M190" i="1" s="1"/>
  <c r="P190" i="1" s="1"/>
  <c r="J190" i="1" s="1"/>
  <c r="K190" i="1" s="1"/>
  <c r="Z190" i="1"/>
  <c r="AB221" i="1"/>
  <c r="AA236" i="1"/>
  <c r="T236" i="1"/>
  <c r="X236" i="1" s="1"/>
  <c r="Z236" i="1"/>
  <c r="AA24" i="1"/>
  <c r="T24" i="1"/>
  <c r="X24" i="1" s="1"/>
  <c r="Z24" i="1"/>
  <c r="T43" i="1"/>
  <c r="X43" i="1" s="1"/>
  <c r="AA43" i="1"/>
  <c r="Z43" i="1"/>
  <c r="AA130" i="1"/>
  <c r="T130" i="1"/>
  <c r="X130" i="1" s="1"/>
  <c r="Z130" i="1"/>
  <c r="O27" i="1"/>
  <c r="M27" i="1" s="1"/>
  <c r="P27" i="1" s="1"/>
  <c r="J27" i="1" s="1"/>
  <c r="K27" i="1" s="1"/>
  <c r="AB88" i="1"/>
  <c r="AA99" i="1"/>
  <c r="AB99" i="1" s="1"/>
  <c r="T99" i="1"/>
  <c r="X99" i="1" s="1"/>
  <c r="Z99" i="1"/>
  <c r="AA84" i="1"/>
  <c r="T84" i="1"/>
  <c r="X84" i="1" s="1"/>
  <c r="Z84" i="1"/>
  <c r="T152" i="1"/>
  <c r="X152" i="1" s="1"/>
  <c r="AA152" i="1"/>
  <c r="Z152" i="1"/>
  <c r="T183" i="1"/>
  <c r="X183" i="1" s="1"/>
  <c r="AA183" i="1"/>
  <c r="Z183" i="1"/>
  <c r="O183" i="1"/>
  <c r="M183" i="1" s="1"/>
  <c r="P183" i="1" s="1"/>
  <c r="J183" i="1" s="1"/>
  <c r="K183" i="1" s="1"/>
  <c r="O243" i="1"/>
  <c r="M243" i="1" s="1"/>
  <c r="P243" i="1" s="1"/>
  <c r="J243" i="1" s="1"/>
  <c r="K243" i="1" s="1"/>
  <c r="AA254" i="1"/>
  <c r="T254" i="1"/>
  <c r="X254" i="1" s="1"/>
  <c r="Z254" i="1"/>
  <c r="AB264" i="1"/>
  <c r="AA17" i="1"/>
  <c r="T17" i="1"/>
  <c r="X17" i="1" s="1"/>
  <c r="Z17" i="1"/>
  <c r="O74" i="1"/>
  <c r="M74" i="1" s="1"/>
  <c r="P74" i="1" s="1"/>
  <c r="J74" i="1" s="1"/>
  <c r="K74" i="1" s="1"/>
  <c r="AB125" i="1"/>
  <c r="AB210" i="1"/>
  <c r="T213" i="1"/>
  <c r="X213" i="1" s="1"/>
  <c r="AA213" i="1"/>
  <c r="AB213" i="1" s="1"/>
  <c r="Z213" i="1"/>
  <c r="AA222" i="1"/>
  <c r="T222" i="1"/>
  <c r="X222" i="1" s="1"/>
  <c r="Z222" i="1"/>
  <c r="T234" i="1"/>
  <c r="X234" i="1" s="1"/>
  <c r="AA234" i="1"/>
  <c r="Z234" i="1"/>
  <c r="AB242" i="1"/>
  <c r="T75" i="1"/>
  <c r="X75" i="1" s="1"/>
  <c r="AA75" i="1"/>
  <c r="Z75" i="1"/>
  <c r="T160" i="1"/>
  <c r="X160" i="1" s="1"/>
  <c r="AA160" i="1"/>
  <c r="Z160" i="1"/>
  <c r="O75" i="1"/>
  <c r="M75" i="1" s="1"/>
  <c r="P75" i="1" s="1"/>
  <c r="J75" i="1" s="1"/>
  <c r="K75" i="1" s="1"/>
  <c r="T119" i="1"/>
  <c r="X119" i="1" s="1"/>
  <c r="AA119" i="1"/>
  <c r="O119" i="1"/>
  <c r="M119" i="1" s="1"/>
  <c r="P119" i="1" s="1"/>
  <c r="J119" i="1" s="1"/>
  <c r="K119" i="1" s="1"/>
  <c r="Z119" i="1"/>
  <c r="T135" i="1"/>
  <c r="X135" i="1" s="1"/>
  <c r="AA135" i="1"/>
  <c r="O135" i="1"/>
  <c r="M135" i="1" s="1"/>
  <c r="P135" i="1" s="1"/>
  <c r="J135" i="1" s="1"/>
  <c r="K135" i="1" s="1"/>
  <c r="Z135" i="1"/>
  <c r="O152" i="1"/>
  <c r="M152" i="1" s="1"/>
  <c r="P152" i="1" s="1"/>
  <c r="J152" i="1" s="1"/>
  <c r="K152" i="1" s="1"/>
  <c r="AB198" i="1"/>
  <c r="T208" i="1"/>
  <c r="X208" i="1" s="1"/>
  <c r="AA208" i="1"/>
  <c r="Z208" i="1"/>
  <c r="T51" i="1"/>
  <c r="X51" i="1" s="1"/>
  <c r="AA51" i="1"/>
  <c r="Z51" i="1"/>
  <c r="AB23" i="1"/>
  <c r="T22" i="1"/>
  <c r="X22" i="1" s="1"/>
  <c r="AA22" i="1"/>
  <c r="Z22" i="1"/>
  <c r="O22" i="1"/>
  <c r="M22" i="1" s="1"/>
  <c r="P22" i="1" s="1"/>
  <c r="J22" i="1" s="1"/>
  <c r="K22" i="1" s="1"/>
  <c r="T38" i="1"/>
  <c r="X38" i="1" s="1"/>
  <c r="AA38" i="1"/>
  <c r="O38" i="1"/>
  <c r="M38" i="1" s="1"/>
  <c r="P38" i="1" s="1"/>
  <c r="J38" i="1" s="1"/>
  <c r="K38" i="1" s="1"/>
  <c r="Z38" i="1"/>
  <c r="O46" i="1"/>
  <c r="M46" i="1" s="1"/>
  <c r="P46" i="1" s="1"/>
  <c r="J46" i="1" s="1"/>
  <c r="K46" i="1" s="1"/>
  <c r="T82" i="1"/>
  <c r="X82" i="1" s="1"/>
  <c r="AA82" i="1"/>
  <c r="Z82" i="1"/>
  <c r="O82" i="1"/>
  <c r="M82" i="1" s="1"/>
  <c r="P82" i="1" s="1"/>
  <c r="J82" i="1" s="1"/>
  <c r="K82" i="1" s="1"/>
  <c r="AB121" i="1"/>
  <c r="AB137" i="1"/>
  <c r="AA100" i="1"/>
  <c r="T100" i="1"/>
  <c r="X100" i="1" s="1"/>
  <c r="Z100" i="1"/>
  <c r="O100" i="1"/>
  <c r="M100" i="1" s="1"/>
  <c r="P100" i="1" s="1"/>
  <c r="J100" i="1" s="1"/>
  <c r="K100" i="1" s="1"/>
  <c r="AB292" i="1"/>
  <c r="AB126" i="1"/>
  <c r="AB169" i="1"/>
  <c r="AB285" i="1"/>
  <c r="O148" i="1"/>
  <c r="M148" i="1" s="1"/>
  <c r="P148" i="1" s="1"/>
  <c r="J148" i="1" s="1"/>
  <c r="K148" i="1" s="1"/>
  <c r="T116" i="1"/>
  <c r="X116" i="1" s="1"/>
  <c r="AA116" i="1"/>
  <c r="Z116" i="1"/>
  <c r="O116" i="1"/>
  <c r="M116" i="1" s="1"/>
  <c r="P116" i="1" s="1"/>
  <c r="J116" i="1" s="1"/>
  <c r="K116" i="1" s="1"/>
  <c r="T132" i="1"/>
  <c r="X132" i="1" s="1"/>
  <c r="AA132" i="1"/>
  <c r="O132" i="1"/>
  <c r="M132" i="1" s="1"/>
  <c r="P132" i="1" s="1"/>
  <c r="J132" i="1" s="1"/>
  <c r="K132" i="1" s="1"/>
  <c r="Z132" i="1"/>
  <c r="AA250" i="1"/>
  <c r="T250" i="1"/>
  <c r="X250" i="1" s="1"/>
  <c r="Z250" i="1"/>
  <c r="O258" i="1"/>
  <c r="M258" i="1" s="1"/>
  <c r="P258" i="1" s="1"/>
  <c r="J258" i="1" s="1"/>
  <c r="K258" i="1" s="1"/>
  <c r="AA25" i="1"/>
  <c r="T25" i="1"/>
  <c r="X25" i="1" s="1"/>
  <c r="Z25" i="1"/>
  <c r="O25" i="1"/>
  <c r="M25" i="1" s="1"/>
  <c r="P25" i="1" s="1"/>
  <c r="J25" i="1" s="1"/>
  <c r="K25" i="1" s="1"/>
  <c r="AA41" i="1"/>
  <c r="T41" i="1"/>
  <c r="X41" i="1" s="1"/>
  <c r="Z41" i="1"/>
  <c r="O41" i="1"/>
  <c r="M41" i="1" s="1"/>
  <c r="P41" i="1" s="1"/>
  <c r="J41" i="1" s="1"/>
  <c r="K41" i="1" s="1"/>
  <c r="AB184" i="1"/>
  <c r="T128" i="1"/>
  <c r="X128" i="1" s="1"/>
  <c r="AA128" i="1"/>
  <c r="Z128" i="1"/>
  <c r="O128" i="1"/>
  <c r="M128" i="1" s="1"/>
  <c r="P128" i="1" s="1"/>
  <c r="J128" i="1" s="1"/>
  <c r="K128" i="1" s="1"/>
  <c r="T188" i="1"/>
  <c r="X188" i="1" s="1"/>
  <c r="AA188" i="1"/>
  <c r="Z188" i="1"/>
  <c r="AB219" i="1"/>
  <c r="T249" i="1"/>
  <c r="X249" i="1" s="1"/>
  <c r="AA249" i="1"/>
  <c r="Z249" i="1"/>
  <c r="AA290" i="1"/>
  <c r="T290" i="1"/>
  <c r="X290" i="1" s="1"/>
  <c r="Z290" i="1"/>
  <c r="AA98" i="1"/>
  <c r="T98" i="1"/>
  <c r="X98" i="1" s="1"/>
  <c r="Z98" i="1"/>
  <c r="O98" i="1"/>
  <c r="M98" i="1" s="1"/>
  <c r="P98" i="1" s="1"/>
  <c r="J98" i="1" s="1"/>
  <c r="K98" i="1" s="1"/>
  <c r="T115" i="1"/>
  <c r="X115" i="1" s="1"/>
  <c r="AA115" i="1"/>
  <c r="Z115" i="1"/>
  <c r="O115" i="1"/>
  <c r="M115" i="1" s="1"/>
  <c r="P115" i="1" s="1"/>
  <c r="J115" i="1" s="1"/>
  <c r="K115" i="1" s="1"/>
  <c r="T131" i="1"/>
  <c r="X131" i="1" s="1"/>
  <c r="AA131" i="1"/>
  <c r="Z131" i="1"/>
  <c r="O131" i="1"/>
  <c r="M131" i="1" s="1"/>
  <c r="P131" i="1" s="1"/>
  <c r="J131" i="1" s="1"/>
  <c r="K131" i="1" s="1"/>
  <c r="T19" i="1"/>
  <c r="X19" i="1" s="1"/>
  <c r="AA19" i="1"/>
  <c r="Z19" i="1"/>
  <c r="T42" i="1"/>
  <c r="X42" i="1" s="1"/>
  <c r="AA42" i="1"/>
  <c r="AB42" i="1" s="1"/>
  <c r="Z42" i="1"/>
  <c r="AA205" i="1"/>
  <c r="T205" i="1"/>
  <c r="X205" i="1" s="1"/>
  <c r="Z205" i="1"/>
  <c r="Z248" i="1"/>
  <c r="T248" i="1"/>
  <c r="X248" i="1" s="1"/>
  <c r="AA248" i="1"/>
  <c r="AB248" i="1" s="1"/>
  <c r="O248" i="1"/>
  <c r="M248" i="1" s="1"/>
  <c r="P248" i="1" s="1"/>
  <c r="J248" i="1" s="1"/>
  <c r="K248" i="1" s="1"/>
  <c r="AA284" i="1"/>
  <c r="T284" i="1"/>
  <c r="X284" i="1" s="1"/>
  <c r="Z284" i="1"/>
  <c r="AB40" i="1"/>
  <c r="T133" i="1"/>
  <c r="X133" i="1" s="1"/>
  <c r="AA133" i="1"/>
  <c r="Z133" i="1"/>
  <c r="AA114" i="1"/>
  <c r="T114" i="1"/>
  <c r="X114" i="1" s="1"/>
  <c r="Z114" i="1"/>
  <c r="T62" i="1"/>
  <c r="X62" i="1" s="1"/>
  <c r="AA62" i="1"/>
  <c r="AB62" i="1" s="1"/>
  <c r="Z62" i="1"/>
  <c r="O66" i="1"/>
  <c r="M66" i="1" s="1"/>
  <c r="P66" i="1" s="1"/>
  <c r="J66" i="1" s="1"/>
  <c r="K66" i="1" s="1"/>
  <c r="O42" i="1"/>
  <c r="M42" i="1" s="1"/>
  <c r="P42" i="1" s="1"/>
  <c r="J42" i="1" s="1"/>
  <c r="K42" i="1" s="1"/>
  <c r="AB63" i="1"/>
  <c r="T79" i="1"/>
  <c r="X79" i="1" s="1"/>
  <c r="AA79" i="1"/>
  <c r="Z79" i="1"/>
  <c r="T270" i="1"/>
  <c r="X270" i="1" s="1"/>
  <c r="AA270" i="1"/>
  <c r="Z270" i="1"/>
  <c r="AA244" i="1"/>
  <c r="AB244" i="1" s="1"/>
  <c r="T244" i="1"/>
  <c r="X244" i="1" s="1"/>
  <c r="Z244" i="1"/>
  <c r="T286" i="1"/>
  <c r="X286" i="1" s="1"/>
  <c r="AA286" i="1"/>
  <c r="Z286" i="1"/>
  <c r="O286" i="1"/>
  <c r="M286" i="1" s="1"/>
  <c r="P286" i="1" s="1"/>
  <c r="J286" i="1" s="1"/>
  <c r="K286" i="1" s="1"/>
  <c r="O202" i="1"/>
  <c r="M202" i="1" s="1"/>
  <c r="P202" i="1" s="1"/>
  <c r="J202" i="1" s="1"/>
  <c r="K202" i="1" s="1"/>
  <c r="O239" i="1"/>
  <c r="M239" i="1" s="1"/>
  <c r="P239" i="1" s="1"/>
  <c r="J239" i="1" s="1"/>
  <c r="K239" i="1" s="1"/>
  <c r="AB261" i="1"/>
  <c r="T30" i="1"/>
  <c r="X30" i="1" s="1"/>
  <c r="AA30" i="1"/>
  <c r="Z30" i="1"/>
  <c r="O168" i="1"/>
  <c r="M168" i="1" s="1"/>
  <c r="P168" i="1" s="1"/>
  <c r="J168" i="1" s="1"/>
  <c r="K168" i="1" s="1"/>
  <c r="T240" i="1"/>
  <c r="X240" i="1" s="1"/>
  <c r="AA240" i="1"/>
  <c r="Z240" i="1"/>
  <c r="T146" i="1"/>
  <c r="X146" i="1" s="1"/>
  <c r="AA146" i="1"/>
  <c r="Z146" i="1"/>
  <c r="O146" i="1"/>
  <c r="M146" i="1" s="1"/>
  <c r="P146" i="1" s="1"/>
  <c r="J146" i="1" s="1"/>
  <c r="K146" i="1" s="1"/>
  <c r="AA259" i="1"/>
  <c r="T259" i="1"/>
  <c r="X259" i="1" s="1"/>
  <c r="Z259" i="1"/>
  <c r="O259" i="1"/>
  <c r="M259" i="1" s="1"/>
  <c r="P259" i="1" s="1"/>
  <c r="J259" i="1" s="1"/>
  <c r="K259" i="1" s="1"/>
  <c r="T136" i="1"/>
  <c r="X136" i="1" s="1"/>
  <c r="AA136" i="1"/>
  <c r="O136" i="1"/>
  <c r="M136" i="1" s="1"/>
  <c r="P136" i="1" s="1"/>
  <c r="J136" i="1" s="1"/>
  <c r="K136" i="1" s="1"/>
  <c r="Z136" i="1"/>
  <c r="AA226" i="1"/>
  <c r="T226" i="1"/>
  <c r="X226" i="1" s="1"/>
  <c r="Z226" i="1"/>
  <c r="AA28" i="1"/>
  <c r="AB28" i="1" s="1"/>
  <c r="T28" i="1"/>
  <c r="X28" i="1" s="1"/>
  <c r="Z28" i="1"/>
  <c r="AB172" i="1"/>
  <c r="T95" i="1"/>
  <c r="X95" i="1" s="1"/>
  <c r="AA95" i="1"/>
  <c r="AB95" i="1" s="1"/>
  <c r="Z95" i="1"/>
  <c r="T39" i="1"/>
  <c r="X39" i="1" s="1"/>
  <c r="AA39" i="1"/>
  <c r="Z39" i="1"/>
  <c r="AA134" i="1"/>
  <c r="T134" i="1"/>
  <c r="X134" i="1" s="1"/>
  <c r="Z134" i="1"/>
  <c r="T18" i="1"/>
  <c r="X18" i="1" s="1"/>
  <c r="AA18" i="1"/>
  <c r="Z18" i="1"/>
  <c r="O18" i="1"/>
  <c r="M18" i="1" s="1"/>
  <c r="P18" i="1" s="1"/>
  <c r="J18" i="1" s="1"/>
  <c r="K18" i="1" s="1"/>
  <c r="T34" i="1"/>
  <c r="X34" i="1" s="1"/>
  <c r="AA34" i="1"/>
  <c r="Z34" i="1"/>
  <c r="T50" i="1"/>
  <c r="X50" i="1" s="1"/>
  <c r="AA50" i="1"/>
  <c r="AB50" i="1" s="1"/>
  <c r="Z50" i="1"/>
  <c r="T71" i="1"/>
  <c r="X71" i="1" s="1"/>
  <c r="AA71" i="1"/>
  <c r="Z71" i="1"/>
  <c r="O34" i="1"/>
  <c r="M34" i="1" s="1"/>
  <c r="P34" i="1" s="1"/>
  <c r="J34" i="1" s="1"/>
  <c r="K34" i="1" s="1"/>
  <c r="T70" i="1"/>
  <c r="X70" i="1" s="1"/>
  <c r="AA70" i="1"/>
  <c r="Z70" i="1"/>
  <c r="AA181" i="1"/>
  <c r="T181" i="1"/>
  <c r="X181" i="1" s="1"/>
  <c r="Z181" i="1"/>
  <c r="T164" i="1"/>
  <c r="X164" i="1" s="1"/>
  <c r="AA164" i="1"/>
  <c r="Z164" i="1"/>
  <c r="AB253" i="1"/>
  <c r="T111" i="1"/>
  <c r="X111" i="1" s="1"/>
  <c r="AA111" i="1"/>
  <c r="O111" i="1"/>
  <c r="M111" i="1" s="1"/>
  <c r="P111" i="1" s="1"/>
  <c r="J111" i="1" s="1"/>
  <c r="K111" i="1" s="1"/>
  <c r="Z111" i="1"/>
  <c r="T127" i="1"/>
  <c r="X127" i="1" s="1"/>
  <c r="AA127" i="1"/>
  <c r="O127" i="1"/>
  <c r="M127" i="1" s="1"/>
  <c r="P127" i="1" s="1"/>
  <c r="J127" i="1" s="1"/>
  <c r="K127" i="1" s="1"/>
  <c r="Z127" i="1"/>
  <c r="O149" i="1"/>
  <c r="M149" i="1" s="1"/>
  <c r="P149" i="1" s="1"/>
  <c r="J149" i="1" s="1"/>
  <c r="K149" i="1" s="1"/>
  <c r="T238" i="1"/>
  <c r="X238" i="1" s="1"/>
  <c r="AA238" i="1"/>
  <c r="Z238" i="1"/>
  <c r="O215" i="1"/>
  <c r="M215" i="1" s="1"/>
  <c r="P215" i="1" s="1"/>
  <c r="J215" i="1" s="1"/>
  <c r="K215" i="1" s="1"/>
  <c r="AA246" i="1"/>
  <c r="T246" i="1"/>
  <c r="X246" i="1" s="1"/>
  <c r="Z246" i="1"/>
  <c r="AA255" i="1"/>
  <c r="T255" i="1"/>
  <c r="X255" i="1" s="1"/>
  <c r="Z255" i="1"/>
  <c r="T279" i="1"/>
  <c r="X279" i="1" s="1"/>
  <c r="AA279" i="1"/>
  <c r="AB279" i="1" s="1"/>
  <c r="Z279" i="1"/>
  <c r="T269" i="1"/>
  <c r="X269" i="1" s="1"/>
  <c r="AA269" i="1"/>
  <c r="Z269" i="1"/>
  <c r="O269" i="1"/>
  <c r="M269" i="1" s="1"/>
  <c r="P269" i="1" s="1"/>
  <c r="J269" i="1" s="1"/>
  <c r="K269" i="1" s="1"/>
  <c r="O282" i="1"/>
  <c r="M282" i="1" s="1"/>
  <c r="P282" i="1" s="1"/>
  <c r="J282" i="1" s="1"/>
  <c r="K282" i="1" s="1"/>
  <c r="O97" i="1"/>
  <c r="M97" i="1" s="1"/>
  <c r="P97" i="1" s="1"/>
  <c r="J97" i="1" s="1"/>
  <c r="K97" i="1" s="1"/>
  <c r="AB141" i="1"/>
  <c r="O197" i="1"/>
  <c r="M197" i="1" s="1"/>
  <c r="P197" i="1" s="1"/>
  <c r="J197" i="1" s="1"/>
  <c r="K197" i="1" s="1"/>
  <c r="AB263" i="1"/>
  <c r="AB289" i="1"/>
  <c r="T277" i="1"/>
  <c r="X277" i="1" s="1"/>
  <c r="AA277" i="1"/>
  <c r="Z277" i="1"/>
  <c r="O277" i="1"/>
  <c r="M277" i="1" s="1"/>
  <c r="P277" i="1" s="1"/>
  <c r="J277" i="1" s="1"/>
  <c r="K277" i="1" s="1"/>
  <c r="AA44" i="1"/>
  <c r="T44" i="1"/>
  <c r="X44" i="1" s="1"/>
  <c r="Z44" i="1"/>
  <c r="O33" i="1"/>
  <c r="M33" i="1" s="1"/>
  <c r="P33" i="1" s="1"/>
  <c r="J33" i="1" s="1"/>
  <c r="K33" i="1" s="1"/>
  <c r="O30" i="1"/>
  <c r="M30" i="1" s="1"/>
  <c r="P30" i="1" s="1"/>
  <c r="J30" i="1" s="1"/>
  <c r="K30" i="1" s="1"/>
  <c r="AB81" i="1"/>
  <c r="AB104" i="1"/>
  <c r="AB187" i="1"/>
  <c r="T107" i="1"/>
  <c r="X107" i="1" s="1"/>
  <c r="AA107" i="1"/>
  <c r="Z107" i="1"/>
  <c r="O107" i="1"/>
  <c r="M107" i="1" s="1"/>
  <c r="P107" i="1" s="1"/>
  <c r="J107" i="1" s="1"/>
  <c r="K107" i="1" s="1"/>
  <c r="T123" i="1"/>
  <c r="X123" i="1" s="1"/>
  <c r="AA123" i="1"/>
  <c r="Z123" i="1"/>
  <c r="O123" i="1"/>
  <c r="M123" i="1" s="1"/>
  <c r="P123" i="1" s="1"/>
  <c r="J123" i="1" s="1"/>
  <c r="K123" i="1" s="1"/>
  <c r="T139" i="1"/>
  <c r="X139" i="1" s="1"/>
  <c r="AA139" i="1"/>
  <c r="Z139" i="1"/>
  <c r="O139" i="1"/>
  <c r="M139" i="1" s="1"/>
  <c r="P139" i="1" s="1"/>
  <c r="J139" i="1" s="1"/>
  <c r="K139" i="1" s="1"/>
  <c r="T154" i="1"/>
  <c r="X154" i="1" s="1"/>
  <c r="O154" i="1"/>
  <c r="M154" i="1" s="1"/>
  <c r="P154" i="1" s="1"/>
  <c r="J154" i="1" s="1"/>
  <c r="K154" i="1" s="1"/>
  <c r="AA154" i="1"/>
  <c r="Z154" i="1"/>
  <c r="T170" i="1"/>
  <c r="X170" i="1" s="1"/>
  <c r="O170" i="1"/>
  <c r="M170" i="1" s="1"/>
  <c r="P170" i="1" s="1"/>
  <c r="J170" i="1" s="1"/>
  <c r="K170" i="1" s="1"/>
  <c r="AA170" i="1"/>
  <c r="Z170" i="1"/>
  <c r="T186" i="1"/>
  <c r="X186" i="1" s="1"/>
  <c r="O186" i="1"/>
  <c r="M186" i="1" s="1"/>
  <c r="P186" i="1" s="1"/>
  <c r="J186" i="1" s="1"/>
  <c r="K186" i="1" s="1"/>
  <c r="AA186" i="1"/>
  <c r="Z186" i="1"/>
  <c r="AA207" i="1"/>
  <c r="T207" i="1"/>
  <c r="X207" i="1" s="1"/>
  <c r="Z207" i="1"/>
  <c r="AB212" i="1"/>
  <c r="O238" i="1"/>
  <c r="M238" i="1" s="1"/>
  <c r="P238" i="1" s="1"/>
  <c r="J238" i="1" s="1"/>
  <c r="K238" i="1" s="1"/>
  <c r="T241" i="1"/>
  <c r="X241" i="1" s="1"/>
  <c r="AA241" i="1"/>
  <c r="O241" i="1"/>
  <c r="M241" i="1" s="1"/>
  <c r="P241" i="1" s="1"/>
  <c r="J241" i="1" s="1"/>
  <c r="K241" i="1" s="1"/>
  <c r="Z241" i="1"/>
  <c r="AA272" i="1"/>
  <c r="T272" i="1"/>
  <c r="X272" i="1" s="1"/>
  <c r="Z272" i="1"/>
  <c r="AB109" i="1"/>
  <c r="AB199" i="1"/>
  <c r="T151" i="1"/>
  <c r="X151" i="1" s="1"/>
  <c r="AA151" i="1"/>
  <c r="AB151" i="1" s="1"/>
  <c r="O151" i="1"/>
  <c r="M151" i="1" s="1"/>
  <c r="P151" i="1" s="1"/>
  <c r="J151" i="1" s="1"/>
  <c r="K151" i="1" s="1"/>
  <c r="Z151" i="1"/>
  <c r="O226" i="1"/>
  <c r="M226" i="1" s="1"/>
  <c r="P226" i="1" s="1"/>
  <c r="J226" i="1" s="1"/>
  <c r="K226" i="1" s="1"/>
  <c r="O24" i="1"/>
  <c r="M24" i="1" s="1"/>
  <c r="P24" i="1" s="1"/>
  <c r="J24" i="1" s="1"/>
  <c r="K24" i="1" s="1"/>
  <c r="AA21" i="1"/>
  <c r="T21" i="1"/>
  <c r="X21" i="1" s="1"/>
  <c r="Z21" i="1"/>
  <c r="AA37" i="1"/>
  <c r="AB37" i="1" s="1"/>
  <c r="T37" i="1"/>
  <c r="X37" i="1" s="1"/>
  <c r="Z37" i="1"/>
  <c r="T57" i="1"/>
  <c r="X57" i="1" s="1"/>
  <c r="AA57" i="1"/>
  <c r="AB57" i="1" s="1"/>
  <c r="O57" i="1"/>
  <c r="M57" i="1" s="1"/>
  <c r="P57" i="1" s="1"/>
  <c r="J57" i="1" s="1"/>
  <c r="K57" i="1" s="1"/>
  <c r="Z57" i="1"/>
  <c r="T103" i="1"/>
  <c r="X103" i="1" s="1"/>
  <c r="AA103" i="1"/>
  <c r="Z103" i="1"/>
  <c r="O17" i="1"/>
  <c r="M17" i="1" s="1"/>
  <c r="P17" i="1" s="1"/>
  <c r="J17" i="1" s="1"/>
  <c r="K17" i="1" s="1"/>
  <c r="T61" i="1"/>
  <c r="X61" i="1" s="1"/>
  <c r="O61" i="1"/>
  <c r="M61" i="1" s="1"/>
  <c r="P61" i="1" s="1"/>
  <c r="J61" i="1" s="1"/>
  <c r="K61" i="1" s="1"/>
  <c r="AA61" i="1"/>
  <c r="AB61" i="1" s="1"/>
  <c r="Z61" i="1"/>
  <c r="T67" i="1"/>
  <c r="X67" i="1" s="1"/>
  <c r="AA67" i="1"/>
  <c r="Z67" i="1"/>
  <c r="AA92" i="1"/>
  <c r="T92" i="1"/>
  <c r="X92" i="1" s="1"/>
  <c r="Z92" i="1"/>
  <c r="T108" i="1"/>
  <c r="X108" i="1" s="1"/>
  <c r="AA108" i="1"/>
  <c r="Z108" i="1"/>
  <c r="O108" i="1"/>
  <c r="M108" i="1" s="1"/>
  <c r="P108" i="1" s="1"/>
  <c r="J108" i="1" s="1"/>
  <c r="K108" i="1" s="1"/>
  <c r="T124" i="1"/>
  <c r="X124" i="1" s="1"/>
  <c r="AA124" i="1"/>
  <c r="Z124" i="1"/>
  <c r="O124" i="1"/>
  <c r="M124" i="1" s="1"/>
  <c r="P124" i="1" s="1"/>
  <c r="J124" i="1" s="1"/>
  <c r="K124" i="1" s="1"/>
  <c r="T140" i="1"/>
  <c r="X140" i="1" s="1"/>
  <c r="AA140" i="1"/>
  <c r="Z140" i="1"/>
  <c r="O140" i="1"/>
  <c r="M140" i="1" s="1"/>
  <c r="P140" i="1" s="1"/>
  <c r="J140" i="1" s="1"/>
  <c r="K140" i="1" s="1"/>
  <c r="T167" i="1"/>
  <c r="X167" i="1" s="1"/>
  <c r="AA167" i="1"/>
  <c r="O167" i="1"/>
  <c r="M167" i="1" s="1"/>
  <c r="P167" i="1" s="1"/>
  <c r="J167" i="1" s="1"/>
  <c r="K167" i="1" s="1"/>
  <c r="Z167" i="1"/>
  <c r="AA251" i="1"/>
  <c r="T251" i="1"/>
  <c r="X251" i="1" s="1"/>
  <c r="Z251" i="1"/>
  <c r="O257" i="1"/>
  <c r="M257" i="1" s="1"/>
  <c r="P257" i="1" s="1"/>
  <c r="J257" i="1" s="1"/>
  <c r="K257" i="1" s="1"/>
  <c r="O251" i="1"/>
  <c r="M251" i="1" s="1"/>
  <c r="P251" i="1" s="1"/>
  <c r="J251" i="1" s="1"/>
  <c r="K251" i="1" s="1"/>
  <c r="AB36" i="1"/>
  <c r="AA138" i="1"/>
  <c r="T138" i="1"/>
  <c r="X138" i="1" s="1"/>
  <c r="Z138" i="1"/>
  <c r="O55" i="1"/>
  <c r="M55" i="1" s="1"/>
  <c r="P55" i="1" s="1"/>
  <c r="J55" i="1" s="1"/>
  <c r="K55" i="1" s="1"/>
  <c r="T87" i="1"/>
  <c r="X87" i="1" s="1"/>
  <c r="AA87" i="1"/>
  <c r="Z87" i="1"/>
  <c r="O188" i="1"/>
  <c r="M188" i="1" s="1"/>
  <c r="P188" i="1" s="1"/>
  <c r="J188" i="1" s="1"/>
  <c r="K188" i="1" s="1"/>
  <c r="AB76" i="1"/>
  <c r="AB113" i="1"/>
  <c r="O133" i="1"/>
  <c r="M133" i="1" s="1"/>
  <c r="P133" i="1" s="1"/>
  <c r="J133" i="1" s="1"/>
  <c r="K133" i="1" s="1"/>
  <c r="O192" i="1"/>
  <c r="M192" i="1" s="1"/>
  <c r="P192" i="1" s="1"/>
  <c r="J192" i="1" s="1"/>
  <c r="K192" i="1" s="1"/>
  <c r="O138" i="1"/>
  <c r="M138" i="1" s="1"/>
  <c r="P138" i="1" s="1"/>
  <c r="J138" i="1" s="1"/>
  <c r="K138" i="1" s="1"/>
  <c r="AB105" i="1"/>
  <c r="AB173" i="1"/>
  <c r="AB47" i="1"/>
  <c r="AB165" i="1"/>
  <c r="AB176" i="1"/>
  <c r="AB110" i="1"/>
  <c r="AB189" i="1"/>
  <c r="AB118" i="1"/>
  <c r="AB237" i="1"/>
  <c r="AB87" i="1" l="1"/>
  <c r="AB67" i="1"/>
  <c r="AB103" i="1"/>
  <c r="AB269" i="1"/>
  <c r="AB286" i="1"/>
  <c r="AB249" i="1"/>
  <c r="AB208" i="1"/>
  <c r="AB97" i="1"/>
  <c r="AB78" i="1"/>
  <c r="AB138" i="1"/>
  <c r="AB241" i="1"/>
  <c r="AB205" i="1"/>
  <c r="AB132" i="1"/>
  <c r="AB38" i="1"/>
  <c r="AB222" i="1"/>
  <c r="AB84" i="1"/>
  <c r="AB130" i="1"/>
  <c r="AB231" i="1"/>
  <c r="AB122" i="1"/>
  <c r="AB32" i="1"/>
  <c r="AB33" i="1"/>
  <c r="AB153" i="1"/>
  <c r="AB230" i="1"/>
  <c r="AB182" i="1"/>
  <c r="AB166" i="1"/>
  <c r="AB150" i="1"/>
  <c r="AB239" i="1"/>
  <c r="AB70" i="1"/>
  <c r="AB71" i="1"/>
  <c r="AB39" i="1"/>
  <c r="AB188" i="1"/>
  <c r="AB128" i="1"/>
  <c r="AB82" i="1"/>
  <c r="AB117" i="1"/>
  <c r="AB26" i="1"/>
  <c r="AB186" i="1"/>
  <c r="AB238" i="1"/>
  <c r="AB79" i="1"/>
  <c r="AB133" i="1"/>
  <c r="AB116" i="1"/>
  <c r="AB22" i="1"/>
  <c r="AB234" i="1"/>
  <c r="AB54" i="1"/>
  <c r="AB200" i="1"/>
  <c r="AB256" i="1"/>
  <c r="AB77" i="1"/>
  <c r="AB55" i="1"/>
  <c r="AB167" i="1"/>
  <c r="AB140" i="1"/>
  <c r="AB124" i="1"/>
  <c r="AB108" i="1"/>
  <c r="AB92" i="1"/>
  <c r="AB272" i="1"/>
  <c r="AB139" i="1"/>
  <c r="AB123" i="1"/>
  <c r="AB107" i="1"/>
  <c r="AB277" i="1"/>
  <c r="AB246" i="1"/>
  <c r="AB127" i="1"/>
  <c r="AB111" i="1"/>
  <c r="AB164" i="1"/>
  <c r="AB181" i="1"/>
  <c r="AB34" i="1"/>
  <c r="AB18" i="1"/>
  <c r="AB134" i="1"/>
  <c r="AB136" i="1"/>
  <c r="AB146" i="1"/>
  <c r="AB270" i="1"/>
  <c r="AB284" i="1"/>
  <c r="AB19" i="1"/>
  <c r="AB131" i="1"/>
  <c r="AB115" i="1"/>
  <c r="AB290" i="1"/>
  <c r="AB41" i="1"/>
  <c r="AB25" i="1"/>
  <c r="AB250" i="1"/>
  <c r="AB135" i="1"/>
  <c r="AB119" i="1"/>
  <c r="AB160" i="1"/>
  <c r="AB17" i="1"/>
  <c r="AB254" i="1"/>
  <c r="AB183" i="1"/>
  <c r="AB236" i="1"/>
  <c r="AB190" i="1"/>
  <c r="AB174" i="1"/>
  <c r="AB158" i="1"/>
  <c r="AB197" i="1"/>
  <c r="AB180" i="1"/>
  <c r="AB149" i="1"/>
  <c r="AB59" i="1"/>
  <c r="AB45" i="1"/>
  <c r="AB29" i="1"/>
  <c r="AB49" i="1"/>
  <c r="AB257" i="1"/>
  <c r="AB58" i="1"/>
  <c r="AB73" i="1"/>
  <c r="AB46" i="1"/>
  <c r="AB282" i="1"/>
  <c r="AB90" i="1"/>
  <c r="AB74" i="1"/>
  <c r="AB252" i="1"/>
  <c r="AB258" i="1"/>
  <c r="AB227" i="1"/>
  <c r="AB148" i="1"/>
  <c r="AB143" i="1"/>
  <c r="AB170" i="1"/>
  <c r="AB154" i="1"/>
  <c r="AB240" i="1"/>
  <c r="AB30" i="1"/>
  <c r="AB51" i="1"/>
  <c r="AB75" i="1"/>
  <c r="AB152" i="1"/>
  <c r="AB27" i="1"/>
  <c r="AB251" i="1"/>
  <c r="AB21" i="1"/>
  <c r="AB207" i="1"/>
  <c r="AB44" i="1"/>
  <c r="AB255" i="1"/>
  <c r="AB226" i="1"/>
  <c r="AB259" i="1"/>
  <c r="AB114" i="1"/>
  <c r="AB98" i="1"/>
  <c r="AB100" i="1"/>
  <c r="AB43" i="1"/>
  <c r="AB24" i="1"/>
  <c r="AB144" i="1"/>
  <c r="AB268" i="1"/>
  <c r="AB120" i="1"/>
  <c r="AB243" i="1"/>
  <c r="AB83" i="1"/>
  <c r="AB202" i="1"/>
  <c r="AB66" i="1"/>
  <c r="AB106" i="1"/>
</calcChain>
</file>

<file path=xl/sharedStrings.xml><?xml version="1.0" encoding="utf-8"?>
<sst xmlns="http://schemas.openxmlformats.org/spreadsheetml/2006/main" count="1825" uniqueCount="857">
  <si>
    <t>File opened</t>
  </si>
  <si>
    <t>2020-08-14 06:45:04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</si>
  <si>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</si>
  <si>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</si>
  <si>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</si>
  <si>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</si>
  <si>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</si>
  <si>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</si>
  <si>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</si>
  <si>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</si>
  <si>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</si>
  <si>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</si>
  <si>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</si>
  <si>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{"co2bspan2": "-0.027252", "co2aspan2a": "0.317731", "h2oaspan2a": "0.0718717", "h2obspanconc1": "12.25", "chamberpressurezero": "2.65091", "h2obzero": "1.08567", "co2bspan2b": "0.314275", "co2bzero": "0.912106", "co2aspan2": "-0.0267491", "ssa_ref": "28962.7", "h2oaspanconc1": "12.25", "tbzero": "0.144981", "co2aspan2b": "0.315068", "h2oaspan2b": "0.0718914", "co2bspan1": "1.00032", "co2aspanconc2": "298.9", "tazero": "0.128035", "h2oazero": "1.08146", "co2bspanconc2": "298.9", "co2aspanconc1": "2498", "co2aspan1": "1.00012", "oxygen": "21", "h2oaspanconc2": "0", "co2azero": "0.950431", "flowazero": "0.324", "h2oaspan2": "0", "h2obspanconc2": "0", "h2obspan1": "0.998447", "co2bspan2a": "0.316911", "flowbzero": "0.26536", "h2obspan2a": "0.0701049", "co2bspanconc1": "2498", "h2oaspan1": "1.00027", "flowmeterzero": "1.00485", "h2obspan2b": "0.069996", "ssb_ref": "31647.3", "h2obspan2": "0"}</t>
  </si>
  <si>
    <t>Chamber type</t>
  </si>
  <si>
    <t>6800-17</t>
  </si>
  <si>
    <t>Chamber s/n</t>
  </si>
  <si>
    <t>0</t>
  </si>
  <si>
    <t>Chamber rev</t>
  </si>
  <si>
    <t>Chamber cal</t>
  </si>
  <si>
    <t>06:45:04</t>
  </si>
  <si>
    <t>Stability Definition:	ΔCO2 (Meas2): Slp&lt;0.1 Per=20	ΔH2O (Meas2): Slp&lt;0.1 Per=20</t>
  </si>
  <si>
    <t>06:45:13</t>
  </si>
  <si>
    <t>4.79</t>
  </si>
  <si>
    <t>06:45:39</t>
  </si>
  <si>
    <t>ag bz 7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</si>
  <si>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</si>
  <si>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</si>
  <si>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</si>
  <si>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</si>
  <si>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</si>
  <si>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</si>
  <si>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</si>
  <si>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</si>
  <si>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</si>
  <si>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</si>
  <si>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</si>
  <si>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</si>
  <si>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</si>
  <si>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</si>
  <si>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</si>
  <si>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</si>
  <si>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</si>
  <si>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</si>
  <si>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</si>
  <si>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</si>
  <si>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</si>
  <si>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</si>
  <si>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</si>
  <si>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</si>
  <si>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</si>
  <si>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</si>
  <si>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</si>
  <si>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</si>
  <si>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</si>
  <si>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</si>
  <si>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</si>
  <si>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</si>
  <si>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</si>
  <si>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</si>
  <si>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</si>
  <si>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</si>
  <si>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</si>
  <si>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</si>
  <si>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</si>
  <si>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</si>
  <si>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</si>
  <si>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</si>
  <si>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</si>
  <si>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</si>
  <si>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</si>
  <si>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</si>
  <si>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</si>
  <si>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</si>
  <si>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</si>
  <si>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</si>
  <si>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</si>
  <si>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</si>
  <si>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</si>
  <si>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</si>
  <si>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</si>
  <si>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</si>
  <si>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</si>
  <si>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</si>
  <si>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</si>
  <si>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</si>
  <si>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</si>
  <si>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</si>
  <si>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</si>
  <si>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</si>
  <si>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</si>
  <si>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</si>
  <si>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</si>
  <si>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</si>
  <si>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</si>
  <si>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</si>
  <si>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</si>
  <si>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</si>
  <si>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</si>
  <si>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</si>
  <si>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</si>
  <si>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</si>
  <si>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</si>
  <si>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</si>
  <si>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</si>
  <si>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</si>
  <si>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</si>
  <si>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</si>
  <si>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</si>
  <si>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</si>
  <si>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</si>
  <si>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</si>
  <si>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</si>
  <si>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</si>
  <si>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</si>
  <si>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</si>
  <si>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</si>
  <si>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</si>
  <si>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</si>
  <si>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</si>
  <si>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</si>
  <si>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</si>
  <si>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</si>
  <si>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</si>
  <si>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</si>
  <si>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</si>
  <si>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</si>
  <si>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</si>
  <si>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</si>
  <si>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</si>
  <si>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</si>
  <si>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</si>
  <si>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</si>
  <si>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</si>
  <si>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</si>
  <si>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</si>
  <si>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</si>
  <si>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</si>
  <si>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</si>
  <si>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</si>
  <si>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</si>
  <si>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</si>
  <si>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</si>
  <si>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</si>
  <si>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</si>
  <si>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</si>
  <si>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</si>
  <si>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</si>
  <si>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</si>
  <si>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</si>
  <si>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</si>
  <si>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</si>
  <si>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</si>
  <si>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</si>
  <si>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</si>
  <si>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</si>
  <si>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</si>
  <si>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</si>
  <si>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</si>
  <si>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</si>
  <si>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</si>
  <si>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</si>
  <si>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</si>
  <si>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</si>
  <si>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</si>
  <si>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</si>
  <si>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</si>
  <si>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</si>
  <si>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</si>
  <si>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</si>
  <si>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</si>
  <si>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</si>
  <si>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</si>
  <si>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</si>
  <si>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</si>
  <si>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</si>
  <si>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</si>
  <si>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</si>
  <si>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</si>
  <si>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</si>
  <si>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</si>
  <si>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</si>
  <si>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</si>
  <si>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</si>
  <si>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</si>
  <si>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</si>
  <si>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</si>
  <si>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</si>
  <si>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</si>
  <si>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</si>
  <si>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</si>
  <si>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</si>
  <si>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</si>
  <si>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</si>
  <si>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20200814 06:50:47</t>
  </si>
  <si>
    <t>06:50:47</t>
  </si>
  <si>
    <t>0: Broadleaf</t>
  </si>
  <si>
    <t>--:--:--</t>
  </si>
  <si>
    <t>1/2</t>
  </si>
  <si>
    <t>20200814 06:50:52</t>
  </si>
  <si>
    <t>06:50:52</t>
  </si>
  <si>
    <t>20200814 06:50:57</t>
  </si>
  <si>
    <t>06:50:57</t>
  </si>
  <si>
    <t>2/2</t>
  </si>
  <si>
    <t>20200814 06:51:02</t>
  </si>
  <si>
    <t>06:51:02</t>
  </si>
  <si>
    <t>20200814 06:51:07</t>
  </si>
  <si>
    <t>06:51:07</t>
  </si>
  <si>
    <t>20200814 06:51:12</t>
  </si>
  <si>
    <t>06:51:12</t>
  </si>
  <si>
    <t>20200814 06:52:42</t>
  </si>
  <si>
    <t>06:52:42</t>
  </si>
  <si>
    <t>06:51:40</t>
  </si>
  <si>
    <t>20200814 06:52:47</t>
  </si>
  <si>
    <t>06:52:47</t>
  </si>
  <si>
    <t>20200814 06:52:52</t>
  </si>
  <si>
    <t>06:52:52</t>
  </si>
  <si>
    <t>20200814 06:52:57</t>
  </si>
  <si>
    <t>06:52:57</t>
  </si>
  <si>
    <t>20200814 06:53:02</t>
  </si>
  <si>
    <t>06:53:02</t>
  </si>
  <si>
    <t>20200814 06:53:07</t>
  </si>
  <si>
    <t>06:53:07</t>
  </si>
  <si>
    <t>06:53:57</t>
  </si>
  <si>
    <t>rm bz 5</t>
  </si>
  <si>
    <t>20200814 07:01:13</t>
  </si>
  <si>
    <t>07:01:13</t>
  </si>
  <si>
    <t>07:00:44</t>
  </si>
  <si>
    <t>20200814 07:01:18</t>
  </si>
  <si>
    <t>07:01:18</t>
  </si>
  <si>
    <t>20200814 07:01:23</t>
  </si>
  <si>
    <t>07:01:23</t>
  </si>
  <si>
    <t>20200814 07:01:28</t>
  </si>
  <si>
    <t>07:01:28</t>
  </si>
  <si>
    <t>20200814 07:01:33</t>
  </si>
  <si>
    <t>07:01:33</t>
  </si>
  <si>
    <t>20200814 07:01:38</t>
  </si>
  <si>
    <t>07:01:38</t>
  </si>
  <si>
    <t>07:02:26</t>
  </si>
  <si>
    <t>rm bz 9</t>
  </si>
  <si>
    <t>20200814 07:07:59</t>
  </si>
  <si>
    <t>07:07:59</t>
  </si>
  <si>
    <t>07:07:25</t>
  </si>
  <si>
    <t>20200814 07:08:04</t>
  </si>
  <si>
    <t>07:08:04</t>
  </si>
  <si>
    <t>20200814 07:08:09</t>
  </si>
  <si>
    <t>07:08:09</t>
  </si>
  <si>
    <t>20200814 07:08:14</t>
  </si>
  <si>
    <t>07:08:14</t>
  </si>
  <si>
    <t>20200814 07:08:19</t>
  </si>
  <si>
    <t>07:08:19</t>
  </si>
  <si>
    <t>20200814 07:08:24</t>
  </si>
  <si>
    <t>07:08:24</t>
  </si>
  <si>
    <t>07:08:36</t>
  </si>
  <si>
    <t>rm bz 6</t>
  </si>
  <si>
    <t>20200814 07:17:27</t>
  </si>
  <si>
    <t>07:17:27</t>
  </si>
  <si>
    <t>20200814 07:17:32</t>
  </si>
  <si>
    <t>07:17:32</t>
  </si>
  <si>
    <t>20200814 07:17:37</t>
  </si>
  <si>
    <t>07:17:37</t>
  </si>
  <si>
    <t>20200814 07:17:42</t>
  </si>
  <si>
    <t>07:17:42</t>
  </si>
  <si>
    <t>20200814 07:17:47</t>
  </si>
  <si>
    <t>07:17:47</t>
  </si>
  <si>
    <t>20200814 07:17:52</t>
  </si>
  <si>
    <t>07:17:52</t>
  </si>
  <si>
    <t>07:18:21</t>
  </si>
  <si>
    <t>ag fl 7</t>
  </si>
  <si>
    <t>20200814 07:26:48</t>
  </si>
  <si>
    <t>07:26:48</t>
  </si>
  <si>
    <t>07:25:02</t>
  </si>
  <si>
    <t>20200814 07:26:53</t>
  </si>
  <si>
    <t>07:26:53</t>
  </si>
  <si>
    <t>20200814 07:26:58</t>
  </si>
  <si>
    <t>07:26:58</t>
  </si>
  <si>
    <t>20200814 07:27:03</t>
  </si>
  <si>
    <t>07:27:03</t>
  </si>
  <si>
    <t>20200814 07:27:08</t>
  </si>
  <si>
    <t>07:27:08</t>
  </si>
  <si>
    <t>20200814 07:27:13</t>
  </si>
  <si>
    <t>07:27:13</t>
  </si>
  <si>
    <t>07:27:11</t>
  </si>
  <si>
    <t>ag bz 9</t>
  </si>
  <si>
    <t>20200814 07:34:08</t>
  </si>
  <si>
    <t>07:34:08</t>
  </si>
  <si>
    <t>07:33:30</t>
  </si>
  <si>
    <t>20200814 07:34:13</t>
  </si>
  <si>
    <t>07:34:13</t>
  </si>
  <si>
    <t>20200814 07:34:18</t>
  </si>
  <si>
    <t>07:34:18</t>
  </si>
  <si>
    <t>20200814 07:34:23</t>
  </si>
  <si>
    <t>07:34:23</t>
  </si>
  <si>
    <t>20200814 07:34:28</t>
  </si>
  <si>
    <t>07:34:28</t>
  </si>
  <si>
    <t>20200814 07:34:33</t>
  </si>
  <si>
    <t>07:34:33</t>
  </si>
  <si>
    <t>07:34:16</t>
  </si>
  <si>
    <t>ag bz 5</t>
  </si>
  <si>
    <t>20200814 07:41:50</t>
  </si>
  <si>
    <t>07:41:50</t>
  </si>
  <si>
    <t>07:41:17</t>
  </si>
  <si>
    <t>20200814 07:41:55</t>
  </si>
  <si>
    <t>07:41:55</t>
  </si>
  <si>
    <t>20200814 07:42:00</t>
  </si>
  <si>
    <t>07:42:00</t>
  </si>
  <si>
    <t>20200814 07:42:05</t>
  </si>
  <si>
    <t>07:42:05</t>
  </si>
  <si>
    <t>20200814 07:42:10</t>
  </si>
  <si>
    <t>07:42:10</t>
  </si>
  <si>
    <t>20200814 07:42:15</t>
  </si>
  <si>
    <t>07:42:15</t>
  </si>
  <si>
    <t>07:42:24</t>
  </si>
  <si>
    <t>ag fl 12</t>
  </si>
  <si>
    <t>20200814 07:51:44</t>
  </si>
  <si>
    <t>07:51:44</t>
  </si>
  <si>
    <t>07:51:03</t>
  </si>
  <si>
    <t>20200814 07:51:49</t>
  </si>
  <si>
    <t>07:51:49</t>
  </si>
  <si>
    <t>20200814 07:51:54</t>
  </si>
  <si>
    <t>07:51:54</t>
  </si>
  <si>
    <t>20200814 07:51:59</t>
  </si>
  <si>
    <t>07:51:59</t>
  </si>
  <si>
    <t>20200814 07:52:04</t>
  </si>
  <si>
    <t>07:52:04</t>
  </si>
  <si>
    <t>20200814 07:52:09</t>
  </si>
  <si>
    <t>07:52:09</t>
  </si>
  <si>
    <t>07:51:23</t>
  </si>
  <si>
    <t>ag fl 8</t>
  </si>
  <si>
    <t>20200814 07:58:30</t>
  </si>
  <si>
    <t>07:58:30</t>
  </si>
  <si>
    <t>07:57:44</t>
  </si>
  <si>
    <t>20200814 07:58:35</t>
  </si>
  <si>
    <t>07:58:35</t>
  </si>
  <si>
    <t>20200814 07:58:40</t>
  </si>
  <si>
    <t>07:58:40</t>
  </si>
  <si>
    <t>20200814 07:58:45</t>
  </si>
  <si>
    <t>07:58:45</t>
  </si>
  <si>
    <t>20200814 07:58:50</t>
  </si>
  <si>
    <t>07:58:50</t>
  </si>
  <si>
    <t>20200814 07:58:55</t>
  </si>
  <si>
    <t>07:58:55</t>
  </si>
  <si>
    <t>08:09:21</t>
  </si>
  <si>
    <t>20200814 08:17:43</t>
  </si>
  <si>
    <t>08:17:43</t>
  </si>
  <si>
    <t>08:16:52</t>
  </si>
  <si>
    <t>20200814 08:17:48</t>
  </si>
  <si>
    <t>08:17:48</t>
  </si>
  <si>
    <t>20200814 08:17:53</t>
  </si>
  <si>
    <t>08:17:53</t>
  </si>
  <si>
    <t>20200814 08:17:58</t>
  </si>
  <si>
    <t>08:17:58</t>
  </si>
  <si>
    <t>20200814 08:18:03</t>
  </si>
  <si>
    <t>08:18:03</t>
  </si>
  <si>
    <t>20200814 08:18:08</t>
  </si>
  <si>
    <t>08:18:08</t>
  </si>
  <si>
    <t>rm fl 9</t>
  </si>
  <si>
    <t>20200814 08:24:57</t>
  </si>
  <si>
    <t>08:24:57</t>
  </si>
  <si>
    <t>08:24:19</t>
  </si>
  <si>
    <t>20200814 08:25:02</t>
  </si>
  <si>
    <t>08:25:02</t>
  </si>
  <si>
    <t>20200814 08:25:07</t>
  </si>
  <si>
    <t>08:25:07</t>
  </si>
  <si>
    <t>20200814 08:25:12</t>
  </si>
  <si>
    <t>08:25:12</t>
  </si>
  <si>
    <t>20200814 08:25:17</t>
  </si>
  <si>
    <t>08:25:17</t>
  </si>
  <si>
    <t>20200814 08:25:22</t>
  </si>
  <si>
    <t>08:25:22</t>
  </si>
  <si>
    <t>08:25:37</t>
  </si>
  <si>
    <t>ag fl 9</t>
  </si>
  <si>
    <t>20200814 08:32:22</t>
  </si>
  <si>
    <t>08:32:22</t>
  </si>
  <si>
    <t>08:31:36</t>
  </si>
  <si>
    <t>20200814 08:32:27</t>
  </si>
  <si>
    <t>08:32:27</t>
  </si>
  <si>
    <t>20200814 08:32:32</t>
  </si>
  <si>
    <t>08:32:32</t>
  </si>
  <si>
    <t>20200814 08:32:37</t>
  </si>
  <si>
    <t>08:32:37</t>
  </si>
  <si>
    <t>20200814 08:32:42</t>
  </si>
  <si>
    <t>08:32:42</t>
  </si>
  <si>
    <t>20200814 08:32:47</t>
  </si>
  <si>
    <t>08:32:47</t>
  </si>
  <si>
    <t>08:33:20</t>
  </si>
  <si>
    <t>ag fl 5</t>
  </si>
  <si>
    <t>20200814 08:40:48</t>
  </si>
  <si>
    <t>08:40:48</t>
  </si>
  <si>
    <t>08:39:57</t>
  </si>
  <si>
    <t>20200814 08:40:53</t>
  </si>
  <si>
    <t>08:40:53</t>
  </si>
  <si>
    <t>20200814 08:40:58</t>
  </si>
  <si>
    <t>08:40:58</t>
  </si>
  <si>
    <t>20200814 08:41:03</t>
  </si>
  <si>
    <t>08:41:03</t>
  </si>
  <si>
    <t>20200814 08:41:08</t>
  </si>
  <si>
    <t>08:41:08</t>
  </si>
  <si>
    <t>20200814 08:41:13</t>
  </si>
  <si>
    <t>08:41:13</t>
  </si>
  <si>
    <t>08:42:00</t>
  </si>
  <si>
    <t>ag bz 8</t>
  </si>
  <si>
    <t>20200814 08:48:52</t>
  </si>
  <si>
    <t>08:48:52</t>
  </si>
  <si>
    <t>08:48:22</t>
  </si>
  <si>
    <t>20200814 08:48:57</t>
  </si>
  <si>
    <t>08:48:57</t>
  </si>
  <si>
    <t>20200814 08:49:02</t>
  </si>
  <si>
    <t>08:49:02</t>
  </si>
  <si>
    <t>20200814 08:49:07</t>
  </si>
  <si>
    <t>08:49:07</t>
  </si>
  <si>
    <t>20200814 08:49:12</t>
  </si>
  <si>
    <t>08:49:12</t>
  </si>
  <si>
    <t>20200814 08:49:17</t>
  </si>
  <si>
    <t>08:49:17</t>
  </si>
  <si>
    <t>08:49:23</t>
  </si>
  <si>
    <t>20200814 08:56:48</t>
  </si>
  <si>
    <t>08:56:48</t>
  </si>
  <si>
    <t>08:56:06</t>
  </si>
  <si>
    <t>20200814 08:56:53</t>
  </si>
  <si>
    <t>08:56:53</t>
  </si>
  <si>
    <t>20200814 08:56:58</t>
  </si>
  <si>
    <t>08:56:58</t>
  </si>
  <si>
    <t>20200814 08:57:03</t>
  </si>
  <si>
    <t>08:57:03</t>
  </si>
  <si>
    <t>20200814 08:57:08</t>
  </si>
  <si>
    <t>08:57:08</t>
  </si>
  <si>
    <t>20200814 08:57:13</t>
  </si>
  <si>
    <t>08:57:13</t>
  </si>
  <si>
    <t>ag bz 1</t>
  </si>
  <si>
    <t>20200814 09:04:02</t>
  </si>
  <si>
    <t>09:04:02</t>
  </si>
  <si>
    <t>09:03:26</t>
  </si>
  <si>
    <t>20200814 09:04:07</t>
  </si>
  <si>
    <t>09:04:07</t>
  </si>
  <si>
    <t>20200814 09:04:12</t>
  </si>
  <si>
    <t>09:04:12</t>
  </si>
  <si>
    <t>20200814 09:04:17</t>
  </si>
  <si>
    <t>09:04:17</t>
  </si>
  <si>
    <t>20200814 09:04:22</t>
  </si>
  <si>
    <t>09:04:22</t>
  </si>
  <si>
    <t>20200814 09:04:27</t>
  </si>
  <si>
    <t>09:04:27</t>
  </si>
  <si>
    <t>rm fl 2</t>
  </si>
  <si>
    <t>20200814 09:12:00</t>
  </si>
  <si>
    <t>09:12:00</t>
  </si>
  <si>
    <t>09:11:14</t>
  </si>
  <si>
    <t>20200814 09:12:05</t>
  </si>
  <si>
    <t>09:12:05</t>
  </si>
  <si>
    <t>20200814 09:12:10</t>
  </si>
  <si>
    <t>09:12:10</t>
  </si>
  <si>
    <t>20200814 09:12:15</t>
  </si>
  <si>
    <t>09:12:15</t>
  </si>
  <si>
    <t>20200814 09:12:20</t>
  </si>
  <si>
    <t>09:12:20</t>
  </si>
  <si>
    <t>20200814 09:12:25</t>
  </si>
  <si>
    <t>09:12:25</t>
  </si>
  <si>
    <t>09:11:46</t>
  </si>
  <si>
    <t>rm bz 2</t>
  </si>
  <si>
    <t>20200814 09:18:54</t>
  </si>
  <si>
    <t>09:18:54</t>
  </si>
  <si>
    <t>09:18:30</t>
  </si>
  <si>
    <t>20200814 09:18:59</t>
  </si>
  <si>
    <t>09:18:59</t>
  </si>
  <si>
    <t>20200814 09:19:04</t>
  </si>
  <si>
    <t>09:19:04</t>
  </si>
  <si>
    <t>20200814 09:19:09</t>
  </si>
  <si>
    <t>09:19:09</t>
  </si>
  <si>
    <t>20200814 09:19:14</t>
  </si>
  <si>
    <t>09:19:14</t>
  </si>
  <si>
    <t>20200814 09:19:19</t>
  </si>
  <si>
    <t>09:19:19</t>
  </si>
  <si>
    <t>09:39:23</t>
  </si>
  <si>
    <t>20200814 09:45:47</t>
  </si>
  <si>
    <t>09:45:47</t>
  </si>
  <si>
    <t>09:45:08</t>
  </si>
  <si>
    <t>0/2</t>
  </si>
  <si>
    <t>20200814 09:45:52</t>
  </si>
  <si>
    <t>09:45:52</t>
  </si>
  <si>
    <t>20200814 09:45:57</t>
  </si>
  <si>
    <t>09:45:57</t>
  </si>
  <si>
    <t>20200814 09:46:02</t>
  </si>
  <si>
    <t>09:46:02</t>
  </si>
  <si>
    <t>20200814 09:46:07</t>
  </si>
  <si>
    <t>09:46:07</t>
  </si>
  <si>
    <t>20200814 09:46:12</t>
  </si>
  <si>
    <t>09:46:12</t>
  </si>
  <si>
    <t>09:46:06</t>
  </si>
  <si>
    <t>20200814 09:53:33</t>
  </si>
  <si>
    <t>09:53:33</t>
  </si>
  <si>
    <t>09:52:41</t>
  </si>
  <si>
    <t>20200814 09:53:38</t>
  </si>
  <si>
    <t>09:53:38</t>
  </si>
  <si>
    <t>20200814 09:53:43</t>
  </si>
  <si>
    <t>09:53:43</t>
  </si>
  <si>
    <t>20200814 09:53:48</t>
  </si>
  <si>
    <t>09:53:48</t>
  </si>
  <si>
    <t>20200814 09:53:53</t>
  </si>
  <si>
    <t>09:53:53</t>
  </si>
  <si>
    <t>20200814 09:53:58</t>
  </si>
  <si>
    <t>09:53:58</t>
  </si>
  <si>
    <t>09:53:49</t>
  </si>
  <si>
    <t>ag bz 3</t>
  </si>
  <si>
    <t>20200814 10:00:34</t>
  </si>
  <si>
    <t>10:00:34</t>
  </si>
  <si>
    <t>10:00:09</t>
  </si>
  <si>
    <t>20200814 10:00:39</t>
  </si>
  <si>
    <t>10:00:39</t>
  </si>
  <si>
    <t>20200814 10:00:44</t>
  </si>
  <si>
    <t>10:00:44</t>
  </si>
  <si>
    <t>20200814 10:00:49</t>
  </si>
  <si>
    <t>10:00:49</t>
  </si>
  <si>
    <t>20200814 10:00:54</t>
  </si>
  <si>
    <t>10:00:54</t>
  </si>
  <si>
    <t>20200814 10:00:59</t>
  </si>
  <si>
    <t>10:00:59</t>
  </si>
  <si>
    <t>10:01:13</t>
  </si>
  <si>
    <t>20200814 10:09:03</t>
  </si>
  <si>
    <t>10:09:03</t>
  </si>
  <si>
    <t>10:08:26</t>
  </si>
  <si>
    <t>20200814 10:09:08</t>
  </si>
  <si>
    <t>10:09:08</t>
  </si>
  <si>
    <t>20200814 10:09:13</t>
  </si>
  <si>
    <t>10:09:13</t>
  </si>
  <si>
    <t>20200814 10:09:18</t>
  </si>
  <si>
    <t>10:09:18</t>
  </si>
  <si>
    <t>20200814 10:09:23</t>
  </si>
  <si>
    <t>10:09:23</t>
  </si>
  <si>
    <t>20200814 10:09:28</t>
  </si>
  <si>
    <t>10:09:28</t>
  </si>
  <si>
    <t>10:09:44</t>
  </si>
  <si>
    <t>20200814 10:16:46</t>
  </si>
  <si>
    <t>10:16:46</t>
  </si>
  <si>
    <t>10:16:04</t>
  </si>
  <si>
    <t>20200814 10:16:51</t>
  </si>
  <si>
    <t>10:16:51</t>
  </si>
  <si>
    <t>20200814 10:16:56</t>
  </si>
  <si>
    <t>10:16:56</t>
  </si>
  <si>
    <t>20200814 10:17:01</t>
  </si>
  <si>
    <t>10:17:01</t>
  </si>
  <si>
    <t>20200814 10:17:06</t>
  </si>
  <si>
    <t>10:17:06</t>
  </si>
  <si>
    <t>20200814 10:17:11</t>
  </si>
  <si>
    <t>10:17:11</t>
  </si>
  <si>
    <t>10:17:05</t>
  </si>
  <si>
    <t>20200814 10:24:54</t>
  </si>
  <si>
    <t>10:24:54</t>
  </si>
  <si>
    <t>10:24:05</t>
  </si>
  <si>
    <t>20200814 10:24:59</t>
  </si>
  <si>
    <t>10:24:59</t>
  </si>
  <si>
    <t>20200814 10:25:04</t>
  </si>
  <si>
    <t>10:25:04</t>
  </si>
  <si>
    <t>20200814 10:25:09</t>
  </si>
  <si>
    <t>10:25:09</t>
  </si>
  <si>
    <t>20200814 10:25:14</t>
  </si>
  <si>
    <t>10:25:14</t>
  </si>
  <si>
    <t>20200814 10:25:19</t>
  </si>
  <si>
    <t>10:25:19</t>
  </si>
  <si>
    <t>10:25:56</t>
  </si>
  <si>
    <t>20200814 10:34:12</t>
  </si>
  <si>
    <t>10:34:12</t>
  </si>
  <si>
    <t>10:33:37</t>
  </si>
  <si>
    <t>20200814 10:34:17</t>
  </si>
  <si>
    <t>10:34:17</t>
  </si>
  <si>
    <t>20200814 10:34:22</t>
  </si>
  <si>
    <t>10:34:22</t>
  </si>
  <si>
    <t>20200814 10:34:27</t>
  </si>
  <si>
    <t>10:34:27</t>
  </si>
  <si>
    <t>20200814 10:34:32</t>
  </si>
  <si>
    <t>10:34:32</t>
  </si>
  <si>
    <t>20200814 10:34:37</t>
  </si>
  <si>
    <t>10:34:37</t>
  </si>
  <si>
    <t>10:34:34</t>
  </si>
  <si>
    <t>rm fl 10</t>
  </si>
  <si>
    <t>20200814 10:42:40</t>
  </si>
  <si>
    <t>10:42:40</t>
  </si>
  <si>
    <t>10:42:05</t>
  </si>
  <si>
    <t>20200814 10:42:45</t>
  </si>
  <si>
    <t>10:42:45</t>
  </si>
  <si>
    <t>20200814 10:42:50</t>
  </si>
  <si>
    <t>10:42:50</t>
  </si>
  <si>
    <t>20200814 10:42:55</t>
  </si>
  <si>
    <t>10:42:55</t>
  </si>
  <si>
    <t>20200814 10:43:00</t>
  </si>
  <si>
    <t>10:43:00</t>
  </si>
  <si>
    <t>20200814 10:43:05</t>
  </si>
  <si>
    <t>10:43:05</t>
  </si>
  <si>
    <t>10:42:48</t>
  </si>
  <si>
    <t>ag bz 6</t>
  </si>
  <si>
    <t>20200814 10:48:36</t>
  </si>
  <si>
    <t>10:48:36</t>
  </si>
  <si>
    <t>10:48:03</t>
  </si>
  <si>
    <t>20200814 10:48:41</t>
  </si>
  <si>
    <t>10:48:41</t>
  </si>
  <si>
    <t>20200814 10:48:46</t>
  </si>
  <si>
    <t>10:48:46</t>
  </si>
  <si>
    <t>20200814 10:48:51</t>
  </si>
  <si>
    <t>10:48:51</t>
  </si>
  <si>
    <t>20200814 10:48:56</t>
  </si>
  <si>
    <t>10:48:56</t>
  </si>
  <si>
    <t>20200814 10:49:01</t>
  </si>
  <si>
    <t>10:49:01</t>
  </si>
  <si>
    <t>11:08:13</t>
  </si>
  <si>
    <t>20200814 11:15:40</t>
  </si>
  <si>
    <t>11:15:40</t>
  </si>
  <si>
    <t>11:14:58</t>
  </si>
  <si>
    <t>20200814 11:15:45</t>
  </si>
  <si>
    <t>11:15:45</t>
  </si>
  <si>
    <t>20200814 11:15:50</t>
  </si>
  <si>
    <t>11:15:50</t>
  </si>
  <si>
    <t>20200814 11:15:55</t>
  </si>
  <si>
    <t>11:15:55</t>
  </si>
  <si>
    <t>20200814 11:16:00</t>
  </si>
  <si>
    <t>11:16:00</t>
  </si>
  <si>
    <t>20200814 11:16:05</t>
  </si>
  <si>
    <t>11:16:05</t>
  </si>
  <si>
    <t>11:15:57</t>
  </si>
  <si>
    <t>20200814 11:23:02</t>
  </si>
  <si>
    <t>11:23:02</t>
  </si>
  <si>
    <t>11:22:23</t>
  </si>
  <si>
    <t>20200814 11:23:07</t>
  </si>
  <si>
    <t>11:23:07</t>
  </si>
  <si>
    <t>20200814 11:23:12</t>
  </si>
  <si>
    <t>11:23:12</t>
  </si>
  <si>
    <t>20200814 11:23:17</t>
  </si>
  <si>
    <t>11:23:17</t>
  </si>
  <si>
    <t>20200814 11:23:22</t>
  </si>
  <si>
    <t>11:23:22</t>
  </si>
  <si>
    <t>20200814 11:23:27</t>
  </si>
  <si>
    <t>11:23:27</t>
  </si>
  <si>
    <t>11:23:29</t>
  </si>
  <si>
    <t>20200814 11:30:45</t>
  </si>
  <si>
    <t>11:30:45</t>
  </si>
  <si>
    <t>11:30:15</t>
  </si>
  <si>
    <t>20200814 11:30:50</t>
  </si>
  <si>
    <t>11:30:50</t>
  </si>
  <si>
    <t>20200814 11:30:55</t>
  </si>
  <si>
    <t>11:30:55</t>
  </si>
  <si>
    <t>20200814 11:31:00</t>
  </si>
  <si>
    <t>11:31:00</t>
  </si>
  <si>
    <t>20200814 11:31:05</t>
  </si>
  <si>
    <t>11:31:05</t>
  </si>
  <si>
    <t>20200814 11:31:10</t>
  </si>
  <si>
    <t>11:31:10</t>
  </si>
  <si>
    <t>11:31:42</t>
  </si>
  <si>
    <t>20200814 11:40:01</t>
  </si>
  <si>
    <t>11:40:01</t>
  </si>
  <si>
    <t>11:39:23</t>
  </si>
  <si>
    <t>20200814 11:40:06</t>
  </si>
  <si>
    <t>11:40:06</t>
  </si>
  <si>
    <t>20200814 11:40:11</t>
  </si>
  <si>
    <t>11:40:11</t>
  </si>
  <si>
    <t>20200814 11:40:16</t>
  </si>
  <si>
    <t>11:40:16</t>
  </si>
  <si>
    <t>20200814 11:40:21</t>
  </si>
  <si>
    <t>11:40:21</t>
  </si>
  <si>
    <t>20200814 11:40:26</t>
  </si>
  <si>
    <t>11:40:26</t>
  </si>
  <si>
    <t>11:40:29</t>
  </si>
  <si>
    <t>20200814 11:47:55</t>
  </si>
  <si>
    <t>11:47:55</t>
  </si>
  <si>
    <t>11:47:31</t>
  </si>
  <si>
    <t>20200814 11:48:00</t>
  </si>
  <si>
    <t>11:48:00</t>
  </si>
  <si>
    <t>20200814 11:48:05</t>
  </si>
  <si>
    <t>11:48:05</t>
  </si>
  <si>
    <t>20200814 11:48:10</t>
  </si>
  <si>
    <t>11:48:10</t>
  </si>
  <si>
    <t>20200814 11:48:15</t>
  </si>
  <si>
    <t>11:48:15</t>
  </si>
  <si>
    <t>20200814 11:48:20</t>
  </si>
  <si>
    <t>11:48:20</t>
  </si>
  <si>
    <t>11:47:59</t>
  </si>
  <si>
    <t>rm bz 7</t>
  </si>
  <si>
    <t>20200814 11:54:51</t>
  </si>
  <si>
    <t>11:54:51</t>
  </si>
  <si>
    <t>11:54:23</t>
  </si>
  <si>
    <t>20200814 11:54:56</t>
  </si>
  <si>
    <t>11:54:56</t>
  </si>
  <si>
    <t>20200814 11:55:01</t>
  </si>
  <si>
    <t>11:55:01</t>
  </si>
  <si>
    <t>20200814 11:55:06</t>
  </si>
  <si>
    <t>11:55:06</t>
  </si>
  <si>
    <t>20200814 11:55:11</t>
  </si>
  <si>
    <t>11:55:11</t>
  </si>
  <si>
    <t>20200814 11:55:16</t>
  </si>
  <si>
    <t>11:55:16</t>
  </si>
  <si>
    <t>ag bz 10</t>
  </si>
  <si>
    <t>20200814 12:02:12</t>
  </si>
  <si>
    <t>12:02:12</t>
  </si>
  <si>
    <t>12:01:37</t>
  </si>
  <si>
    <t>20200814 12:02:17</t>
  </si>
  <si>
    <t>12:02:17</t>
  </si>
  <si>
    <t>20200814 12:02:22</t>
  </si>
  <si>
    <t>12:02:22</t>
  </si>
  <si>
    <t>20200814 12:02:27</t>
  </si>
  <si>
    <t>12:02:27</t>
  </si>
  <si>
    <t>20200814 12:02:32</t>
  </si>
  <si>
    <t>12:02:32</t>
  </si>
  <si>
    <t>20200814 12:02:37</t>
  </si>
  <si>
    <t>12:02:37</t>
  </si>
  <si>
    <t>12:02:39</t>
  </si>
  <si>
    <t>rm bz 3</t>
  </si>
  <si>
    <t>20200814 12:10:40</t>
  </si>
  <si>
    <t>12:10:40</t>
  </si>
  <si>
    <t>12:09:21</t>
  </si>
  <si>
    <t>20200814 12:10:45</t>
  </si>
  <si>
    <t>12:10:45</t>
  </si>
  <si>
    <t>20200814 12:10:50</t>
  </si>
  <si>
    <t>12:10:50</t>
  </si>
  <si>
    <t>20200814 12:10:55</t>
  </si>
  <si>
    <t>12:10:55</t>
  </si>
  <si>
    <t>20200814 12:11:00</t>
  </si>
  <si>
    <t>12:11:00</t>
  </si>
  <si>
    <t>20200814 12:11:05</t>
  </si>
  <si>
    <t>12:11:05</t>
  </si>
  <si>
    <t>12:10:54</t>
  </si>
  <si>
    <t>20200814 12:18:36</t>
  </si>
  <si>
    <t>12:18:36</t>
  </si>
  <si>
    <t>12:18:00</t>
  </si>
  <si>
    <t>20200814 12:18:41</t>
  </si>
  <si>
    <t>12:18:41</t>
  </si>
  <si>
    <t>20200814 12:18:46</t>
  </si>
  <si>
    <t>12:18:46</t>
  </si>
  <si>
    <t>20200814 12:18:51</t>
  </si>
  <si>
    <t>12:18:51</t>
  </si>
  <si>
    <t>20200814 12:18:56</t>
  </si>
  <si>
    <t>12:18:56</t>
  </si>
  <si>
    <t>20200814 12:19:01</t>
  </si>
  <si>
    <t>12:19:01</t>
  </si>
  <si>
    <t>12:34:10</t>
  </si>
  <si>
    <t>12:35:40</t>
  </si>
  <si>
    <t>20200814 12:40:40</t>
  </si>
  <si>
    <t>12:40:40</t>
  </si>
  <si>
    <t>12:40:17</t>
  </si>
  <si>
    <t>20200814 12:40:45</t>
  </si>
  <si>
    <t>12:40:45</t>
  </si>
  <si>
    <t>20200814 12:40:50</t>
  </si>
  <si>
    <t>12:40:50</t>
  </si>
  <si>
    <t>20200814 12:40:55</t>
  </si>
  <si>
    <t>12:40:55</t>
  </si>
  <si>
    <t>20200814 12:41:00</t>
  </si>
  <si>
    <t>12:41:00</t>
  </si>
  <si>
    <t>20200814 12:41:05</t>
  </si>
  <si>
    <t>12:41:05</t>
  </si>
  <si>
    <t>12:40:30</t>
  </si>
  <si>
    <t>20200814 12:47:49</t>
  </si>
  <si>
    <t>12:47:49</t>
  </si>
  <si>
    <t>12:47:25</t>
  </si>
  <si>
    <t>20200814 12:47:54</t>
  </si>
  <si>
    <t>12:47:54</t>
  </si>
  <si>
    <t>20200814 12:47:59</t>
  </si>
  <si>
    <t>12:47:59</t>
  </si>
  <si>
    <t>20200814 12:48:04</t>
  </si>
  <si>
    <t>12:48:04</t>
  </si>
  <si>
    <t>20200814 12:48:09</t>
  </si>
  <si>
    <t>12:48:09</t>
  </si>
  <si>
    <t>20200814 12:48:14</t>
  </si>
  <si>
    <t>12:48:14</t>
  </si>
  <si>
    <t>12:48:31</t>
  </si>
  <si>
    <t>rm fl 5</t>
  </si>
  <si>
    <t>20200814 12:55:05</t>
  </si>
  <si>
    <t>12:55:05</t>
  </si>
  <si>
    <t>12:54:18</t>
  </si>
  <si>
    <t>20200814 12:55:10</t>
  </si>
  <si>
    <t>12:55:10</t>
  </si>
  <si>
    <t>20200814 12:55:15</t>
  </si>
  <si>
    <t>12:55:15</t>
  </si>
  <si>
    <t>20200814 12:55:20</t>
  </si>
  <si>
    <t>12:55:20</t>
  </si>
  <si>
    <t>20200814 12:55:25</t>
  </si>
  <si>
    <t>12:55:25</t>
  </si>
  <si>
    <t>20200814 12:55:30</t>
  </si>
  <si>
    <t>12:55:30</t>
  </si>
  <si>
    <t>20200814 13:01:49</t>
  </si>
  <si>
    <t>13:01:49</t>
  </si>
  <si>
    <t>13:01:18</t>
  </si>
  <si>
    <t>20200814 13:01:54</t>
  </si>
  <si>
    <t>13:01:54</t>
  </si>
  <si>
    <t>20200814 13:01:59</t>
  </si>
  <si>
    <t>13:01:59</t>
  </si>
  <si>
    <t>20200814 13:02:04</t>
  </si>
  <si>
    <t>13:02:04</t>
  </si>
  <si>
    <t>20200814 13:02:09</t>
  </si>
  <si>
    <t>13:02:09</t>
  </si>
  <si>
    <t>20200814 13:02:14</t>
  </si>
  <si>
    <t>13:02:14</t>
  </si>
  <si>
    <t>13:02:08</t>
  </si>
  <si>
    <t>20200814 13:08:59</t>
  </si>
  <si>
    <t>13:08:59</t>
  </si>
  <si>
    <t>13:08:30</t>
  </si>
  <si>
    <t>20200814 13:09:04</t>
  </si>
  <si>
    <t>13:09:04</t>
  </si>
  <si>
    <t>20200814 13:09:09</t>
  </si>
  <si>
    <t>13:09:09</t>
  </si>
  <si>
    <t>20200814 13:09:14</t>
  </si>
  <si>
    <t>13:09:14</t>
  </si>
  <si>
    <t>20200814 13:09:19</t>
  </si>
  <si>
    <t>13:09:19</t>
  </si>
  <si>
    <t>20200814 13:09:24</t>
  </si>
  <si>
    <t>13:09:24</t>
  </si>
  <si>
    <t>13:08:47</t>
  </si>
  <si>
    <t>20200814 13:15:21</t>
  </si>
  <si>
    <t>13:15:21</t>
  </si>
  <si>
    <t>13:14:48</t>
  </si>
  <si>
    <t>20200814 13:15:26</t>
  </si>
  <si>
    <t>13:15:26</t>
  </si>
  <si>
    <t>20200814 13:15:31</t>
  </si>
  <si>
    <t>13:15:31</t>
  </si>
  <si>
    <t>20200814 13:15:36</t>
  </si>
  <si>
    <t>13:15:36</t>
  </si>
  <si>
    <t>20200814 13:15:41</t>
  </si>
  <si>
    <t>13:15:41</t>
  </si>
  <si>
    <t>20200814 13:15:46</t>
  </si>
  <si>
    <t>13:15:46</t>
  </si>
  <si>
    <t>13:15:37</t>
  </si>
  <si>
    <t>20200814 13:21:40</t>
  </si>
  <si>
    <t>13:21:40</t>
  </si>
  <si>
    <t>13:21:11</t>
  </si>
  <si>
    <t>20200814 13:21:45</t>
  </si>
  <si>
    <t>13:21:45</t>
  </si>
  <si>
    <t>20200814 13:21:50</t>
  </si>
  <si>
    <t>13:21:50</t>
  </si>
  <si>
    <t>20200814 13:21:55</t>
  </si>
  <si>
    <t>13:21:55</t>
  </si>
  <si>
    <t>20200814 13:22:00</t>
  </si>
  <si>
    <t>13:22:00</t>
  </si>
  <si>
    <t>20200814 13:22:05</t>
  </si>
  <si>
    <t>13:22:05</t>
  </si>
  <si>
    <t>13:22:36</t>
  </si>
  <si>
    <t>20200814 13:28:01</t>
  </si>
  <si>
    <t>13:28:01</t>
  </si>
  <si>
    <t>13:27:32</t>
  </si>
  <si>
    <t>20200814 13:28:06</t>
  </si>
  <si>
    <t>13:28:06</t>
  </si>
  <si>
    <t>20200814 13:28:11</t>
  </si>
  <si>
    <t>13:28:11</t>
  </si>
  <si>
    <t>20200814 13:28:16</t>
  </si>
  <si>
    <t>13:28:16</t>
  </si>
  <si>
    <t>20200814 13:28:21</t>
  </si>
  <si>
    <t>13:28:21</t>
  </si>
  <si>
    <t>20200814 13:28:26</t>
  </si>
  <si>
    <t>13:28:26</t>
  </si>
  <si>
    <t>13:27:57</t>
  </si>
  <si>
    <t>20200814 13:33:53</t>
  </si>
  <si>
    <t>13:33:53</t>
  </si>
  <si>
    <t>13:33:34</t>
  </si>
  <si>
    <t>20200814 13:33:58</t>
  </si>
  <si>
    <t>13:33:58</t>
  </si>
  <si>
    <t>20200814 13:34:03</t>
  </si>
  <si>
    <t>13:34:03</t>
  </si>
  <si>
    <t>20200814 13:34:08</t>
  </si>
  <si>
    <t>13:34:08</t>
  </si>
  <si>
    <t>20200814 13:34:13</t>
  </si>
  <si>
    <t>13:34:13</t>
  </si>
  <si>
    <t>20200814 13:34:18</t>
  </si>
  <si>
    <t>13:34:18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</si>
</sst>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292"/>
  <sheetViews>
    <sheetView workbookViewId="0">
      <selection activeCell="B12" sqref="B12"/>
    </sheetView>
  </sheetViews>
  <sheetFormatPr defaultRowHeight="15" x14ac:dyDescent="0.25"/>
  <sheetData>
    <row r="2" spans="1:99" x14ac:dyDescent="0.25">
      <c r="A2" t="s">
        <v>26</v>
      </c>
      <c r="B2" t="s">
        <v>27</v>
      </c>
      <c r="C2" t="s">
        <v>29</v>
      </c>
      <c r="D2" t="s">
        <v>30</v>
      </c>
    </row>
    <row r="3" spans="1:99" x14ac:dyDescent="0.25">
      <c r="B3" t="s">
        <v>28</v>
      </c>
      <c r="C3">
        <v>21</v>
      </c>
      <c r="D3" t="s">
        <v>15</v>
      </c>
    </row>
    <row r="4" spans="1:99" x14ac:dyDescent="0.25">
      <c r="A4" t="s">
        <v>31</v>
      </c>
      <c r="B4" t="s">
        <v>32</v>
      </c>
    </row>
    <row r="5" spans="1:99" x14ac:dyDescent="0.25">
      <c r="B5">
        <v>2</v>
      </c>
    </row>
    <row r="6" spans="1:99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99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99" x14ac:dyDescent="0.25">
      <c r="B11">
        <v>1</v>
      </c>
      <c r="C11">
        <v>0</v>
      </c>
      <c r="D11">
        <v>0</v>
      </c>
      <c r="E11">
        <v>0</v>
      </c>
      <c r="F11">
        <v>0</v>
      </c>
    </row>
    <row r="12" spans="1:99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99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76</v>
      </c>
      <c r="AL14" t="s">
        <v>76</v>
      </c>
      <c r="AM14" t="s">
        <v>76</v>
      </c>
      <c r="AN14" t="s">
        <v>76</v>
      </c>
      <c r="AO14" t="s">
        <v>31</v>
      </c>
      <c r="AP14" t="s">
        <v>31</v>
      </c>
      <c r="AQ14" t="s">
        <v>31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</row>
    <row r="15" spans="1:99" x14ac:dyDescent="0.25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  <c r="K15" t="s">
        <v>91</v>
      </c>
      <c r="L15" t="s">
        <v>92</v>
      </c>
      <c r="M15" t="s">
        <v>93</v>
      </c>
      <c r="N15" t="s">
        <v>94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108</v>
      </c>
      <c r="AC15" t="s">
        <v>109</v>
      </c>
      <c r="AD15" t="s">
        <v>110</v>
      </c>
      <c r="AE15" t="s">
        <v>111</v>
      </c>
      <c r="AF15" t="s">
        <v>75</v>
      </c>
      <c r="AG15" t="s">
        <v>112</v>
      </c>
      <c r="AH15" t="s">
        <v>113</v>
      </c>
      <c r="AI15" t="s">
        <v>114</v>
      </c>
      <c r="AJ15" t="s">
        <v>115</v>
      </c>
      <c r="AK15" t="s">
        <v>116</v>
      </c>
      <c r="AL15" t="s">
        <v>117</v>
      </c>
      <c r="AM15" t="s">
        <v>118</v>
      </c>
      <c r="AN15" t="s">
        <v>119</v>
      </c>
      <c r="AO15" t="s">
        <v>120</v>
      </c>
      <c r="AP15" t="s">
        <v>121</v>
      </c>
      <c r="AQ15" t="s">
        <v>122</v>
      </c>
      <c r="AR15" t="s">
        <v>86</v>
      </c>
      <c r="AS15" t="s">
        <v>123</v>
      </c>
      <c r="AT15" t="s">
        <v>124</v>
      </c>
      <c r="AU15" t="s">
        <v>125</v>
      </c>
      <c r="AV15" t="s">
        <v>126</v>
      </c>
      <c r="AW15" t="s">
        <v>127</v>
      </c>
      <c r="AX15" t="s">
        <v>128</v>
      </c>
      <c r="AY15" t="s">
        <v>129</v>
      </c>
      <c r="AZ15" t="s">
        <v>130</v>
      </c>
      <c r="BA15" t="s">
        <v>131</v>
      </c>
      <c r="BB15" t="s">
        <v>132</v>
      </c>
      <c r="BC15" t="s">
        <v>133</v>
      </c>
      <c r="BD15" t="s">
        <v>134</v>
      </c>
      <c r="BE15" t="s">
        <v>135</v>
      </c>
      <c r="BF15" t="s">
        <v>136</v>
      </c>
      <c r="BG15" t="s">
        <v>137</v>
      </c>
      <c r="BH15" t="s">
        <v>82</v>
      </c>
      <c r="BI15" t="s">
        <v>85</v>
      </c>
      <c r="BJ15" t="s">
        <v>138</v>
      </c>
      <c r="BK15" t="s">
        <v>139</v>
      </c>
      <c r="BL15" t="s">
        <v>140</v>
      </c>
      <c r="BM15" t="s">
        <v>141</v>
      </c>
      <c r="BN15" t="s">
        <v>142</v>
      </c>
      <c r="BO15" t="s">
        <v>143</v>
      </c>
      <c r="BP15" t="s">
        <v>144</v>
      </c>
      <c r="BQ15" t="s">
        <v>145</v>
      </c>
      <c r="BR15" t="s">
        <v>146</v>
      </c>
      <c r="BS15" t="s">
        <v>147</v>
      </c>
      <c r="BT15" t="s">
        <v>148</v>
      </c>
      <c r="BU15" t="s">
        <v>149</v>
      </c>
      <c r="BV15" t="s">
        <v>150</v>
      </c>
      <c r="BW15" t="s">
        <v>151</v>
      </c>
      <c r="BX15" t="s">
        <v>152</v>
      </c>
      <c r="BY15" t="s">
        <v>153</v>
      </c>
      <c r="BZ15" t="s">
        <v>154</v>
      </c>
      <c r="CA15" t="s">
        <v>155</v>
      </c>
      <c r="CB15" t="s">
        <v>156</v>
      </c>
      <c r="CC15" t="s">
        <v>157</v>
      </c>
      <c r="CD15" t="s">
        <v>158</v>
      </c>
      <c r="CE15" t="s">
        <v>159</v>
      </c>
      <c r="CF15" t="s">
        <v>160</v>
      </c>
      <c r="CG15" t="s">
        <v>161</v>
      </c>
      <c r="CH15" t="s">
        <v>162</v>
      </c>
      <c r="CI15" t="s">
        <v>163</v>
      </c>
      <c r="CJ15" t="s">
        <v>164</v>
      </c>
      <c r="CK15" t="s">
        <v>165</v>
      </c>
      <c r="CL15" t="s">
        <v>166</v>
      </c>
      <c r="CM15" t="s">
        <v>167</v>
      </c>
      <c r="CN15" t="s">
        <v>168</v>
      </c>
      <c r="CO15" t="s">
        <v>169</v>
      </c>
      <c r="CP15" t="s">
        <v>170</v>
      </c>
      <c r="CQ15" t="s">
        <v>171</v>
      </c>
      <c r="CR15" t="s">
        <v>172</v>
      </c>
      <c r="CS15" t="s">
        <v>173</v>
      </c>
      <c r="CT15" t="s">
        <v>174</v>
      </c>
      <c r="CU15" t="s">
        <v>175</v>
      </c>
    </row>
    <row r="16" spans="1:99" x14ac:dyDescent="0.25">
      <c r="B16" t="s">
        <v>176</v>
      </c>
      <c r="C16" t="s">
        <v>176</v>
      </c>
      <c r="F16" t="s">
        <v>176</v>
      </c>
      <c r="G16" t="s">
        <v>177</v>
      </c>
      <c r="H16" t="s">
        <v>178</v>
      </c>
      <c r="I16" t="s">
        <v>179</v>
      </c>
      <c r="J16" t="s">
        <v>179</v>
      </c>
      <c r="K16" t="s">
        <v>128</v>
      </c>
      <c r="L16" t="s">
        <v>128</v>
      </c>
      <c r="M16" t="s">
        <v>177</v>
      </c>
      <c r="N16" t="s">
        <v>177</v>
      </c>
      <c r="O16" t="s">
        <v>177</v>
      </c>
      <c r="P16" t="s">
        <v>177</v>
      </c>
      <c r="Q16" t="s">
        <v>180</v>
      </c>
      <c r="R16" t="s">
        <v>181</v>
      </c>
      <c r="S16" t="s">
        <v>181</v>
      </c>
      <c r="T16" t="s">
        <v>182</v>
      </c>
      <c r="U16" t="s">
        <v>183</v>
      </c>
      <c r="V16" t="s">
        <v>182</v>
      </c>
      <c r="W16" t="s">
        <v>182</v>
      </c>
      <c r="X16" t="s">
        <v>182</v>
      </c>
      <c r="Y16" t="s">
        <v>180</v>
      </c>
      <c r="Z16" t="s">
        <v>180</v>
      </c>
      <c r="AA16" t="s">
        <v>180</v>
      </c>
      <c r="AB16" t="s">
        <v>180</v>
      </c>
      <c r="AF16" t="s">
        <v>184</v>
      </c>
      <c r="AG16" t="s">
        <v>183</v>
      </c>
      <c r="AI16" t="s">
        <v>183</v>
      </c>
      <c r="AJ16" t="s">
        <v>184</v>
      </c>
      <c r="AK16" t="s">
        <v>178</v>
      </c>
      <c r="AL16" t="s">
        <v>178</v>
      </c>
      <c r="AN16" t="s">
        <v>185</v>
      </c>
      <c r="AO16" t="s">
        <v>186</v>
      </c>
      <c r="AR16" t="s">
        <v>176</v>
      </c>
      <c r="AS16" t="s">
        <v>179</v>
      </c>
      <c r="AT16" t="s">
        <v>179</v>
      </c>
      <c r="AU16" t="s">
        <v>187</v>
      </c>
      <c r="AV16" t="s">
        <v>187</v>
      </c>
      <c r="AW16" t="s">
        <v>184</v>
      </c>
      <c r="AX16" t="s">
        <v>182</v>
      </c>
      <c r="AY16" t="s">
        <v>182</v>
      </c>
      <c r="AZ16" t="s">
        <v>181</v>
      </c>
      <c r="BA16" t="s">
        <v>181</v>
      </c>
      <c r="BB16" t="s">
        <v>181</v>
      </c>
      <c r="BC16" t="s">
        <v>181</v>
      </c>
      <c r="BD16" t="s">
        <v>181</v>
      </c>
      <c r="BE16" t="s">
        <v>188</v>
      </c>
      <c r="BF16" t="s">
        <v>178</v>
      </c>
      <c r="BG16" t="s">
        <v>178</v>
      </c>
      <c r="BH16" t="s">
        <v>189</v>
      </c>
      <c r="BK16" t="s">
        <v>190</v>
      </c>
      <c r="BL16" t="s">
        <v>191</v>
      </c>
      <c r="BM16" t="s">
        <v>190</v>
      </c>
      <c r="BN16" t="s">
        <v>191</v>
      </c>
      <c r="BO16" t="s">
        <v>183</v>
      </c>
      <c r="BP16" t="s">
        <v>183</v>
      </c>
      <c r="BQ16" t="s">
        <v>179</v>
      </c>
      <c r="BR16" t="s">
        <v>192</v>
      </c>
      <c r="BS16" t="s">
        <v>179</v>
      </c>
      <c r="BU16" t="s">
        <v>187</v>
      </c>
      <c r="BV16" t="s">
        <v>193</v>
      </c>
      <c r="BW16" t="s">
        <v>187</v>
      </c>
      <c r="CB16" t="s">
        <v>183</v>
      </c>
      <c r="CC16" t="s">
        <v>183</v>
      </c>
      <c r="CD16" t="s">
        <v>190</v>
      </c>
      <c r="CE16" t="s">
        <v>191</v>
      </c>
      <c r="CG16" t="s">
        <v>184</v>
      </c>
      <c r="CH16" t="s">
        <v>184</v>
      </c>
      <c r="CI16" t="s">
        <v>181</v>
      </c>
      <c r="CJ16" t="s">
        <v>181</v>
      </c>
      <c r="CK16" t="s">
        <v>181</v>
      </c>
      <c r="CL16" t="s">
        <v>181</v>
      </c>
      <c r="CM16" t="s">
        <v>181</v>
      </c>
      <c r="CN16" t="s">
        <v>183</v>
      </c>
      <c r="CO16" t="s">
        <v>183</v>
      </c>
      <c r="CP16" t="s">
        <v>183</v>
      </c>
      <c r="CQ16" t="s">
        <v>181</v>
      </c>
      <c r="CR16" t="s">
        <v>179</v>
      </c>
      <c r="CS16" t="s">
        <v>187</v>
      </c>
      <c r="CT16" t="s">
        <v>183</v>
      </c>
      <c r="CU16" t="s">
        <v>183</v>
      </c>
    </row>
    <row r="17" spans="1:99" x14ac:dyDescent="0.25">
      <c r="A17">
        <v>1</v>
      </c>
      <c r="B17">
        <v>1597402247.0999999</v>
      </c>
      <c r="C17">
        <v>0</v>
      </c>
      <c r="D17" t="s">
        <v>194</v>
      </c>
      <c r="E17" t="s">
        <v>195</v>
      </c>
      <c r="F17">
        <v>1597402239.0999999</v>
      </c>
      <c r="G17">
        <f t="shared" ref="G17:G80" si="0">AW17*AH17*(AU17-AV17)/(100*AO17*(1000-AH17*AU17))</f>
        <v>3.956690345215722E-4</v>
      </c>
      <c r="H17">
        <f t="shared" ref="H17:H80" si="1">AW17*AH17*(AT17-AS17*(1000-AH17*AV17)/(1000-AH17*AU17))/(100*AO17)</f>
        <v>1.7238622150360787</v>
      </c>
      <c r="I17">
        <f t="shared" ref="I17:I80" si="2">AS17 - IF(AH17&gt;1, H17*AO17*100/(AJ17*BE17), 0)</f>
        <v>408.48725806451603</v>
      </c>
      <c r="J17">
        <f t="shared" ref="J17:J80" si="3">((P17-G17/2)*I17-H17)/(P17+G17/2)</f>
        <v>332.19165567225753</v>
      </c>
      <c r="K17">
        <f t="shared" ref="K17:K80" si="4">J17*(AX17+AY17)/1000</f>
        <v>33.749152460908483</v>
      </c>
      <c r="L17">
        <f t="shared" ref="L17:L80" si="5">(AS17 - IF(AH17&gt;1, H17*AO17*100/(AJ17*BE17), 0))*(AX17+AY17)/1000</f>
        <v>41.500436616503322</v>
      </c>
      <c r="M17">
        <f t="shared" ref="M17:M80" si="6">2/((1/O17-1/N17)+SIGN(O17)*SQRT((1/O17-1/N17)*(1/O17-1/N17) + 4*AP17/((AP17+1)*(AP17+1))*(2*1/O17*1/N17-1/N17*1/N17)))</f>
        <v>3.9593258129544784E-2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3.9162915068497235E-2</v>
      </c>
      <c r="P17">
        <f t="shared" ref="P17:P80" si="9">1/((AP17+1)/(M17/1.6)+1/(N17/1.37)) + AP17/((AP17+1)/(M17/1.6) + AP17/(N17/1.37))</f>
        <v>2.4515096699337685E-2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15.648717002425759</v>
      </c>
      <c r="S17">
        <f t="shared" ref="S17:S80" si="12">($C$7*BA17+$D$7*BB17+$E$7*R17)</f>
        <v>15.648717002425759</v>
      </c>
      <c r="T17">
        <f t="shared" ref="T17:T80" si="13">0.61365*EXP(17.502*S17/(240.97+S17))</f>
        <v>1.7841618539243715</v>
      </c>
      <c r="U17">
        <f t="shared" ref="U17:U80" si="14">(V17/W17*100)</f>
        <v>42.786819665127837</v>
      </c>
      <c r="V17">
        <f t="shared" ref="V17:V80" si="15">AU17*(AX17+AY17)/1000</f>
        <v>0.77063318696874006</v>
      </c>
      <c r="W17">
        <f t="shared" ref="W17:W80" si="16">0.61365*EXP(17.502*AZ17/(240.97+AZ17))</f>
        <v>1.801099481102173</v>
      </c>
      <c r="X17">
        <f t="shared" ref="X17:X80" si="17">(T17-AU17*(AX17+AY17)/1000)</f>
        <v>1.0135286669556316</v>
      </c>
      <c r="Y17">
        <f t="shared" ref="Y17:Y80" si="18">(-G17*44100)</f>
        <v>-17.449004422401334</v>
      </c>
      <c r="Z17">
        <f t="shared" ref="Z17:Z80" si="19">2*29.3*N17*0.92*(AZ17-S17)</f>
        <v>15.916815143351624</v>
      </c>
      <c r="AA17">
        <f t="shared" ref="AA17:AA80" si="20">2*0.95*0.0000000567*(((AZ17+$B$7)+273)^4-(S17+273)^4)</f>
        <v>1.5310149096299133</v>
      </c>
      <c r="AB17">
        <f t="shared" ref="AB17:AB80" si="21">Q17+AA17+Y17+Z17</f>
        <v>-1.1743694197967613E-3</v>
      </c>
      <c r="AC17">
        <v>0</v>
      </c>
      <c r="AD17">
        <v>0</v>
      </c>
      <c r="AE17">
        <v>2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55758.749297742848</v>
      </c>
      <c r="AK17">
        <f t="shared" ref="AK17:AK80" si="25">$B$11*BF17+$C$11*BG17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4.79</v>
      </c>
      <c r="AP17">
        <v>0.5</v>
      </c>
      <c r="AQ17" t="s">
        <v>196</v>
      </c>
      <c r="AR17">
        <v>1597402239.0999999</v>
      </c>
      <c r="AS17">
        <v>408.48725806451603</v>
      </c>
      <c r="AT17">
        <v>409.99248387096799</v>
      </c>
      <c r="AU17">
        <v>7.5853138709677399</v>
      </c>
      <c r="AV17">
        <v>7.2718387096774197</v>
      </c>
      <c r="AW17">
        <v>600.00880645161305</v>
      </c>
      <c r="AX17">
        <v>101.495419354839</v>
      </c>
      <c r="AY17">
        <v>0.10000570967741899</v>
      </c>
      <c r="AZ17">
        <v>15.796335483870999</v>
      </c>
      <c r="BA17">
        <v>999.9</v>
      </c>
      <c r="BB17">
        <v>999.9</v>
      </c>
      <c r="BC17">
        <v>0</v>
      </c>
      <c r="BD17">
        <v>0</v>
      </c>
      <c r="BE17">
        <v>10001.651612903201</v>
      </c>
      <c r="BF17">
        <v>0</v>
      </c>
      <c r="BG17">
        <v>1.62634709677419E-3</v>
      </c>
      <c r="BH17">
        <v>0</v>
      </c>
      <c r="BI17" t="s">
        <v>197</v>
      </c>
      <c r="BJ17">
        <v>0</v>
      </c>
      <c r="BK17">
        <v>-3.2330000000000001</v>
      </c>
      <c r="BL17">
        <v>3.3000000000000002E-2</v>
      </c>
      <c r="BM17">
        <v>0</v>
      </c>
      <c r="BN17">
        <v>0</v>
      </c>
      <c r="BO17">
        <v>0</v>
      </c>
      <c r="BP17">
        <v>0</v>
      </c>
      <c r="BQ17">
        <v>-1.5106039024390201</v>
      </c>
      <c r="BR17">
        <v>0.17268146341462701</v>
      </c>
      <c r="BS17">
        <v>3.5236018495356701E-2</v>
      </c>
      <c r="BT17">
        <v>0</v>
      </c>
      <c r="BU17">
        <v>0.31318102439024398</v>
      </c>
      <c r="BV17">
        <v>7.1854912891985501E-3</v>
      </c>
      <c r="BW17">
        <v>7.7741803701944501E-4</v>
      </c>
      <c r="BX17">
        <v>1</v>
      </c>
      <c r="BY17">
        <v>1</v>
      </c>
      <c r="BZ17">
        <v>2</v>
      </c>
      <c r="CA17" t="s">
        <v>198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625.22900000000004</v>
      </c>
      <c r="CH17">
        <v>404.63900000000001</v>
      </c>
      <c r="CI17">
        <v>15.000400000000001</v>
      </c>
      <c r="CJ17">
        <v>21.670400000000001</v>
      </c>
      <c r="CK17">
        <v>30.0002</v>
      </c>
      <c r="CL17">
        <v>21.5183</v>
      </c>
      <c r="CM17">
        <v>21.5244</v>
      </c>
      <c r="CN17">
        <v>20.648900000000001</v>
      </c>
      <c r="CO17">
        <v>-30</v>
      </c>
      <c r="CP17">
        <v>-30</v>
      </c>
      <c r="CQ17">
        <v>15</v>
      </c>
      <c r="CR17">
        <v>410</v>
      </c>
      <c r="CS17">
        <v>19</v>
      </c>
      <c r="CT17">
        <v>102.98399999999999</v>
      </c>
      <c r="CU17">
        <v>101.87</v>
      </c>
    </row>
    <row r="18" spans="1:99" x14ac:dyDescent="0.25">
      <c r="A18">
        <v>2</v>
      </c>
      <c r="B18">
        <v>1597402252.0999999</v>
      </c>
      <c r="C18">
        <v>5</v>
      </c>
      <c r="D18" t="s">
        <v>199</v>
      </c>
      <c r="E18" t="s">
        <v>200</v>
      </c>
      <c r="F18">
        <v>1597402243.7451601</v>
      </c>
      <c r="G18">
        <f t="shared" si="0"/>
        <v>3.9551607144204515E-4</v>
      </c>
      <c r="H18">
        <f t="shared" si="1"/>
        <v>1.7089628889059236</v>
      </c>
      <c r="I18">
        <f t="shared" si="2"/>
        <v>408.48961290322598</v>
      </c>
      <c r="J18">
        <f t="shared" si="3"/>
        <v>332.77773359025883</v>
      </c>
      <c r="K18">
        <f t="shared" si="4"/>
        <v>33.808664327383319</v>
      </c>
      <c r="L18">
        <f t="shared" si="5"/>
        <v>41.50063784277237</v>
      </c>
      <c r="M18">
        <f t="shared" si="6"/>
        <v>3.9581855156497502E-2</v>
      </c>
      <c r="N18">
        <f t="shared" si="7"/>
        <v>2</v>
      </c>
      <c r="O18">
        <f t="shared" si="8"/>
        <v>3.9151758487483972E-2</v>
      </c>
      <c r="P18">
        <f t="shared" si="9"/>
        <v>2.4508102032738864E-2</v>
      </c>
      <c r="Q18">
        <f t="shared" si="10"/>
        <v>0</v>
      </c>
      <c r="R18">
        <f t="shared" si="11"/>
        <v>15.648338528285205</v>
      </c>
      <c r="S18">
        <f t="shared" si="12"/>
        <v>15.648338528285205</v>
      </c>
      <c r="T18">
        <f t="shared" si="13"/>
        <v>1.7841186085325016</v>
      </c>
      <c r="U18">
        <f t="shared" si="14"/>
        <v>42.791393366899619</v>
      </c>
      <c r="V18">
        <f t="shared" si="15"/>
        <v>0.77069409372259667</v>
      </c>
      <c r="W18">
        <f t="shared" si="16"/>
        <v>1.801049307075733</v>
      </c>
      <c r="X18">
        <f t="shared" si="17"/>
        <v>1.013424514809905</v>
      </c>
      <c r="Y18">
        <f t="shared" si="18"/>
        <v>-17.442258750594192</v>
      </c>
      <c r="Z18">
        <f t="shared" si="19"/>
        <v>15.91066812617604</v>
      </c>
      <c r="AA18">
        <f t="shared" si="20"/>
        <v>1.5304171652832865</v>
      </c>
      <c r="AB18">
        <f t="shared" si="21"/>
        <v>-1.1734591348666612E-3</v>
      </c>
      <c r="AC18">
        <v>0</v>
      </c>
      <c r="AD18">
        <v>0</v>
      </c>
      <c r="AE18">
        <v>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55731.605739180035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4.79</v>
      </c>
      <c r="AP18">
        <v>0.5</v>
      </c>
      <c r="AQ18" t="s">
        <v>196</v>
      </c>
      <c r="AR18">
        <v>1597402243.7451601</v>
      </c>
      <c r="AS18">
        <v>408.48961290322598</v>
      </c>
      <c r="AT18">
        <v>409.98290322580601</v>
      </c>
      <c r="AU18">
        <v>7.5859203225806402</v>
      </c>
      <c r="AV18">
        <v>7.2725648387096804</v>
      </c>
      <c r="AW18">
        <v>600.00554838709695</v>
      </c>
      <c r="AX18">
        <v>101.495322580645</v>
      </c>
      <c r="AY18">
        <v>0.100009422580645</v>
      </c>
      <c r="AZ18">
        <v>15.7959</v>
      </c>
      <c r="BA18">
        <v>999.9</v>
      </c>
      <c r="BB18">
        <v>999.9</v>
      </c>
      <c r="BC18">
        <v>0</v>
      </c>
      <c r="BD18">
        <v>0</v>
      </c>
      <c r="BE18">
        <v>9996.5696774193493</v>
      </c>
      <c r="BF18">
        <v>0</v>
      </c>
      <c r="BG18">
        <v>1.68059903225806E-3</v>
      </c>
      <c r="BH18">
        <v>0</v>
      </c>
      <c r="BI18" t="s">
        <v>197</v>
      </c>
      <c r="BJ18">
        <v>0</v>
      </c>
      <c r="BK18">
        <v>-3.2330000000000001</v>
      </c>
      <c r="BL18">
        <v>3.3000000000000002E-2</v>
      </c>
      <c r="BM18">
        <v>0</v>
      </c>
      <c r="BN18">
        <v>0</v>
      </c>
      <c r="BO18">
        <v>0</v>
      </c>
      <c r="BP18">
        <v>0</v>
      </c>
      <c r="BQ18">
        <v>-1.50209512195122</v>
      </c>
      <c r="BR18">
        <v>0.15603365853659201</v>
      </c>
      <c r="BS18">
        <v>2.7849965724194101E-2</v>
      </c>
      <c r="BT18">
        <v>0</v>
      </c>
      <c r="BU18">
        <v>0.31325170731707302</v>
      </c>
      <c r="BV18">
        <v>-9.1588850174440997E-5</v>
      </c>
      <c r="BW18">
        <v>7.6375871697240898E-4</v>
      </c>
      <c r="BX18">
        <v>1</v>
      </c>
      <c r="BY18">
        <v>1</v>
      </c>
      <c r="BZ18">
        <v>2</v>
      </c>
      <c r="CA18" t="s">
        <v>198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625.447</v>
      </c>
      <c r="CH18">
        <v>404.45299999999997</v>
      </c>
      <c r="CI18">
        <v>15.0001</v>
      </c>
      <c r="CJ18">
        <v>21.670400000000001</v>
      </c>
      <c r="CK18">
        <v>30.0001</v>
      </c>
      <c r="CL18">
        <v>21.5199</v>
      </c>
      <c r="CM18">
        <v>21.526199999999999</v>
      </c>
      <c r="CN18">
        <v>20.645199999999999</v>
      </c>
      <c r="CO18">
        <v>-30</v>
      </c>
      <c r="CP18">
        <v>-30</v>
      </c>
      <c r="CQ18">
        <v>15</v>
      </c>
      <c r="CR18">
        <v>410</v>
      </c>
      <c r="CS18">
        <v>19</v>
      </c>
      <c r="CT18">
        <v>102.985</v>
      </c>
      <c r="CU18">
        <v>101.875</v>
      </c>
    </row>
    <row r="19" spans="1:99" x14ac:dyDescent="0.25">
      <c r="A19">
        <v>3</v>
      </c>
      <c r="B19">
        <v>1597402257.0999999</v>
      </c>
      <c r="C19">
        <v>10</v>
      </c>
      <c r="D19" t="s">
        <v>201</v>
      </c>
      <c r="E19" t="s">
        <v>202</v>
      </c>
      <c r="F19">
        <v>1597402248.53548</v>
      </c>
      <c r="G19">
        <f t="shared" si="0"/>
        <v>3.9523647763811562E-4</v>
      </c>
      <c r="H19">
        <f t="shared" si="1"/>
        <v>1.7159795155424273</v>
      </c>
      <c r="I19">
        <f t="shared" si="2"/>
        <v>408.501967741935</v>
      </c>
      <c r="J19">
        <f t="shared" si="3"/>
        <v>332.4524631515207</v>
      </c>
      <c r="K19">
        <f t="shared" si="4"/>
        <v>33.77562917172925</v>
      </c>
      <c r="L19">
        <f t="shared" si="5"/>
        <v>41.501906310391519</v>
      </c>
      <c r="M19">
        <f t="shared" si="6"/>
        <v>3.955134283996796E-2</v>
      </c>
      <c r="N19">
        <f t="shared" si="7"/>
        <v>2</v>
      </c>
      <c r="O19">
        <f t="shared" si="8"/>
        <v>3.9121905129057756E-2</v>
      </c>
      <c r="P19">
        <f t="shared" si="9"/>
        <v>2.44893853714271E-2</v>
      </c>
      <c r="Q19">
        <f t="shared" si="10"/>
        <v>0</v>
      </c>
      <c r="R19">
        <f t="shared" si="11"/>
        <v>15.649291342001494</v>
      </c>
      <c r="S19">
        <f t="shared" si="12"/>
        <v>15.649291342001494</v>
      </c>
      <c r="T19">
        <f t="shared" si="13"/>
        <v>1.7842274811441892</v>
      </c>
      <c r="U19">
        <f t="shared" si="14"/>
        <v>42.792012428931365</v>
      </c>
      <c r="V19">
        <f t="shared" si="15"/>
        <v>0.77074707148751376</v>
      </c>
      <c r="W19">
        <f t="shared" si="16"/>
        <v>1.8011470546461548</v>
      </c>
      <c r="X19">
        <f t="shared" si="17"/>
        <v>1.0134804096566754</v>
      </c>
      <c r="Y19">
        <f t="shared" si="18"/>
        <v>-17.429928663840897</v>
      </c>
      <c r="Z19">
        <f t="shared" si="19"/>
        <v>15.899408430356312</v>
      </c>
      <c r="AA19">
        <f t="shared" si="20"/>
        <v>1.529348427465042</v>
      </c>
      <c r="AB19">
        <f t="shared" si="21"/>
        <v>-1.1718060195438085E-3</v>
      </c>
      <c r="AC19">
        <v>0</v>
      </c>
      <c r="AD19">
        <v>0</v>
      </c>
      <c r="AE19">
        <v>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55717.979704591737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4.79</v>
      </c>
      <c r="AP19">
        <v>0.5</v>
      </c>
      <c r="AQ19" t="s">
        <v>196</v>
      </c>
      <c r="AR19">
        <v>1597402248.53548</v>
      </c>
      <c r="AS19">
        <v>408.501967741935</v>
      </c>
      <c r="AT19">
        <v>410.00077419354801</v>
      </c>
      <c r="AU19">
        <v>7.5864393548387099</v>
      </c>
      <c r="AV19">
        <v>7.2733051612903203</v>
      </c>
      <c r="AW19">
        <v>600.00480645161304</v>
      </c>
      <c r="AX19">
        <v>101.49535483871</v>
      </c>
      <c r="AY19">
        <v>0.100009658064516</v>
      </c>
      <c r="AZ19">
        <v>15.7967483870968</v>
      </c>
      <c r="BA19">
        <v>999.9</v>
      </c>
      <c r="BB19">
        <v>999.9</v>
      </c>
      <c r="BC19">
        <v>0</v>
      </c>
      <c r="BD19">
        <v>0</v>
      </c>
      <c r="BE19">
        <v>9994.0490322580608</v>
      </c>
      <c r="BF19">
        <v>0</v>
      </c>
      <c r="BG19">
        <v>1.75026258064516E-3</v>
      </c>
      <c r="BH19">
        <v>0</v>
      </c>
      <c r="BI19" t="s">
        <v>197</v>
      </c>
      <c r="BJ19">
        <v>0</v>
      </c>
      <c r="BK19">
        <v>-3.2330000000000001</v>
      </c>
      <c r="BL19">
        <v>3.3000000000000002E-2</v>
      </c>
      <c r="BM19">
        <v>0</v>
      </c>
      <c r="BN19">
        <v>0</v>
      </c>
      <c r="BO19">
        <v>0</v>
      </c>
      <c r="BP19">
        <v>0</v>
      </c>
      <c r="BQ19">
        <v>-1.50075414634146</v>
      </c>
      <c r="BR19">
        <v>-8.7024459930319903E-2</v>
      </c>
      <c r="BS19">
        <v>3.3040662307748603E-2</v>
      </c>
      <c r="BT19">
        <v>1</v>
      </c>
      <c r="BU19">
        <v>0.31319165853658498</v>
      </c>
      <c r="BV19">
        <v>-4.8989686411150899E-3</v>
      </c>
      <c r="BW19">
        <v>8.1560044048828895E-4</v>
      </c>
      <c r="BX19">
        <v>1</v>
      </c>
      <c r="BY19">
        <v>2</v>
      </c>
      <c r="BZ19">
        <v>2</v>
      </c>
      <c r="CA19" t="s">
        <v>203</v>
      </c>
      <c r="CB19">
        <v>0</v>
      </c>
      <c r="CC19">
        <v>0</v>
      </c>
      <c r="CD19">
        <v>0</v>
      </c>
      <c r="CE19">
        <v>0</v>
      </c>
      <c r="CF19">
        <v>2</v>
      </c>
      <c r="CG19">
        <v>625.37900000000002</v>
      </c>
      <c r="CH19">
        <v>404.58100000000002</v>
      </c>
      <c r="CI19">
        <v>15</v>
      </c>
      <c r="CJ19">
        <v>21.670400000000001</v>
      </c>
      <c r="CK19">
        <v>30.0001</v>
      </c>
      <c r="CL19">
        <v>21.521699999999999</v>
      </c>
      <c r="CM19">
        <v>21.527699999999999</v>
      </c>
      <c r="CN19">
        <v>20.645800000000001</v>
      </c>
      <c r="CO19">
        <v>-30</v>
      </c>
      <c r="CP19">
        <v>-30</v>
      </c>
      <c r="CQ19">
        <v>15</v>
      </c>
      <c r="CR19">
        <v>410</v>
      </c>
      <c r="CS19">
        <v>19</v>
      </c>
      <c r="CT19">
        <v>102.98699999999999</v>
      </c>
      <c r="CU19">
        <v>101.874</v>
      </c>
    </row>
    <row r="20" spans="1:99" x14ac:dyDescent="0.25">
      <c r="A20">
        <v>4</v>
      </c>
      <c r="B20">
        <v>1597402262.0999999</v>
      </c>
      <c r="C20">
        <v>15</v>
      </c>
      <c r="D20" t="s">
        <v>204</v>
      </c>
      <c r="E20" t="s">
        <v>205</v>
      </c>
      <c r="F20">
        <v>1597402253.4709699</v>
      </c>
      <c r="G20">
        <f t="shared" si="0"/>
        <v>3.9509848534898364E-4</v>
      </c>
      <c r="H20">
        <f t="shared" si="1"/>
        <v>1.7081775515379356</v>
      </c>
      <c r="I20">
        <f t="shared" si="2"/>
        <v>408.51280645161302</v>
      </c>
      <c r="J20">
        <f t="shared" si="3"/>
        <v>332.76820508093783</v>
      </c>
      <c r="K20">
        <f t="shared" si="4"/>
        <v>33.807610634734203</v>
      </c>
      <c r="L20">
        <f t="shared" si="5"/>
        <v>41.502889064955937</v>
      </c>
      <c r="M20">
        <f t="shared" si="6"/>
        <v>3.9544419530769433E-2</v>
      </c>
      <c r="N20">
        <f t="shared" si="7"/>
        <v>2</v>
      </c>
      <c r="O20">
        <f t="shared" si="8"/>
        <v>3.9115131269354245E-2</v>
      </c>
      <c r="P20">
        <f t="shared" si="9"/>
        <v>2.4485138483984373E-2</v>
      </c>
      <c r="Q20">
        <f t="shared" si="10"/>
        <v>0</v>
      </c>
      <c r="R20">
        <f t="shared" si="11"/>
        <v>15.648513681212023</v>
      </c>
      <c r="S20">
        <f t="shared" si="12"/>
        <v>15.648513681212023</v>
      </c>
      <c r="T20">
        <f t="shared" si="13"/>
        <v>1.7841386218249082</v>
      </c>
      <c r="U20">
        <f t="shared" si="14"/>
        <v>42.79941671642117</v>
      </c>
      <c r="V20">
        <f t="shared" si="15"/>
        <v>0.77083955260087611</v>
      </c>
      <c r="W20">
        <f t="shared" si="16"/>
        <v>1.8010515370063964</v>
      </c>
      <c r="X20">
        <f t="shared" si="17"/>
        <v>1.0132990692240322</v>
      </c>
      <c r="Y20">
        <f t="shared" si="18"/>
        <v>-17.423843203890179</v>
      </c>
      <c r="Z20">
        <f t="shared" si="19"/>
        <v>15.893869353122835</v>
      </c>
      <c r="AA20">
        <f t="shared" si="20"/>
        <v>1.5288028676648597</v>
      </c>
      <c r="AB20">
        <f t="shared" si="21"/>
        <v>-1.1709831024848683E-3</v>
      </c>
      <c r="AC20">
        <v>0</v>
      </c>
      <c r="AD20">
        <v>0</v>
      </c>
      <c r="AE20">
        <v>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55726.214351086666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4.79</v>
      </c>
      <c r="AP20">
        <v>0.5</v>
      </c>
      <c r="AQ20" t="s">
        <v>196</v>
      </c>
      <c r="AR20">
        <v>1597402253.4709699</v>
      </c>
      <c r="AS20">
        <v>408.51280645161302</v>
      </c>
      <c r="AT20">
        <v>410.00535483870999</v>
      </c>
      <c r="AU20">
        <v>7.5873712903225803</v>
      </c>
      <c r="AV20">
        <v>7.2743441935483899</v>
      </c>
      <c r="AW20">
        <v>599.99996774193596</v>
      </c>
      <c r="AX20">
        <v>101.49506451612901</v>
      </c>
      <c r="AY20">
        <v>0.100010129032258</v>
      </c>
      <c r="AZ20">
        <v>15.7959193548387</v>
      </c>
      <c r="BA20">
        <v>999.9</v>
      </c>
      <c r="BB20">
        <v>999.9</v>
      </c>
      <c r="BC20">
        <v>0</v>
      </c>
      <c r="BD20">
        <v>0</v>
      </c>
      <c r="BE20">
        <v>9995.5887096774204</v>
      </c>
      <c r="BF20">
        <v>0</v>
      </c>
      <c r="BG20">
        <v>1.72714483870968E-3</v>
      </c>
      <c r="BH20">
        <v>0</v>
      </c>
      <c r="BI20" t="s">
        <v>197</v>
      </c>
      <c r="BJ20">
        <v>0</v>
      </c>
      <c r="BK20">
        <v>-3.2330000000000001</v>
      </c>
      <c r="BL20">
        <v>3.3000000000000002E-2</v>
      </c>
      <c r="BM20">
        <v>0</v>
      </c>
      <c r="BN20">
        <v>0</v>
      </c>
      <c r="BO20">
        <v>0</v>
      </c>
      <c r="BP20">
        <v>0</v>
      </c>
      <c r="BQ20">
        <v>-1.49121341463415</v>
      </c>
      <c r="BR20">
        <v>1.00049477351827E-2</v>
      </c>
      <c r="BS20">
        <v>4.0178532771336303E-2</v>
      </c>
      <c r="BT20">
        <v>1</v>
      </c>
      <c r="BU20">
        <v>0.31323065853658499</v>
      </c>
      <c r="BV20">
        <v>-2.01303135888449E-3</v>
      </c>
      <c r="BW20">
        <v>8.0726625733521797E-4</v>
      </c>
      <c r="BX20">
        <v>1</v>
      </c>
      <c r="BY20">
        <v>2</v>
      </c>
      <c r="BZ20">
        <v>2</v>
      </c>
      <c r="CA20" t="s">
        <v>203</v>
      </c>
      <c r="CB20">
        <v>0</v>
      </c>
      <c r="CC20">
        <v>0</v>
      </c>
      <c r="CD20">
        <v>0</v>
      </c>
      <c r="CE20">
        <v>0</v>
      </c>
      <c r="CF20">
        <v>2</v>
      </c>
      <c r="CG20">
        <v>625.26900000000001</v>
      </c>
      <c r="CH20">
        <v>404.56700000000001</v>
      </c>
      <c r="CI20">
        <v>14.9999</v>
      </c>
      <c r="CJ20">
        <v>21.6723</v>
      </c>
      <c r="CK20">
        <v>30.0001</v>
      </c>
      <c r="CL20">
        <v>21.523099999999999</v>
      </c>
      <c r="CM20">
        <v>21.529499999999999</v>
      </c>
      <c r="CN20">
        <v>20.645600000000002</v>
      </c>
      <c r="CO20">
        <v>-30</v>
      </c>
      <c r="CP20">
        <v>-30</v>
      </c>
      <c r="CQ20">
        <v>15</v>
      </c>
      <c r="CR20">
        <v>410</v>
      </c>
      <c r="CS20">
        <v>19</v>
      </c>
      <c r="CT20">
        <v>102.98699999999999</v>
      </c>
      <c r="CU20">
        <v>101.874</v>
      </c>
    </row>
    <row r="21" spans="1:99" x14ac:dyDescent="0.25">
      <c r="A21">
        <v>5</v>
      </c>
      <c r="B21">
        <v>1597402267.0999999</v>
      </c>
      <c r="C21">
        <v>20</v>
      </c>
      <c r="D21" t="s">
        <v>206</v>
      </c>
      <c r="E21" t="s">
        <v>207</v>
      </c>
      <c r="F21">
        <v>1597402258.4709699</v>
      </c>
      <c r="G21">
        <f t="shared" si="0"/>
        <v>3.9511068908838613E-4</v>
      </c>
      <c r="H21">
        <f t="shared" si="1"/>
        <v>1.734253475907618</v>
      </c>
      <c r="I21">
        <f t="shared" si="2"/>
        <v>408.50583870967699</v>
      </c>
      <c r="J21">
        <f t="shared" si="3"/>
        <v>331.71820177616166</v>
      </c>
      <c r="K21">
        <f t="shared" si="4"/>
        <v>33.700824356780913</v>
      </c>
      <c r="L21">
        <f t="shared" si="5"/>
        <v>41.50204434173331</v>
      </c>
      <c r="M21">
        <f t="shared" si="6"/>
        <v>3.9551484203668476E-2</v>
      </c>
      <c r="N21">
        <f t="shared" si="7"/>
        <v>2</v>
      </c>
      <c r="O21">
        <f t="shared" si="8"/>
        <v>3.9122043440953568E-2</v>
      </c>
      <c r="P21">
        <f t="shared" si="9"/>
        <v>2.4489472086422812E-2</v>
      </c>
      <c r="Q21">
        <f t="shared" si="10"/>
        <v>0</v>
      </c>
      <c r="R21">
        <f t="shared" si="11"/>
        <v>15.647973572296085</v>
      </c>
      <c r="S21">
        <f t="shared" si="12"/>
        <v>15.647973572296085</v>
      </c>
      <c r="T21">
        <f t="shared" si="13"/>
        <v>1.7840769086299766</v>
      </c>
      <c r="U21">
        <f t="shared" si="14"/>
        <v>42.805855055069394</v>
      </c>
      <c r="V21">
        <f t="shared" si="15"/>
        <v>0.77092910181636987</v>
      </c>
      <c r="W21">
        <f t="shared" si="16"/>
        <v>1.8009898431524747</v>
      </c>
      <c r="X21">
        <f t="shared" si="17"/>
        <v>1.0131478068136066</v>
      </c>
      <c r="Y21">
        <f t="shared" si="18"/>
        <v>-17.42438138879783</v>
      </c>
      <c r="Z21">
        <f t="shared" si="19"/>
        <v>15.894368043968342</v>
      </c>
      <c r="AA21">
        <f t="shared" si="20"/>
        <v>1.5288422925993623</v>
      </c>
      <c r="AB21">
        <f t="shared" si="21"/>
        <v>-1.171052230125369E-3</v>
      </c>
      <c r="AC21">
        <v>0</v>
      </c>
      <c r="AD21">
        <v>0</v>
      </c>
      <c r="AE21">
        <v>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55749.219168380972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4.79</v>
      </c>
      <c r="AP21">
        <v>0.5</v>
      </c>
      <c r="AQ21" t="s">
        <v>196</v>
      </c>
      <c r="AR21">
        <v>1597402258.4709699</v>
      </c>
      <c r="AS21">
        <v>408.50583870967699</v>
      </c>
      <c r="AT21">
        <v>410.01919354838702</v>
      </c>
      <c r="AU21">
        <v>7.5882777419354799</v>
      </c>
      <c r="AV21">
        <v>7.2752438709677403</v>
      </c>
      <c r="AW21">
        <v>600.00496774193505</v>
      </c>
      <c r="AX21">
        <v>101.494741935484</v>
      </c>
      <c r="AY21">
        <v>9.99977451612903E-2</v>
      </c>
      <c r="AZ21">
        <v>15.795383870967701</v>
      </c>
      <c r="BA21">
        <v>999.9</v>
      </c>
      <c r="BB21">
        <v>999.9</v>
      </c>
      <c r="BC21">
        <v>0</v>
      </c>
      <c r="BD21">
        <v>0</v>
      </c>
      <c r="BE21">
        <v>9999.9045161290305</v>
      </c>
      <c r="BF21">
        <v>0</v>
      </c>
      <c r="BG21">
        <v>1.69200483870968E-3</v>
      </c>
      <c r="BH21">
        <v>0</v>
      </c>
      <c r="BI21" t="s">
        <v>197</v>
      </c>
      <c r="BJ21">
        <v>0</v>
      </c>
      <c r="BK21">
        <v>-3.2330000000000001</v>
      </c>
      <c r="BL21">
        <v>3.3000000000000002E-2</v>
      </c>
      <c r="BM21">
        <v>0</v>
      </c>
      <c r="BN21">
        <v>0</v>
      </c>
      <c r="BO21">
        <v>0</v>
      </c>
      <c r="BP21">
        <v>0</v>
      </c>
      <c r="BQ21">
        <v>-1.50615365853659</v>
      </c>
      <c r="BR21">
        <v>-0.112541811846689</v>
      </c>
      <c r="BS21">
        <v>4.79136387098704E-2</v>
      </c>
      <c r="BT21">
        <v>0</v>
      </c>
      <c r="BU21">
        <v>0.31304553658536599</v>
      </c>
      <c r="BV21">
        <v>2.5319581881532902E-3</v>
      </c>
      <c r="BW21">
        <v>7.2800744091483299E-4</v>
      </c>
      <c r="BX21">
        <v>1</v>
      </c>
      <c r="BY21">
        <v>1</v>
      </c>
      <c r="BZ21">
        <v>2</v>
      </c>
      <c r="CA21" t="s">
        <v>198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625.30999999999995</v>
      </c>
      <c r="CH21">
        <v>404.50700000000001</v>
      </c>
      <c r="CI21">
        <v>14.9999</v>
      </c>
      <c r="CJ21">
        <v>21.6723</v>
      </c>
      <c r="CK21">
        <v>30</v>
      </c>
      <c r="CL21">
        <v>21.524899999999999</v>
      </c>
      <c r="CM21">
        <v>21.530899999999999</v>
      </c>
      <c r="CN21">
        <v>20.6464</v>
      </c>
      <c r="CO21">
        <v>-30</v>
      </c>
      <c r="CP21">
        <v>-30</v>
      </c>
      <c r="CQ21">
        <v>15</v>
      </c>
      <c r="CR21">
        <v>410</v>
      </c>
      <c r="CS21">
        <v>19</v>
      </c>
      <c r="CT21">
        <v>102.98699999999999</v>
      </c>
      <c r="CU21">
        <v>101.874</v>
      </c>
    </row>
    <row r="22" spans="1:99" x14ac:dyDescent="0.25">
      <c r="A22">
        <v>6</v>
      </c>
      <c r="B22">
        <v>1597402272.0999999</v>
      </c>
      <c r="C22">
        <v>25</v>
      </c>
      <c r="D22" t="s">
        <v>208</v>
      </c>
      <c r="E22" t="s">
        <v>209</v>
      </c>
      <c r="F22">
        <v>1597402263.4709699</v>
      </c>
      <c r="G22">
        <f t="shared" si="0"/>
        <v>3.9487999001289919E-4</v>
      </c>
      <c r="H22">
        <f t="shared" si="1"/>
        <v>1.7265934615317644</v>
      </c>
      <c r="I22">
        <f t="shared" si="2"/>
        <v>408.498774193548</v>
      </c>
      <c r="J22">
        <f t="shared" si="3"/>
        <v>331.97879958039709</v>
      </c>
      <c r="K22">
        <f t="shared" si="4"/>
        <v>33.72724584591694</v>
      </c>
      <c r="L22">
        <f t="shared" si="5"/>
        <v>41.501260328658205</v>
      </c>
      <c r="M22">
        <f t="shared" si="6"/>
        <v>3.9527188138707717E-2</v>
      </c>
      <c r="N22">
        <f t="shared" si="7"/>
        <v>2</v>
      </c>
      <c r="O22">
        <f t="shared" si="8"/>
        <v>3.9098271729843238E-2</v>
      </c>
      <c r="P22">
        <f t="shared" si="9"/>
        <v>2.4474568365554804E-2</v>
      </c>
      <c r="Q22">
        <f t="shared" si="10"/>
        <v>0</v>
      </c>
      <c r="R22">
        <f t="shared" si="11"/>
        <v>15.648898465295844</v>
      </c>
      <c r="S22">
        <f t="shared" si="12"/>
        <v>15.648898465295844</v>
      </c>
      <c r="T22">
        <f t="shared" si="13"/>
        <v>1.7841825886474845</v>
      </c>
      <c r="U22">
        <f t="shared" si="14"/>
        <v>42.808233789673757</v>
      </c>
      <c r="V22">
        <f t="shared" si="15"/>
        <v>0.7710133080746655</v>
      </c>
      <c r="W22">
        <f t="shared" si="16"/>
        <v>1.8010864729033742</v>
      </c>
      <c r="X22">
        <f t="shared" si="17"/>
        <v>1.013169280572819</v>
      </c>
      <c r="Y22">
        <f t="shared" si="18"/>
        <v>-17.414207559568855</v>
      </c>
      <c r="Z22">
        <f t="shared" si="19"/>
        <v>15.885075413428972</v>
      </c>
      <c r="AA22">
        <f t="shared" si="20"/>
        <v>1.5279624557915081</v>
      </c>
      <c r="AB22">
        <f t="shared" si="21"/>
        <v>-1.1696903483748855E-3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55754.241524497462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4.79</v>
      </c>
      <c r="AP22">
        <v>0.5</v>
      </c>
      <c r="AQ22" t="s">
        <v>196</v>
      </c>
      <c r="AR22">
        <v>1597402263.4709699</v>
      </c>
      <c r="AS22">
        <v>408.498774193548</v>
      </c>
      <c r="AT22">
        <v>410.00593548387099</v>
      </c>
      <c r="AU22">
        <v>7.58911870967742</v>
      </c>
      <c r="AV22">
        <v>7.2762680645161302</v>
      </c>
      <c r="AW22">
        <v>600.00532258064504</v>
      </c>
      <c r="AX22">
        <v>101.49458064516099</v>
      </c>
      <c r="AY22">
        <v>9.9996745161290299E-2</v>
      </c>
      <c r="AZ22">
        <v>15.7962225806452</v>
      </c>
      <c r="BA22">
        <v>999.9</v>
      </c>
      <c r="BB22">
        <v>999.9</v>
      </c>
      <c r="BC22">
        <v>0</v>
      </c>
      <c r="BD22">
        <v>0</v>
      </c>
      <c r="BE22">
        <v>10000.8906451613</v>
      </c>
      <c r="BF22">
        <v>0</v>
      </c>
      <c r="BG22">
        <v>1.59089870967742E-3</v>
      </c>
      <c r="BH22">
        <v>0</v>
      </c>
      <c r="BI22" t="s">
        <v>197</v>
      </c>
      <c r="BJ22">
        <v>0</v>
      </c>
      <c r="BK22">
        <v>-3.2330000000000001</v>
      </c>
      <c r="BL22">
        <v>3.3000000000000002E-2</v>
      </c>
      <c r="BM22">
        <v>0</v>
      </c>
      <c r="BN22">
        <v>0</v>
      </c>
      <c r="BO22">
        <v>0</v>
      </c>
      <c r="BP22">
        <v>0</v>
      </c>
      <c r="BQ22">
        <v>-1.51403463414634</v>
      </c>
      <c r="BR22">
        <v>-3.71374912891946E-2</v>
      </c>
      <c r="BS22">
        <v>4.8608262978059598E-2</v>
      </c>
      <c r="BT22">
        <v>1</v>
      </c>
      <c r="BU22">
        <v>0.312816268292683</v>
      </c>
      <c r="BV22">
        <v>-2.8964529616725002E-3</v>
      </c>
      <c r="BW22">
        <v>8.1623382662466897E-4</v>
      </c>
      <c r="BX22">
        <v>1</v>
      </c>
      <c r="BY22">
        <v>2</v>
      </c>
      <c r="BZ22">
        <v>2</v>
      </c>
      <c r="CA22" t="s">
        <v>203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625.43600000000004</v>
      </c>
      <c r="CH22">
        <v>404.51900000000001</v>
      </c>
      <c r="CI22">
        <v>14.9998</v>
      </c>
      <c r="CJ22">
        <v>21.6723</v>
      </c>
      <c r="CK22">
        <v>30.0001</v>
      </c>
      <c r="CL22">
        <v>21.526199999999999</v>
      </c>
      <c r="CM22">
        <v>21.5322</v>
      </c>
      <c r="CN22">
        <v>20.645800000000001</v>
      </c>
      <c r="CO22">
        <v>-30</v>
      </c>
      <c r="CP22">
        <v>-30</v>
      </c>
      <c r="CQ22">
        <v>15</v>
      </c>
      <c r="CR22">
        <v>410</v>
      </c>
      <c r="CS22">
        <v>19</v>
      </c>
      <c r="CT22">
        <v>102.988</v>
      </c>
      <c r="CU22">
        <v>101.873</v>
      </c>
    </row>
    <row r="23" spans="1:99" x14ac:dyDescent="0.25">
      <c r="A23">
        <v>7</v>
      </c>
      <c r="B23">
        <v>1597402362.0999999</v>
      </c>
      <c r="C23">
        <v>115</v>
      </c>
      <c r="D23" t="s">
        <v>210</v>
      </c>
      <c r="E23" t="s">
        <v>211</v>
      </c>
      <c r="F23">
        <v>1597402354.0999999</v>
      </c>
      <c r="G23">
        <f t="shared" si="0"/>
        <v>2.5969868508718115E-4</v>
      </c>
      <c r="H23">
        <f t="shared" si="1"/>
        <v>-0.51036278987876971</v>
      </c>
      <c r="I23">
        <f t="shared" si="2"/>
        <v>409.27216129032303</v>
      </c>
      <c r="J23">
        <f t="shared" si="3"/>
        <v>434.59031596552785</v>
      </c>
      <c r="K23">
        <f t="shared" si="4"/>
        <v>44.150278694876711</v>
      </c>
      <c r="L23">
        <f t="shared" si="5"/>
        <v>41.578192884665157</v>
      </c>
      <c r="M23">
        <f t="shared" si="6"/>
        <v>2.5481521439196058E-2</v>
      </c>
      <c r="N23">
        <f t="shared" si="7"/>
        <v>2</v>
      </c>
      <c r="O23">
        <f t="shared" si="8"/>
        <v>2.5302525933375515E-2</v>
      </c>
      <c r="P23">
        <f t="shared" si="9"/>
        <v>1.5830055829558539E-2</v>
      </c>
      <c r="Q23">
        <f t="shared" si="10"/>
        <v>0</v>
      </c>
      <c r="R23">
        <f t="shared" si="11"/>
        <v>15.738155476029107</v>
      </c>
      <c r="S23">
        <f t="shared" si="12"/>
        <v>15.738155476029107</v>
      </c>
      <c r="T23">
        <f t="shared" si="13"/>
        <v>1.794407167521787</v>
      </c>
      <c r="U23">
        <f t="shared" si="14"/>
        <v>42.360235714427574</v>
      </c>
      <c r="V23">
        <f t="shared" si="15"/>
        <v>0.76484113640843121</v>
      </c>
      <c r="W23">
        <f t="shared" si="16"/>
        <v>1.8055639292581465</v>
      </c>
      <c r="X23">
        <f t="shared" si="17"/>
        <v>1.0295660311133559</v>
      </c>
      <c r="Y23">
        <f t="shared" si="18"/>
        <v>-11.452712012344689</v>
      </c>
      <c r="Z23">
        <f t="shared" si="19"/>
        <v>10.446685604253688</v>
      </c>
      <c r="AA23">
        <f t="shared" si="20"/>
        <v>1.0055203309490941</v>
      </c>
      <c r="AB23">
        <f t="shared" si="21"/>
        <v>-5.0607714190675779E-4</v>
      </c>
      <c r="AC23">
        <v>0</v>
      </c>
      <c r="AD23">
        <v>0</v>
      </c>
      <c r="AE23">
        <v>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55734.08816525634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4.79</v>
      </c>
      <c r="AP23">
        <v>0.5</v>
      </c>
      <c r="AQ23" t="s">
        <v>196</v>
      </c>
      <c r="AR23">
        <v>1597402354.0999999</v>
      </c>
      <c r="AS23">
        <v>409.27216129032303</v>
      </c>
      <c r="AT23">
        <v>408.94958064516101</v>
      </c>
      <c r="AU23">
        <v>7.5286625806451601</v>
      </c>
      <c r="AV23">
        <v>7.3229012903225801</v>
      </c>
      <c r="AW23">
        <v>600.01148387096805</v>
      </c>
      <c r="AX23">
        <v>101.490580645161</v>
      </c>
      <c r="AY23">
        <v>9.9991148387096801E-2</v>
      </c>
      <c r="AZ23">
        <v>15.8350419354839</v>
      </c>
      <c r="BA23">
        <v>999.9</v>
      </c>
      <c r="BB23">
        <v>999.9</v>
      </c>
      <c r="BC23">
        <v>0</v>
      </c>
      <c r="BD23">
        <v>0</v>
      </c>
      <c r="BE23">
        <v>9998.9335483871</v>
      </c>
      <c r="BF23">
        <v>0</v>
      </c>
      <c r="BG23">
        <v>1.5881238709677401E-3</v>
      </c>
      <c r="BH23">
        <v>1597402300.5999999</v>
      </c>
      <c r="BI23" t="s">
        <v>212</v>
      </c>
      <c r="BJ23">
        <v>1</v>
      </c>
      <c r="BK23">
        <v>-1.4450000000000001</v>
      </c>
      <c r="BL23">
        <v>-6.8000000000000005E-2</v>
      </c>
      <c r="BM23">
        <v>410</v>
      </c>
      <c r="BN23">
        <v>7</v>
      </c>
      <c r="BO23">
        <v>0.4</v>
      </c>
      <c r="BP23">
        <v>0.16</v>
      </c>
      <c r="BQ23">
        <v>0.34185639024390202</v>
      </c>
      <c r="BR23">
        <v>-0.40230286411148503</v>
      </c>
      <c r="BS23">
        <v>4.9667092170540598E-2</v>
      </c>
      <c r="BT23">
        <v>0</v>
      </c>
      <c r="BU23">
        <v>0.205731536585366</v>
      </c>
      <c r="BV23">
        <v>4.4980557491291597E-3</v>
      </c>
      <c r="BW23">
        <v>7.0312466706978695E-4</v>
      </c>
      <c r="BX23">
        <v>1</v>
      </c>
      <c r="BY23">
        <v>1</v>
      </c>
      <c r="BZ23">
        <v>2</v>
      </c>
      <c r="CA23" t="s">
        <v>198</v>
      </c>
      <c r="CB23">
        <v>100</v>
      </c>
      <c r="CC23">
        <v>100</v>
      </c>
      <c r="CD23">
        <v>-1.4450000000000001</v>
      </c>
      <c r="CE23">
        <v>-6.8000000000000005E-2</v>
      </c>
      <c r="CF23">
        <v>2</v>
      </c>
      <c r="CG23">
        <v>625.67200000000003</v>
      </c>
      <c r="CH23">
        <v>404.83100000000002</v>
      </c>
      <c r="CI23">
        <v>15.000400000000001</v>
      </c>
      <c r="CJ23">
        <v>21.6814</v>
      </c>
      <c r="CK23">
        <v>30</v>
      </c>
      <c r="CL23">
        <v>21.555199999999999</v>
      </c>
      <c r="CM23">
        <v>21.562100000000001</v>
      </c>
      <c r="CN23">
        <v>20.6</v>
      </c>
      <c r="CO23">
        <v>-30</v>
      </c>
      <c r="CP23">
        <v>-30</v>
      </c>
      <c r="CQ23">
        <v>15</v>
      </c>
      <c r="CR23">
        <v>410</v>
      </c>
      <c r="CS23">
        <v>19</v>
      </c>
      <c r="CT23">
        <v>102.986</v>
      </c>
      <c r="CU23">
        <v>101.872</v>
      </c>
    </row>
    <row r="24" spans="1:99" x14ac:dyDescent="0.25">
      <c r="A24">
        <v>8</v>
      </c>
      <c r="B24">
        <v>1597402367.0999999</v>
      </c>
      <c r="C24">
        <v>120</v>
      </c>
      <c r="D24" t="s">
        <v>213</v>
      </c>
      <c r="E24" t="s">
        <v>214</v>
      </c>
      <c r="F24">
        <v>1597402358.7451601</v>
      </c>
      <c r="G24">
        <f t="shared" si="0"/>
        <v>2.6002065563305384E-4</v>
      </c>
      <c r="H24">
        <f t="shared" si="1"/>
        <v>-0.46757312412618135</v>
      </c>
      <c r="I24">
        <f t="shared" si="2"/>
        <v>409.25477419354797</v>
      </c>
      <c r="J24">
        <f t="shared" si="3"/>
        <v>431.85642170367407</v>
      </c>
      <c r="K24">
        <f t="shared" si="4"/>
        <v>43.872274753815816</v>
      </c>
      <c r="L24">
        <f t="shared" si="5"/>
        <v>41.57617438429638</v>
      </c>
      <c r="M24">
        <f t="shared" si="6"/>
        <v>2.5512664210046141E-2</v>
      </c>
      <c r="N24">
        <f t="shared" si="7"/>
        <v>2</v>
      </c>
      <c r="O24">
        <f t="shared" si="8"/>
        <v>2.5333232573145986E-2</v>
      </c>
      <c r="P24">
        <f t="shared" si="9"/>
        <v>1.584928628131823E-2</v>
      </c>
      <c r="Q24">
        <f t="shared" si="10"/>
        <v>0</v>
      </c>
      <c r="R24">
        <f t="shared" si="11"/>
        <v>15.741135632016979</v>
      </c>
      <c r="S24">
        <f t="shared" si="12"/>
        <v>15.741135632016979</v>
      </c>
      <c r="T24">
        <f t="shared" si="13"/>
        <v>1.7947494366201446</v>
      </c>
      <c r="U24">
        <f t="shared" si="14"/>
        <v>42.369839124757668</v>
      </c>
      <c r="V24">
        <f t="shared" si="15"/>
        <v>0.76516620668355217</v>
      </c>
      <c r="W24">
        <f t="shared" si="16"/>
        <v>1.8059219069265902</v>
      </c>
      <c r="X24">
        <f t="shared" si="17"/>
        <v>1.0295832299365926</v>
      </c>
      <c r="Y24">
        <f t="shared" si="18"/>
        <v>-11.466910913417674</v>
      </c>
      <c r="Z24">
        <f t="shared" si="19"/>
        <v>10.459607665017323</v>
      </c>
      <c r="AA24">
        <f t="shared" si="20"/>
        <v>1.0067959077451225</v>
      </c>
      <c r="AB24">
        <f t="shared" si="21"/>
        <v>-5.0734065522917149E-4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55717.96086297783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4.79</v>
      </c>
      <c r="AP24">
        <v>0.5</v>
      </c>
      <c r="AQ24" t="s">
        <v>196</v>
      </c>
      <c r="AR24">
        <v>1597402358.7451601</v>
      </c>
      <c r="AS24">
        <v>409.25477419354797</v>
      </c>
      <c r="AT24">
        <v>408.96645161290297</v>
      </c>
      <c r="AU24">
        <v>7.5319080645161298</v>
      </c>
      <c r="AV24">
        <v>7.3258900000000002</v>
      </c>
      <c r="AW24">
        <v>600.00464516129102</v>
      </c>
      <c r="AX24">
        <v>101.489967741935</v>
      </c>
      <c r="AY24">
        <v>9.9987967741935496E-2</v>
      </c>
      <c r="AZ24">
        <v>15.8381419354839</v>
      </c>
      <c r="BA24">
        <v>999.9</v>
      </c>
      <c r="BB24">
        <v>999.9</v>
      </c>
      <c r="BC24">
        <v>0</v>
      </c>
      <c r="BD24">
        <v>0</v>
      </c>
      <c r="BE24">
        <v>9996.0919354838697</v>
      </c>
      <c r="BF24">
        <v>0</v>
      </c>
      <c r="BG24">
        <v>1.5807264516129E-3</v>
      </c>
      <c r="BH24">
        <v>1597402300.5999999</v>
      </c>
      <c r="BI24" t="s">
        <v>212</v>
      </c>
      <c r="BJ24">
        <v>1</v>
      </c>
      <c r="BK24">
        <v>-1.4450000000000001</v>
      </c>
      <c r="BL24">
        <v>-6.8000000000000005E-2</v>
      </c>
      <c r="BM24">
        <v>410</v>
      </c>
      <c r="BN24">
        <v>7</v>
      </c>
      <c r="BO24">
        <v>0.4</v>
      </c>
      <c r="BP24">
        <v>0.16</v>
      </c>
      <c r="BQ24">
        <v>0.30017912195121998</v>
      </c>
      <c r="BR24">
        <v>-0.45010141463412201</v>
      </c>
      <c r="BS24">
        <v>5.2230781187657303E-2</v>
      </c>
      <c r="BT24">
        <v>0</v>
      </c>
      <c r="BU24">
        <v>0.20577636585365899</v>
      </c>
      <c r="BV24">
        <v>4.04928919860628E-3</v>
      </c>
      <c r="BW24">
        <v>7.2601588224573404E-4</v>
      </c>
      <c r="BX24">
        <v>1</v>
      </c>
      <c r="BY24">
        <v>1</v>
      </c>
      <c r="BZ24">
        <v>2</v>
      </c>
      <c r="CA24" t="s">
        <v>198</v>
      </c>
      <c r="CB24">
        <v>100</v>
      </c>
      <c r="CC24">
        <v>100</v>
      </c>
      <c r="CD24">
        <v>-1.4450000000000001</v>
      </c>
      <c r="CE24">
        <v>-6.8000000000000005E-2</v>
      </c>
      <c r="CF24">
        <v>2</v>
      </c>
      <c r="CG24">
        <v>625.70600000000002</v>
      </c>
      <c r="CH24">
        <v>404.803</v>
      </c>
      <c r="CI24">
        <v>15.000299999999999</v>
      </c>
      <c r="CJ24">
        <v>21.6814</v>
      </c>
      <c r="CK24">
        <v>30.0001</v>
      </c>
      <c r="CL24">
        <v>21.5566</v>
      </c>
      <c r="CM24">
        <v>21.5639</v>
      </c>
      <c r="CN24">
        <v>20.6</v>
      </c>
      <c r="CO24">
        <v>-30</v>
      </c>
      <c r="CP24">
        <v>-30</v>
      </c>
      <c r="CQ24">
        <v>15</v>
      </c>
      <c r="CR24">
        <v>410</v>
      </c>
      <c r="CS24">
        <v>19</v>
      </c>
      <c r="CT24">
        <v>102.986</v>
      </c>
      <c r="CU24">
        <v>101.871</v>
      </c>
    </row>
    <row r="25" spans="1:99" x14ac:dyDescent="0.25">
      <c r="A25">
        <v>9</v>
      </c>
      <c r="B25">
        <v>1597402372.0999999</v>
      </c>
      <c r="C25">
        <v>125</v>
      </c>
      <c r="D25" t="s">
        <v>215</v>
      </c>
      <c r="E25" t="s">
        <v>216</v>
      </c>
      <c r="F25">
        <v>1597402363.53548</v>
      </c>
      <c r="G25">
        <f t="shared" si="0"/>
        <v>2.6039615311719718E-4</v>
      </c>
      <c r="H25">
        <f t="shared" si="1"/>
        <v>-0.45702333759827773</v>
      </c>
      <c r="I25">
        <f t="shared" si="2"/>
        <v>409.261161290323</v>
      </c>
      <c r="J25">
        <f t="shared" si="3"/>
        <v>431.15860939788803</v>
      </c>
      <c r="K25">
        <f t="shared" si="4"/>
        <v>43.801204514822707</v>
      </c>
      <c r="L25">
        <f t="shared" si="5"/>
        <v>41.576652848669958</v>
      </c>
      <c r="M25">
        <f t="shared" si="6"/>
        <v>2.5552850885138843E-2</v>
      </c>
      <c r="N25">
        <f t="shared" si="7"/>
        <v>2</v>
      </c>
      <c r="O25">
        <f t="shared" si="8"/>
        <v>2.5372855685830371E-2</v>
      </c>
      <c r="P25">
        <f t="shared" si="9"/>
        <v>1.587410086533176E-2</v>
      </c>
      <c r="Q25">
        <f t="shared" si="10"/>
        <v>0</v>
      </c>
      <c r="R25">
        <f t="shared" si="11"/>
        <v>15.743082826362409</v>
      </c>
      <c r="S25">
        <f t="shared" si="12"/>
        <v>15.743082826362409</v>
      </c>
      <c r="T25">
        <f t="shared" si="13"/>
        <v>1.7949731016732604</v>
      </c>
      <c r="U25">
        <f t="shared" si="14"/>
        <v>42.38379683262378</v>
      </c>
      <c r="V25">
        <f t="shared" si="15"/>
        <v>0.76552043647136914</v>
      </c>
      <c r="W25">
        <f t="shared" si="16"/>
        <v>1.8061629530135215</v>
      </c>
      <c r="X25">
        <f t="shared" si="17"/>
        <v>1.0294526652018914</v>
      </c>
      <c r="Y25">
        <f t="shared" si="18"/>
        <v>-11.483470352468396</v>
      </c>
      <c r="Z25">
        <f t="shared" si="19"/>
        <v>10.474692504496904</v>
      </c>
      <c r="AA25">
        <f t="shared" si="20"/>
        <v>1.0082690356987145</v>
      </c>
      <c r="AB25">
        <f t="shared" si="21"/>
        <v>-5.0881227277699281E-4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55753.4244740863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4.79</v>
      </c>
      <c r="AP25">
        <v>0.5</v>
      </c>
      <c r="AQ25" t="s">
        <v>196</v>
      </c>
      <c r="AR25">
        <v>1597402363.53548</v>
      </c>
      <c r="AS25">
        <v>409.261161290323</v>
      </c>
      <c r="AT25">
        <v>408.98138709677397</v>
      </c>
      <c r="AU25">
        <v>7.5354258064516104</v>
      </c>
      <c r="AV25">
        <v>7.3291125806451598</v>
      </c>
      <c r="AW25">
        <v>600.00935483871001</v>
      </c>
      <c r="AX25">
        <v>101.489548387097</v>
      </c>
      <c r="AY25">
        <v>9.9990961290322602E-2</v>
      </c>
      <c r="AZ25">
        <v>15.840229032258099</v>
      </c>
      <c r="BA25">
        <v>999.9</v>
      </c>
      <c r="BB25">
        <v>999.9</v>
      </c>
      <c r="BC25">
        <v>0</v>
      </c>
      <c r="BD25">
        <v>0</v>
      </c>
      <c r="BE25">
        <v>10002.843870967699</v>
      </c>
      <c r="BF25">
        <v>0</v>
      </c>
      <c r="BG25">
        <v>1.6294296774193599E-3</v>
      </c>
      <c r="BH25">
        <v>1597402300.5999999</v>
      </c>
      <c r="BI25" t="s">
        <v>212</v>
      </c>
      <c r="BJ25">
        <v>1</v>
      </c>
      <c r="BK25">
        <v>-1.4450000000000001</v>
      </c>
      <c r="BL25">
        <v>-6.8000000000000005E-2</v>
      </c>
      <c r="BM25">
        <v>410</v>
      </c>
      <c r="BN25">
        <v>7</v>
      </c>
      <c r="BO25">
        <v>0.4</v>
      </c>
      <c r="BP25">
        <v>0.16</v>
      </c>
      <c r="BQ25">
        <v>0.28685185365853699</v>
      </c>
      <c r="BR25">
        <v>-0.21001321254357599</v>
      </c>
      <c r="BS25">
        <v>4.1814157555499602E-2</v>
      </c>
      <c r="BT25">
        <v>0</v>
      </c>
      <c r="BU25">
        <v>0.206174</v>
      </c>
      <c r="BV25">
        <v>1.8536027874562801E-3</v>
      </c>
      <c r="BW25">
        <v>6.4074217637468301E-4</v>
      </c>
      <c r="BX25">
        <v>1</v>
      </c>
      <c r="BY25">
        <v>1</v>
      </c>
      <c r="BZ25">
        <v>2</v>
      </c>
      <c r="CA25" t="s">
        <v>198</v>
      </c>
      <c r="CB25">
        <v>100</v>
      </c>
      <c r="CC25">
        <v>100</v>
      </c>
      <c r="CD25">
        <v>-1.4450000000000001</v>
      </c>
      <c r="CE25">
        <v>-6.8000000000000005E-2</v>
      </c>
      <c r="CF25">
        <v>2</v>
      </c>
      <c r="CG25">
        <v>625.76499999999999</v>
      </c>
      <c r="CH25">
        <v>404.90499999999997</v>
      </c>
      <c r="CI25">
        <v>15.000299999999999</v>
      </c>
      <c r="CJ25">
        <v>21.683299999999999</v>
      </c>
      <c r="CK25">
        <v>30.0002</v>
      </c>
      <c r="CL25">
        <v>21.558399999999999</v>
      </c>
      <c r="CM25">
        <v>21.5657</v>
      </c>
      <c r="CN25">
        <v>20.6</v>
      </c>
      <c r="CO25">
        <v>-30</v>
      </c>
      <c r="CP25">
        <v>-30</v>
      </c>
      <c r="CQ25">
        <v>15</v>
      </c>
      <c r="CR25">
        <v>410</v>
      </c>
      <c r="CS25">
        <v>19</v>
      </c>
      <c r="CT25">
        <v>102.985</v>
      </c>
      <c r="CU25">
        <v>101.872</v>
      </c>
    </row>
    <row r="26" spans="1:99" x14ac:dyDescent="0.25">
      <c r="A26">
        <v>10</v>
      </c>
      <c r="B26">
        <v>1597402377.0999999</v>
      </c>
      <c r="C26">
        <v>130</v>
      </c>
      <c r="D26" t="s">
        <v>217</v>
      </c>
      <c r="E26" t="s">
        <v>218</v>
      </c>
      <c r="F26">
        <v>1597402368.4709699</v>
      </c>
      <c r="G26">
        <f t="shared" si="0"/>
        <v>2.6036300054901792E-4</v>
      </c>
      <c r="H26">
        <f t="shared" si="1"/>
        <v>-0.43425943735145128</v>
      </c>
      <c r="I26">
        <f t="shared" si="2"/>
        <v>409.24883870967699</v>
      </c>
      <c r="J26">
        <f t="shared" si="3"/>
        <v>429.73276753082263</v>
      </c>
      <c r="K26">
        <f t="shared" si="4"/>
        <v>43.656555865219588</v>
      </c>
      <c r="L26">
        <f t="shared" si="5"/>
        <v>41.57559334505202</v>
      </c>
      <c r="M26">
        <f t="shared" si="6"/>
        <v>2.5543015710236816E-2</v>
      </c>
      <c r="N26">
        <f t="shared" si="7"/>
        <v>2</v>
      </c>
      <c r="O26">
        <f t="shared" si="8"/>
        <v>2.5363158516666661E-2</v>
      </c>
      <c r="P26">
        <f t="shared" si="9"/>
        <v>1.586802785668761E-2</v>
      </c>
      <c r="Q26">
        <f t="shared" si="10"/>
        <v>0</v>
      </c>
      <c r="R26">
        <f t="shared" si="11"/>
        <v>15.748424699168325</v>
      </c>
      <c r="S26">
        <f t="shared" si="12"/>
        <v>15.748424699168325</v>
      </c>
      <c r="T26">
        <f t="shared" si="13"/>
        <v>1.7955868231738505</v>
      </c>
      <c r="U26">
        <f t="shared" si="14"/>
        <v>42.38880349925622</v>
      </c>
      <c r="V26">
        <f t="shared" si="15"/>
        <v>0.76587180910784225</v>
      </c>
      <c r="W26">
        <f t="shared" si="16"/>
        <v>1.8067785497207551</v>
      </c>
      <c r="X26">
        <f t="shared" si="17"/>
        <v>1.0297150140660083</v>
      </c>
      <c r="Y26">
        <f t="shared" si="18"/>
        <v>-11.482008324211691</v>
      </c>
      <c r="Z26">
        <f t="shared" si="19"/>
        <v>10.473307985258451</v>
      </c>
      <c r="AA26">
        <f t="shared" si="20"/>
        <v>1.0081916423919615</v>
      </c>
      <c r="AB26">
        <f t="shared" si="21"/>
        <v>-5.0869656127794372E-4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55728.173778256656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4.79</v>
      </c>
      <c r="AP26">
        <v>0.5</v>
      </c>
      <c r="AQ26" t="s">
        <v>196</v>
      </c>
      <c r="AR26">
        <v>1597402368.4709699</v>
      </c>
      <c r="AS26">
        <v>409.24883870967699</v>
      </c>
      <c r="AT26">
        <v>408.98722580645199</v>
      </c>
      <c r="AU26">
        <v>7.5388496774193596</v>
      </c>
      <c r="AV26">
        <v>7.33256483870968</v>
      </c>
      <c r="AW26">
        <v>600.01345161290305</v>
      </c>
      <c r="AX26">
        <v>101.49</v>
      </c>
      <c r="AY26">
        <v>0.100009335483871</v>
      </c>
      <c r="AZ26">
        <v>15.8455580645161</v>
      </c>
      <c r="BA26">
        <v>999.9</v>
      </c>
      <c r="BB26">
        <v>999.9</v>
      </c>
      <c r="BC26">
        <v>0</v>
      </c>
      <c r="BD26">
        <v>0</v>
      </c>
      <c r="BE26">
        <v>9998.2664516129007</v>
      </c>
      <c r="BF26">
        <v>0</v>
      </c>
      <c r="BG26">
        <v>1.7172806451612899E-3</v>
      </c>
      <c r="BH26">
        <v>1597402300.5999999</v>
      </c>
      <c r="BI26" t="s">
        <v>212</v>
      </c>
      <c r="BJ26">
        <v>1</v>
      </c>
      <c r="BK26">
        <v>-1.4450000000000001</v>
      </c>
      <c r="BL26">
        <v>-6.8000000000000005E-2</v>
      </c>
      <c r="BM26">
        <v>410</v>
      </c>
      <c r="BN26">
        <v>7</v>
      </c>
      <c r="BO26">
        <v>0.4</v>
      </c>
      <c r="BP26">
        <v>0.16</v>
      </c>
      <c r="BQ26">
        <v>0.27127004878048799</v>
      </c>
      <c r="BR26">
        <v>-6.6436369337970397E-2</v>
      </c>
      <c r="BS26">
        <v>3.46075486055488E-2</v>
      </c>
      <c r="BT26">
        <v>1</v>
      </c>
      <c r="BU26">
        <v>0.206258073170732</v>
      </c>
      <c r="BV26">
        <v>-6.0875958188179996E-4</v>
      </c>
      <c r="BW26">
        <v>6.1135432982621705E-4</v>
      </c>
      <c r="BX26">
        <v>1</v>
      </c>
      <c r="BY26">
        <v>2</v>
      </c>
      <c r="BZ26">
        <v>2</v>
      </c>
      <c r="CA26" t="s">
        <v>203</v>
      </c>
      <c r="CB26">
        <v>100</v>
      </c>
      <c r="CC26">
        <v>100</v>
      </c>
      <c r="CD26">
        <v>-1.4450000000000001</v>
      </c>
      <c r="CE26">
        <v>-6.8000000000000005E-2</v>
      </c>
      <c r="CF26">
        <v>2</v>
      </c>
      <c r="CG26">
        <v>625.67899999999997</v>
      </c>
      <c r="CH26">
        <v>404.96300000000002</v>
      </c>
      <c r="CI26">
        <v>15.001300000000001</v>
      </c>
      <c r="CJ26">
        <v>21.683299999999999</v>
      </c>
      <c r="CK26">
        <v>30.0002</v>
      </c>
      <c r="CL26">
        <v>21.560199999999998</v>
      </c>
      <c r="CM26">
        <v>21.567499999999999</v>
      </c>
      <c r="CN26">
        <v>20.6</v>
      </c>
      <c r="CO26">
        <v>-30</v>
      </c>
      <c r="CP26">
        <v>-30</v>
      </c>
      <c r="CQ26">
        <v>15</v>
      </c>
      <c r="CR26">
        <v>410</v>
      </c>
      <c r="CS26">
        <v>19</v>
      </c>
      <c r="CT26">
        <v>102.98399999999999</v>
      </c>
      <c r="CU26">
        <v>101.873</v>
      </c>
    </row>
    <row r="27" spans="1:99" x14ac:dyDescent="0.25">
      <c r="A27">
        <v>11</v>
      </c>
      <c r="B27">
        <v>1597402382.0999999</v>
      </c>
      <c r="C27">
        <v>135</v>
      </c>
      <c r="D27" t="s">
        <v>219</v>
      </c>
      <c r="E27" t="s">
        <v>220</v>
      </c>
      <c r="F27">
        <v>1597402373.4709699</v>
      </c>
      <c r="G27">
        <f t="shared" si="0"/>
        <v>2.6001188190854195E-4</v>
      </c>
      <c r="H27">
        <f t="shared" si="1"/>
        <v>-0.4525040704774102</v>
      </c>
      <c r="I27">
        <f t="shared" si="2"/>
        <v>409.25925806451602</v>
      </c>
      <c r="J27">
        <f t="shared" si="3"/>
        <v>430.92694174794411</v>
      </c>
      <c r="K27">
        <f t="shared" si="4"/>
        <v>43.777565765577201</v>
      </c>
      <c r="L27">
        <f t="shared" si="5"/>
        <v>41.576360977611486</v>
      </c>
      <c r="M27">
        <f t="shared" si="6"/>
        <v>2.5502017484863665E-2</v>
      </c>
      <c r="N27">
        <f t="shared" si="7"/>
        <v>2</v>
      </c>
      <c r="O27">
        <f t="shared" si="8"/>
        <v>2.5322735006587504E-2</v>
      </c>
      <c r="P27">
        <f t="shared" si="9"/>
        <v>1.5842712031860651E-2</v>
      </c>
      <c r="Q27">
        <f t="shared" si="10"/>
        <v>0</v>
      </c>
      <c r="R27">
        <f t="shared" si="11"/>
        <v>15.753727116069623</v>
      </c>
      <c r="S27">
        <f t="shared" si="12"/>
        <v>15.753727116069623</v>
      </c>
      <c r="T27">
        <f t="shared" si="13"/>
        <v>1.7961961938797419</v>
      </c>
      <c r="U27">
        <f t="shared" si="14"/>
        <v>42.395194346903168</v>
      </c>
      <c r="V27">
        <f t="shared" si="15"/>
        <v>0.76624059463271532</v>
      </c>
      <c r="W27">
        <f t="shared" si="16"/>
        <v>1.8073760633407423</v>
      </c>
      <c r="X27">
        <f t="shared" si="17"/>
        <v>1.0299555992470266</v>
      </c>
      <c r="Y27">
        <f t="shared" si="18"/>
        <v>-11.466523992166699</v>
      </c>
      <c r="Z27">
        <f t="shared" si="19"/>
        <v>10.459134611106318</v>
      </c>
      <c r="AA27">
        <f t="shared" si="20"/>
        <v>1.0068820420695244</v>
      </c>
      <c r="AB27">
        <f t="shared" si="21"/>
        <v>-5.0733899085741996E-4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55743.687878917925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4.79</v>
      </c>
      <c r="AP27">
        <v>0.5</v>
      </c>
      <c r="AQ27" t="s">
        <v>196</v>
      </c>
      <c r="AR27">
        <v>1597402373.4709699</v>
      </c>
      <c r="AS27">
        <v>409.25925806451602</v>
      </c>
      <c r="AT27">
        <v>408.982967741935</v>
      </c>
      <c r="AU27">
        <v>7.54253258064516</v>
      </c>
      <c r="AV27">
        <v>7.3365267741935503</v>
      </c>
      <c r="AW27">
        <v>600.01367741935496</v>
      </c>
      <c r="AX27">
        <v>101.489290322581</v>
      </c>
      <c r="AY27">
        <v>0.100008290322581</v>
      </c>
      <c r="AZ27">
        <v>15.8507290322581</v>
      </c>
      <c r="BA27">
        <v>999.9</v>
      </c>
      <c r="BB27">
        <v>999.9</v>
      </c>
      <c r="BC27">
        <v>0</v>
      </c>
      <c r="BD27">
        <v>0</v>
      </c>
      <c r="BE27">
        <v>10001.4280645161</v>
      </c>
      <c r="BF27">
        <v>0</v>
      </c>
      <c r="BG27">
        <v>1.80574838709677E-3</v>
      </c>
      <c r="BH27">
        <v>1597402300.5999999</v>
      </c>
      <c r="BI27" t="s">
        <v>212</v>
      </c>
      <c r="BJ27">
        <v>1</v>
      </c>
      <c r="BK27">
        <v>-1.4450000000000001</v>
      </c>
      <c r="BL27">
        <v>-6.8000000000000005E-2</v>
      </c>
      <c r="BM27">
        <v>410</v>
      </c>
      <c r="BN27">
        <v>7</v>
      </c>
      <c r="BO27">
        <v>0.4</v>
      </c>
      <c r="BP27">
        <v>0.16</v>
      </c>
      <c r="BQ27">
        <v>0.26645643902438998</v>
      </c>
      <c r="BR27">
        <v>0.164432362369344</v>
      </c>
      <c r="BS27">
        <v>2.6901704475919299E-2</v>
      </c>
      <c r="BT27">
        <v>0</v>
      </c>
      <c r="BU27">
        <v>0.20604482926829301</v>
      </c>
      <c r="BV27">
        <v>-1.7577282229969001E-3</v>
      </c>
      <c r="BW27">
        <v>6.62193616312352E-4</v>
      </c>
      <c r="BX27">
        <v>1</v>
      </c>
      <c r="BY27">
        <v>1</v>
      </c>
      <c r="BZ27">
        <v>2</v>
      </c>
      <c r="CA27" t="s">
        <v>198</v>
      </c>
      <c r="CB27">
        <v>100</v>
      </c>
      <c r="CC27">
        <v>100</v>
      </c>
      <c r="CD27">
        <v>-1.4450000000000001</v>
      </c>
      <c r="CE27">
        <v>-6.8000000000000005E-2</v>
      </c>
      <c r="CF27">
        <v>2</v>
      </c>
      <c r="CG27">
        <v>625.59299999999996</v>
      </c>
      <c r="CH27">
        <v>405.08</v>
      </c>
      <c r="CI27">
        <v>15.0021</v>
      </c>
      <c r="CJ27">
        <v>21.685099999999998</v>
      </c>
      <c r="CK27">
        <v>30.000299999999999</v>
      </c>
      <c r="CL27">
        <v>21.562000000000001</v>
      </c>
      <c r="CM27">
        <v>21.569400000000002</v>
      </c>
      <c r="CN27">
        <v>20.6</v>
      </c>
      <c r="CO27">
        <v>-30</v>
      </c>
      <c r="CP27">
        <v>-30</v>
      </c>
      <c r="CQ27">
        <v>15</v>
      </c>
      <c r="CR27">
        <v>410</v>
      </c>
      <c r="CS27">
        <v>19</v>
      </c>
      <c r="CT27">
        <v>102.98399999999999</v>
      </c>
      <c r="CU27">
        <v>101.872</v>
      </c>
    </row>
    <row r="28" spans="1:99" x14ac:dyDescent="0.25">
      <c r="A28">
        <v>12</v>
      </c>
      <c r="B28">
        <v>1597402387.0999999</v>
      </c>
      <c r="C28">
        <v>140</v>
      </c>
      <c r="D28" t="s">
        <v>221</v>
      </c>
      <c r="E28" t="s">
        <v>222</v>
      </c>
      <c r="F28">
        <v>1597402378.4709699</v>
      </c>
      <c r="G28">
        <f t="shared" si="0"/>
        <v>2.5991921739631477E-4</v>
      </c>
      <c r="H28">
        <f t="shared" si="1"/>
        <v>-0.45917187947810406</v>
      </c>
      <c r="I28">
        <f t="shared" si="2"/>
        <v>409.26032258064498</v>
      </c>
      <c r="J28">
        <f t="shared" si="3"/>
        <v>431.35945856912423</v>
      </c>
      <c r="K28">
        <f t="shared" si="4"/>
        <v>43.821207791083694</v>
      </c>
      <c r="L28">
        <f t="shared" si="5"/>
        <v>41.576187284597275</v>
      </c>
      <c r="M28">
        <f t="shared" si="6"/>
        <v>2.5488461506638867E-2</v>
      </c>
      <c r="N28">
        <f t="shared" si="7"/>
        <v>2</v>
      </c>
      <c r="O28">
        <f t="shared" si="8"/>
        <v>2.5309368855998514E-2</v>
      </c>
      <c r="P28">
        <f t="shared" si="9"/>
        <v>1.5834341299061319E-2</v>
      </c>
      <c r="Q28">
        <f t="shared" si="10"/>
        <v>0</v>
      </c>
      <c r="R28">
        <f t="shared" si="11"/>
        <v>15.758442745467599</v>
      </c>
      <c r="S28">
        <f t="shared" si="12"/>
        <v>15.758442745467599</v>
      </c>
      <c r="T28">
        <f t="shared" si="13"/>
        <v>1.796738281670609</v>
      </c>
      <c r="U28">
        <f t="shared" si="14"/>
        <v>42.403371968993511</v>
      </c>
      <c r="V28">
        <f t="shared" si="15"/>
        <v>0.76661779967003618</v>
      </c>
      <c r="W28">
        <f t="shared" si="16"/>
        <v>1.8079170690260384</v>
      </c>
      <c r="X28">
        <f t="shared" si="17"/>
        <v>1.0301204820005729</v>
      </c>
      <c r="Y28">
        <f t="shared" si="18"/>
        <v>-11.462437487177482</v>
      </c>
      <c r="Z28">
        <f t="shared" si="19"/>
        <v>10.455362470771011</v>
      </c>
      <c r="AA28">
        <f t="shared" si="20"/>
        <v>1.0065680268251076</v>
      </c>
      <c r="AB28">
        <f t="shared" si="21"/>
        <v>-5.0698958136408123E-4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55764.625846708463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4.79</v>
      </c>
      <c r="AP28">
        <v>0.5</v>
      </c>
      <c r="AQ28" t="s">
        <v>196</v>
      </c>
      <c r="AR28">
        <v>1597402378.4709699</v>
      </c>
      <c r="AS28">
        <v>409.26032258064498</v>
      </c>
      <c r="AT28">
        <v>408.97867741935499</v>
      </c>
      <c r="AU28">
        <v>7.54629677419355</v>
      </c>
      <c r="AV28">
        <v>7.3403638709677397</v>
      </c>
      <c r="AW28">
        <v>600.00990322580697</v>
      </c>
      <c r="AX28">
        <v>101.488612903226</v>
      </c>
      <c r="AY28">
        <v>9.9997061290322597E-2</v>
      </c>
      <c r="AZ28">
        <v>15.8554096774194</v>
      </c>
      <c r="BA28">
        <v>999.9</v>
      </c>
      <c r="BB28">
        <v>999.9</v>
      </c>
      <c r="BC28">
        <v>0</v>
      </c>
      <c r="BD28">
        <v>0</v>
      </c>
      <c r="BE28">
        <v>10005.583870967699</v>
      </c>
      <c r="BF28">
        <v>0</v>
      </c>
      <c r="BG28">
        <v>1.80636516129032E-3</v>
      </c>
      <c r="BH28">
        <v>1597402300.5999999</v>
      </c>
      <c r="BI28" t="s">
        <v>212</v>
      </c>
      <c r="BJ28">
        <v>1</v>
      </c>
      <c r="BK28">
        <v>-1.4450000000000001</v>
      </c>
      <c r="BL28">
        <v>-6.8000000000000005E-2</v>
      </c>
      <c r="BM28">
        <v>410</v>
      </c>
      <c r="BN28">
        <v>7</v>
      </c>
      <c r="BO28">
        <v>0.4</v>
      </c>
      <c r="BP28">
        <v>0.16</v>
      </c>
      <c r="BQ28">
        <v>0.282803390243902</v>
      </c>
      <c r="BR28">
        <v>4.1994919860631502E-2</v>
      </c>
      <c r="BS28">
        <v>1.77752587945595E-2</v>
      </c>
      <c r="BT28">
        <v>1</v>
      </c>
      <c r="BU28">
        <v>0.206079804878049</v>
      </c>
      <c r="BV28">
        <v>-2.2968501742163801E-3</v>
      </c>
      <c r="BW28">
        <v>6.2731515475942504E-4</v>
      </c>
      <c r="BX28">
        <v>1</v>
      </c>
      <c r="BY28">
        <v>2</v>
      </c>
      <c r="BZ28">
        <v>2</v>
      </c>
      <c r="CA28" t="s">
        <v>203</v>
      </c>
      <c r="CB28">
        <v>100</v>
      </c>
      <c r="CC28">
        <v>100</v>
      </c>
      <c r="CD28">
        <v>-1.4450000000000001</v>
      </c>
      <c r="CE28">
        <v>-6.8000000000000005E-2</v>
      </c>
      <c r="CF28">
        <v>2</v>
      </c>
      <c r="CG28">
        <v>625.82000000000005</v>
      </c>
      <c r="CH28">
        <v>404.99799999999999</v>
      </c>
      <c r="CI28">
        <v>15.0021</v>
      </c>
      <c r="CJ28">
        <v>21.6858</v>
      </c>
      <c r="CK28">
        <v>30.0001</v>
      </c>
      <c r="CL28">
        <v>21.564299999999999</v>
      </c>
      <c r="CM28">
        <v>21.5716</v>
      </c>
      <c r="CN28">
        <v>20.6</v>
      </c>
      <c r="CO28">
        <v>-30</v>
      </c>
      <c r="CP28">
        <v>-30</v>
      </c>
      <c r="CQ28">
        <v>15</v>
      </c>
      <c r="CR28">
        <v>410</v>
      </c>
      <c r="CS28">
        <v>19</v>
      </c>
      <c r="CT28">
        <v>102.983</v>
      </c>
      <c r="CU28">
        <v>101.874</v>
      </c>
    </row>
    <row r="29" spans="1:99" x14ac:dyDescent="0.25">
      <c r="A29">
        <v>13</v>
      </c>
      <c r="B29">
        <v>1597402873.0999999</v>
      </c>
      <c r="C29">
        <v>626</v>
      </c>
      <c r="D29" t="s">
        <v>225</v>
      </c>
      <c r="E29" t="s">
        <v>226</v>
      </c>
      <c r="F29">
        <v>1597402865.0999999</v>
      </c>
      <c r="G29">
        <f t="shared" si="0"/>
        <v>1.8209107219014362E-4</v>
      </c>
      <c r="H29">
        <f t="shared" si="1"/>
        <v>-0.64285867489245385</v>
      </c>
      <c r="I29">
        <f t="shared" si="2"/>
        <v>413.70748387096802</v>
      </c>
      <c r="J29">
        <f t="shared" si="3"/>
        <v>470.08912590564535</v>
      </c>
      <c r="K29">
        <f t="shared" si="4"/>
        <v>47.754378942271423</v>
      </c>
      <c r="L29">
        <f t="shared" si="5"/>
        <v>42.026804848902792</v>
      </c>
      <c r="M29">
        <f t="shared" si="6"/>
        <v>1.6020398506440242E-2</v>
      </c>
      <c r="N29">
        <f t="shared" si="7"/>
        <v>2</v>
      </c>
      <c r="O29">
        <f t="shared" si="8"/>
        <v>1.5949446881008373E-2</v>
      </c>
      <c r="P29">
        <f t="shared" si="9"/>
        <v>9.9747527468326633E-3</v>
      </c>
      <c r="Q29">
        <f t="shared" si="10"/>
        <v>0</v>
      </c>
      <c r="R29">
        <f t="shared" si="11"/>
        <v>15.789810155731717</v>
      </c>
      <c r="S29">
        <f t="shared" si="12"/>
        <v>15.789810155731717</v>
      </c>
      <c r="T29">
        <f t="shared" si="13"/>
        <v>1.8003477977293099</v>
      </c>
      <c r="U29">
        <f t="shared" si="14"/>
        <v>36.20092880961375</v>
      </c>
      <c r="V29">
        <f t="shared" si="15"/>
        <v>0.65458037741480757</v>
      </c>
      <c r="W29">
        <f t="shared" si="16"/>
        <v>1.8081866928258843</v>
      </c>
      <c r="X29">
        <f t="shared" si="17"/>
        <v>1.1457674203145023</v>
      </c>
      <c r="Y29">
        <f t="shared" si="18"/>
        <v>-8.0302162835853341</v>
      </c>
      <c r="Z29">
        <f t="shared" si="19"/>
        <v>7.3246762199995255</v>
      </c>
      <c r="AA29">
        <f t="shared" si="20"/>
        <v>0.70529121577229847</v>
      </c>
      <c r="AB29">
        <f t="shared" si="21"/>
        <v>-2.4884781351008911E-4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55734.494598887715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14.2</v>
      </c>
      <c r="AP29">
        <v>0.5</v>
      </c>
      <c r="AQ29" t="s">
        <v>196</v>
      </c>
      <c r="AR29">
        <v>1597402865.0999999</v>
      </c>
      <c r="AS29">
        <v>413.70748387096802</v>
      </c>
      <c r="AT29">
        <v>412.36435483871003</v>
      </c>
      <c r="AU29">
        <v>6.44362096774194</v>
      </c>
      <c r="AV29">
        <v>6.0154541935483898</v>
      </c>
      <c r="AW29">
        <v>600.007322580645</v>
      </c>
      <c r="AX29">
        <v>101.485806451613</v>
      </c>
      <c r="AY29">
        <v>9.9991454838709706E-2</v>
      </c>
      <c r="AZ29">
        <v>15.857741935483901</v>
      </c>
      <c r="BA29">
        <v>999.9</v>
      </c>
      <c r="BB29">
        <v>999.9</v>
      </c>
      <c r="BC29">
        <v>0</v>
      </c>
      <c r="BD29">
        <v>0</v>
      </c>
      <c r="BE29">
        <v>10000.319354838701</v>
      </c>
      <c r="BF29">
        <v>0</v>
      </c>
      <c r="BG29">
        <v>1.7940351612903201E-3</v>
      </c>
      <c r="BH29">
        <v>1597402844.0999999</v>
      </c>
      <c r="BI29" t="s">
        <v>227</v>
      </c>
      <c r="BJ29">
        <v>2</v>
      </c>
      <c r="BK29">
        <v>-1.5269999999999999</v>
      </c>
      <c r="BL29">
        <v>-8.1000000000000003E-2</v>
      </c>
      <c r="BM29">
        <v>412</v>
      </c>
      <c r="BN29">
        <v>6</v>
      </c>
      <c r="BO29">
        <v>0.22</v>
      </c>
      <c r="BP29">
        <v>0.16</v>
      </c>
      <c r="BQ29">
        <v>1.34835780487805</v>
      </c>
      <c r="BR29">
        <v>-0.28050836236932097</v>
      </c>
      <c r="BS29">
        <v>3.9262772879737201E-2</v>
      </c>
      <c r="BT29">
        <v>0</v>
      </c>
      <c r="BU29">
        <v>0.42880504878048797</v>
      </c>
      <c r="BV29">
        <v>-1.6101052264808201E-2</v>
      </c>
      <c r="BW29">
        <v>1.62844832550498E-3</v>
      </c>
      <c r="BX29">
        <v>1</v>
      </c>
      <c r="BY29">
        <v>1</v>
      </c>
      <c r="BZ29">
        <v>2</v>
      </c>
      <c r="CA29" t="s">
        <v>198</v>
      </c>
      <c r="CB29">
        <v>100</v>
      </c>
      <c r="CC29">
        <v>100</v>
      </c>
      <c r="CD29">
        <v>-1.5269999999999999</v>
      </c>
      <c r="CE29">
        <v>-8.1000000000000003E-2</v>
      </c>
      <c r="CF29">
        <v>2</v>
      </c>
      <c r="CG29">
        <v>626.05700000000002</v>
      </c>
      <c r="CH29">
        <v>401.25599999999997</v>
      </c>
      <c r="CI29">
        <v>15.0014</v>
      </c>
      <c r="CJ29">
        <v>21.898499999999999</v>
      </c>
      <c r="CK29">
        <v>30.0001</v>
      </c>
      <c r="CL29">
        <v>21.782</v>
      </c>
      <c r="CM29">
        <v>21.787700000000001</v>
      </c>
      <c r="CN29">
        <v>20.6</v>
      </c>
      <c r="CO29">
        <v>31.564499999999999</v>
      </c>
      <c r="CP29">
        <v>0</v>
      </c>
      <c r="CQ29">
        <v>15</v>
      </c>
      <c r="CR29">
        <v>410</v>
      </c>
      <c r="CS29">
        <v>6</v>
      </c>
      <c r="CT29">
        <v>102.95099999999999</v>
      </c>
      <c r="CU29">
        <v>101.854</v>
      </c>
    </row>
    <row r="30" spans="1:99" x14ac:dyDescent="0.25">
      <c r="A30">
        <v>14</v>
      </c>
      <c r="B30">
        <v>1597402878.0999999</v>
      </c>
      <c r="C30">
        <v>631</v>
      </c>
      <c r="D30" t="s">
        <v>228</v>
      </c>
      <c r="E30" t="s">
        <v>229</v>
      </c>
      <c r="F30">
        <v>1597402869.7451601</v>
      </c>
      <c r="G30">
        <f t="shared" si="0"/>
        <v>1.8159404012759424E-4</v>
      </c>
      <c r="H30">
        <f t="shared" si="1"/>
        <v>-0.63016947275317836</v>
      </c>
      <c r="I30">
        <f t="shared" si="2"/>
        <v>413.68396774193502</v>
      </c>
      <c r="J30">
        <f t="shared" si="3"/>
        <v>468.99572596191433</v>
      </c>
      <c r="K30">
        <f t="shared" si="4"/>
        <v>47.643212281305196</v>
      </c>
      <c r="L30">
        <f t="shared" si="5"/>
        <v>42.02433412815823</v>
      </c>
      <c r="M30">
        <f t="shared" si="6"/>
        <v>1.5970955090154053E-2</v>
      </c>
      <c r="N30">
        <f t="shared" si="7"/>
        <v>2</v>
      </c>
      <c r="O30">
        <f t="shared" si="8"/>
        <v>1.590043970143078E-2</v>
      </c>
      <c r="P30">
        <f t="shared" si="9"/>
        <v>9.9440843067499333E-3</v>
      </c>
      <c r="Q30">
        <f t="shared" si="10"/>
        <v>0</v>
      </c>
      <c r="R30">
        <f t="shared" si="11"/>
        <v>15.791866664329548</v>
      </c>
      <c r="S30">
        <f t="shared" si="12"/>
        <v>15.791866664329548</v>
      </c>
      <c r="T30">
        <f t="shared" si="13"/>
        <v>1.8005846669310341</v>
      </c>
      <c r="U30">
        <f t="shared" si="14"/>
        <v>36.188043866077294</v>
      </c>
      <c r="V30">
        <f t="shared" si="15"/>
        <v>0.65442567600711898</v>
      </c>
      <c r="W30">
        <f t="shared" si="16"/>
        <v>1.8084030140700094</v>
      </c>
      <c r="X30">
        <f t="shared" si="17"/>
        <v>1.1461589909239152</v>
      </c>
      <c r="Y30">
        <f t="shared" si="18"/>
        <v>-8.0082971696269052</v>
      </c>
      <c r="Z30">
        <f t="shared" si="19"/>
        <v>7.3046704627494501</v>
      </c>
      <c r="AA30">
        <f t="shared" si="20"/>
        <v>0.70337921324240704</v>
      </c>
      <c r="AB30">
        <f t="shared" si="21"/>
        <v>-2.4749363504827926E-4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55757.859295675597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14.2</v>
      </c>
      <c r="AP30">
        <v>0.5</v>
      </c>
      <c r="AQ30" t="s">
        <v>196</v>
      </c>
      <c r="AR30">
        <v>1597402869.7451601</v>
      </c>
      <c r="AS30">
        <v>413.68396774193502</v>
      </c>
      <c r="AT30">
        <v>412.37035483871</v>
      </c>
      <c r="AU30">
        <v>6.4421106451612902</v>
      </c>
      <c r="AV30">
        <v>6.0151061290322598</v>
      </c>
      <c r="AW30">
        <v>599.99916129032295</v>
      </c>
      <c r="AX30">
        <v>101.485612903226</v>
      </c>
      <c r="AY30">
        <v>9.9987229032258096E-2</v>
      </c>
      <c r="AZ30">
        <v>15.8596129032258</v>
      </c>
      <c r="BA30">
        <v>999.9</v>
      </c>
      <c r="BB30">
        <v>999.9</v>
      </c>
      <c r="BC30">
        <v>0</v>
      </c>
      <c r="BD30">
        <v>0</v>
      </c>
      <c r="BE30">
        <v>10004.7780645161</v>
      </c>
      <c r="BF30">
        <v>0</v>
      </c>
      <c r="BG30">
        <v>1.72776096774194E-3</v>
      </c>
      <c r="BH30">
        <v>1597402844.0999999</v>
      </c>
      <c r="BI30" t="s">
        <v>227</v>
      </c>
      <c r="BJ30">
        <v>2</v>
      </c>
      <c r="BK30">
        <v>-1.5269999999999999</v>
      </c>
      <c r="BL30">
        <v>-8.1000000000000003E-2</v>
      </c>
      <c r="BM30">
        <v>412</v>
      </c>
      <c r="BN30">
        <v>6</v>
      </c>
      <c r="BO30">
        <v>0.22</v>
      </c>
      <c r="BP30">
        <v>0.16</v>
      </c>
      <c r="BQ30">
        <v>1.3334490243902399</v>
      </c>
      <c r="BR30">
        <v>-0.33147407665504602</v>
      </c>
      <c r="BS30">
        <v>4.0846355947258502E-2</v>
      </c>
      <c r="BT30">
        <v>0</v>
      </c>
      <c r="BU30">
        <v>0.42764092682926802</v>
      </c>
      <c r="BV30">
        <v>-1.5249512195121599E-2</v>
      </c>
      <c r="BW30">
        <v>1.62342942322943E-3</v>
      </c>
      <c r="BX30">
        <v>1</v>
      </c>
      <c r="BY30">
        <v>1</v>
      </c>
      <c r="BZ30">
        <v>2</v>
      </c>
      <c r="CA30" t="s">
        <v>198</v>
      </c>
      <c r="CB30">
        <v>100</v>
      </c>
      <c r="CC30">
        <v>100</v>
      </c>
      <c r="CD30">
        <v>-1.5269999999999999</v>
      </c>
      <c r="CE30">
        <v>-8.1000000000000003E-2</v>
      </c>
      <c r="CF30">
        <v>2</v>
      </c>
      <c r="CG30">
        <v>626.00300000000004</v>
      </c>
      <c r="CH30">
        <v>401.23</v>
      </c>
      <c r="CI30">
        <v>15.000400000000001</v>
      </c>
      <c r="CJ30">
        <v>21.896799999999999</v>
      </c>
      <c r="CK30">
        <v>30.0001</v>
      </c>
      <c r="CL30">
        <v>21.782</v>
      </c>
      <c r="CM30">
        <v>21.788</v>
      </c>
      <c r="CN30">
        <v>20.6</v>
      </c>
      <c r="CO30">
        <v>31.564499999999999</v>
      </c>
      <c r="CP30">
        <v>0</v>
      </c>
      <c r="CQ30">
        <v>15</v>
      </c>
      <c r="CR30">
        <v>410</v>
      </c>
      <c r="CS30">
        <v>6</v>
      </c>
      <c r="CT30">
        <v>102.95099999999999</v>
      </c>
      <c r="CU30">
        <v>101.855</v>
      </c>
    </row>
    <row r="31" spans="1:99" x14ac:dyDescent="0.25">
      <c r="A31">
        <v>15</v>
      </c>
      <c r="B31">
        <v>1597402883.0999999</v>
      </c>
      <c r="C31">
        <v>636</v>
      </c>
      <c r="D31" t="s">
        <v>230</v>
      </c>
      <c r="E31" t="s">
        <v>231</v>
      </c>
      <c r="F31">
        <v>1597402874.53548</v>
      </c>
      <c r="G31">
        <f t="shared" si="0"/>
        <v>1.8063616896911894E-4</v>
      </c>
      <c r="H31">
        <f t="shared" si="1"/>
        <v>-0.62637709790686424</v>
      </c>
      <c r="I31">
        <f t="shared" si="2"/>
        <v>413.68396774193502</v>
      </c>
      <c r="J31">
        <f t="shared" si="3"/>
        <v>468.96892626748075</v>
      </c>
      <c r="K31">
        <f t="shared" si="4"/>
        <v>47.640378932829449</v>
      </c>
      <c r="L31">
        <f t="shared" si="5"/>
        <v>42.024236314585814</v>
      </c>
      <c r="M31">
        <f t="shared" si="6"/>
        <v>1.5880536765299415E-2</v>
      </c>
      <c r="N31">
        <f t="shared" si="7"/>
        <v>2</v>
      </c>
      <c r="O31">
        <f t="shared" si="8"/>
        <v>1.5810815669938111E-2</v>
      </c>
      <c r="P31">
        <f t="shared" si="9"/>
        <v>9.8879983603964491E-3</v>
      </c>
      <c r="Q31">
        <f t="shared" si="10"/>
        <v>0</v>
      </c>
      <c r="R31">
        <f t="shared" si="11"/>
        <v>15.793737008044875</v>
      </c>
      <c r="S31">
        <f t="shared" si="12"/>
        <v>15.793737008044875</v>
      </c>
      <c r="T31">
        <f t="shared" si="13"/>
        <v>1.8008001173776962</v>
      </c>
      <c r="U31">
        <f t="shared" si="14"/>
        <v>36.173553505713592</v>
      </c>
      <c r="V31">
        <f t="shared" si="15"/>
        <v>0.65422691334831518</v>
      </c>
      <c r="W31">
        <f t="shared" si="16"/>
        <v>1.8085779525226362</v>
      </c>
      <c r="X31">
        <f t="shared" si="17"/>
        <v>1.146573204029381</v>
      </c>
      <c r="Y31">
        <f t="shared" si="18"/>
        <v>-7.9660550515381452</v>
      </c>
      <c r="Z31">
        <f t="shared" si="19"/>
        <v>7.2661297994067127</v>
      </c>
      <c r="AA31">
        <f t="shared" si="20"/>
        <v>0.6996803604748959</v>
      </c>
      <c r="AB31">
        <f t="shared" si="21"/>
        <v>-2.4489165653651668E-4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55745.361687345568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14.2</v>
      </c>
      <c r="AP31">
        <v>0.5</v>
      </c>
      <c r="AQ31" t="s">
        <v>196</v>
      </c>
      <c r="AR31">
        <v>1597402874.53548</v>
      </c>
      <c r="AS31">
        <v>413.68396774193502</v>
      </c>
      <c r="AT31">
        <v>412.37841935483902</v>
      </c>
      <c r="AU31">
        <v>6.4401690322580603</v>
      </c>
      <c r="AV31">
        <v>6.0154248387096798</v>
      </c>
      <c r="AW31">
        <v>600.01158064516096</v>
      </c>
      <c r="AX31">
        <v>101.48535483870999</v>
      </c>
      <c r="AY31">
        <v>0.100008848387097</v>
      </c>
      <c r="AZ31">
        <v>15.8611258064516</v>
      </c>
      <c r="BA31">
        <v>999.9</v>
      </c>
      <c r="BB31">
        <v>999.9</v>
      </c>
      <c r="BC31">
        <v>0</v>
      </c>
      <c r="BD31">
        <v>0</v>
      </c>
      <c r="BE31">
        <v>10002.520967741901</v>
      </c>
      <c r="BF31">
        <v>0</v>
      </c>
      <c r="BG31">
        <v>1.7493390322580601E-3</v>
      </c>
      <c r="BH31">
        <v>1597402844.0999999</v>
      </c>
      <c r="BI31" t="s">
        <v>227</v>
      </c>
      <c r="BJ31">
        <v>2</v>
      </c>
      <c r="BK31">
        <v>-1.5269999999999999</v>
      </c>
      <c r="BL31">
        <v>-8.1000000000000003E-2</v>
      </c>
      <c r="BM31">
        <v>412</v>
      </c>
      <c r="BN31">
        <v>6</v>
      </c>
      <c r="BO31">
        <v>0.22</v>
      </c>
      <c r="BP31">
        <v>0.16</v>
      </c>
      <c r="BQ31">
        <v>1.30951</v>
      </c>
      <c r="BR31">
        <v>-9.85898257839702E-2</v>
      </c>
      <c r="BS31">
        <v>1.4518446970631E-2</v>
      </c>
      <c r="BT31">
        <v>1</v>
      </c>
      <c r="BU31">
        <v>0.42539575609756097</v>
      </c>
      <c r="BV31">
        <v>-2.6523219512194302E-2</v>
      </c>
      <c r="BW31">
        <v>2.92423439870343E-3</v>
      </c>
      <c r="BX31">
        <v>1</v>
      </c>
      <c r="BY31">
        <v>2</v>
      </c>
      <c r="BZ31">
        <v>2</v>
      </c>
      <c r="CA31" t="s">
        <v>203</v>
      </c>
      <c r="CB31">
        <v>100</v>
      </c>
      <c r="CC31">
        <v>100</v>
      </c>
      <c r="CD31">
        <v>-1.5269999999999999</v>
      </c>
      <c r="CE31">
        <v>-8.1000000000000003E-2</v>
      </c>
      <c r="CF31">
        <v>2</v>
      </c>
      <c r="CG31">
        <v>626.274</v>
      </c>
      <c r="CH31">
        <v>401.28699999999998</v>
      </c>
      <c r="CI31">
        <v>15.000299999999999</v>
      </c>
      <c r="CJ31">
        <v>21.896599999999999</v>
      </c>
      <c r="CK31">
        <v>30.0001</v>
      </c>
      <c r="CL31">
        <v>21.782</v>
      </c>
      <c r="CM31">
        <v>21.788</v>
      </c>
      <c r="CN31">
        <v>20.6</v>
      </c>
      <c r="CO31">
        <v>31.564499999999999</v>
      </c>
      <c r="CP31">
        <v>0</v>
      </c>
      <c r="CQ31">
        <v>15</v>
      </c>
      <c r="CR31">
        <v>410</v>
      </c>
      <c r="CS31">
        <v>6</v>
      </c>
      <c r="CT31">
        <v>102.95</v>
      </c>
      <c r="CU31">
        <v>101.855</v>
      </c>
    </row>
    <row r="32" spans="1:99" x14ac:dyDescent="0.25">
      <c r="A32">
        <v>16</v>
      </c>
      <c r="B32">
        <v>1597402888.0999999</v>
      </c>
      <c r="C32">
        <v>641</v>
      </c>
      <c r="D32" t="s">
        <v>232</v>
      </c>
      <c r="E32" t="s">
        <v>233</v>
      </c>
      <c r="F32">
        <v>1597402879.4709699</v>
      </c>
      <c r="G32">
        <f t="shared" si="0"/>
        <v>1.7986189740465313E-4</v>
      </c>
      <c r="H32">
        <f t="shared" si="1"/>
        <v>-0.62415905313052167</v>
      </c>
      <c r="I32">
        <f t="shared" si="2"/>
        <v>413.67751612903203</v>
      </c>
      <c r="J32">
        <f t="shared" si="3"/>
        <v>469.02576764560757</v>
      </c>
      <c r="K32">
        <f t="shared" si="4"/>
        <v>47.646318356105169</v>
      </c>
      <c r="L32">
        <f t="shared" si="5"/>
        <v>42.023726605015831</v>
      </c>
      <c r="M32">
        <f t="shared" si="6"/>
        <v>1.5807526162099853E-2</v>
      </c>
      <c r="N32">
        <f t="shared" si="7"/>
        <v>2</v>
      </c>
      <c r="O32">
        <f t="shared" si="8"/>
        <v>1.5738443171816066E-2</v>
      </c>
      <c r="P32">
        <f t="shared" si="9"/>
        <v>9.8427085674939619E-3</v>
      </c>
      <c r="Q32">
        <f t="shared" si="10"/>
        <v>0</v>
      </c>
      <c r="R32">
        <f t="shared" si="11"/>
        <v>15.795213030123286</v>
      </c>
      <c r="S32">
        <f t="shared" si="12"/>
        <v>15.795213030123286</v>
      </c>
      <c r="T32">
        <f t="shared" si="13"/>
        <v>1.8009701607277542</v>
      </c>
      <c r="U32">
        <f t="shared" si="14"/>
        <v>36.16145250030209</v>
      </c>
      <c r="V32">
        <f t="shared" si="15"/>
        <v>0.65405769806350844</v>
      </c>
      <c r="W32">
        <f t="shared" si="16"/>
        <v>1.8087152280679113</v>
      </c>
      <c r="X32">
        <f t="shared" si="17"/>
        <v>1.1469124626642457</v>
      </c>
      <c r="Y32">
        <f t="shared" si="18"/>
        <v>-7.931909675545203</v>
      </c>
      <c r="Z32">
        <f t="shared" si="19"/>
        <v>7.2349767174054316</v>
      </c>
      <c r="AA32">
        <f t="shared" si="20"/>
        <v>0.69669015973980064</v>
      </c>
      <c r="AB32">
        <f t="shared" si="21"/>
        <v>-2.4279839997110031E-4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55738.985814207314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14.2</v>
      </c>
      <c r="AP32">
        <v>0.5</v>
      </c>
      <c r="AQ32" t="s">
        <v>196</v>
      </c>
      <c r="AR32">
        <v>1597402879.4709699</v>
      </c>
      <c r="AS32">
        <v>413.67751612903203</v>
      </c>
      <c r="AT32">
        <v>412.376451612903</v>
      </c>
      <c r="AU32">
        <v>6.4384809677419303</v>
      </c>
      <c r="AV32">
        <v>6.0155551612903198</v>
      </c>
      <c r="AW32">
        <v>600.00945161290304</v>
      </c>
      <c r="AX32">
        <v>101.485709677419</v>
      </c>
      <c r="AY32">
        <v>0.10000616774193501</v>
      </c>
      <c r="AZ32">
        <v>15.862312903225799</v>
      </c>
      <c r="BA32">
        <v>999.9</v>
      </c>
      <c r="BB32">
        <v>999.9</v>
      </c>
      <c r="BC32">
        <v>0</v>
      </c>
      <c r="BD32">
        <v>0</v>
      </c>
      <c r="BE32">
        <v>10001.334516129</v>
      </c>
      <c r="BF32">
        <v>0</v>
      </c>
      <c r="BG32">
        <v>1.7786225806451601E-3</v>
      </c>
      <c r="BH32">
        <v>1597402844.0999999</v>
      </c>
      <c r="BI32" t="s">
        <v>227</v>
      </c>
      <c r="BJ32">
        <v>2</v>
      </c>
      <c r="BK32">
        <v>-1.5269999999999999</v>
      </c>
      <c r="BL32">
        <v>-8.1000000000000003E-2</v>
      </c>
      <c r="BM32">
        <v>412</v>
      </c>
      <c r="BN32">
        <v>6</v>
      </c>
      <c r="BO32">
        <v>0.22</v>
      </c>
      <c r="BP32">
        <v>0.16</v>
      </c>
      <c r="BQ32">
        <v>1.30267219512195</v>
      </c>
      <c r="BR32">
        <v>-4.7853867595820297E-2</v>
      </c>
      <c r="BS32">
        <v>1.0535024398826901E-2</v>
      </c>
      <c r="BT32">
        <v>1</v>
      </c>
      <c r="BU32">
        <v>0.42365156097561002</v>
      </c>
      <c r="BV32">
        <v>-2.7007484320558599E-2</v>
      </c>
      <c r="BW32">
        <v>2.9770206423232201E-3</v>
      </c>
      <c r="BX32">
        <v>1</v>
      </c>
      <c r="BY32">
        <v>2</v>
      </c>
      <c r="BZ32">
        <v>2</v>
      </c>
      <c r="CA32" t="s">
        <v>203</v>
      </c>
      <c r="CB32">
        <v>100</v>
      </c>
      <c r="CC32">
        <v>100</v>
      </c>
      <c r="CD32">
        <v>-1.5269999999999999</v>
      </c>
      <c r="CE32">
        <v>-8.1000000000000003E-2</v>
      </c>
      <c r="CF32">
        <v>2</v>
      </c>
      <c r="CG32">
        <v>626.29499999999996</v>
      </c>
      <c r="CH32">
        <v>401.43</v>
      </c>
      <c r="CI32">
        <v>15.0008</v>
      </c>
      <c r="CJ32">
        <v>21.896599999999999</v>
      </c>
      <c r="CK32">
        <v>30</v>
      </c>
      <c r="CL32">
        <v>21.782299999999999</v>
      </c>
      <c r="CM32">
        <v>21.788</v>
      </c>
      <c r="CN32">
        <v>20.6</v>
      </c>
      <c r="CO32">
        <v>31.564499999999999</v>
      </c>
      <c r="CP32">
        <v>0</v>
      </c>
      <c r="CQ32">
        <v>15</v>
      </c>
      <c r="CR32">
        <v>410</v>
      </c>
      <c r="CS32">
        <v>6</v>
      </c>
      <c r="CT32">
        <v>102.95</v>
      </c>
      <c r="CU32">
        <v>101.855</v>
      </c>
    </row>
    <row r="33" spans="1:99" x14ac:dyDescent="0.25">
      <c r="A33">
        <v>17</v>
      </c>
      <c r="B33">
        <v>1597402893.0999999</v>
      </c>
      <c r="C33">
        <v>646</v>
      </c>
      <c r="D33" t="s">
        <v>234</v>
      </c>
      <c r="E33" t="s">
        <v>235</v>
      </c>
      <c r="F33">
        <v>1597402884.4709699</v>
      </c>
      <c r="G33">
        <f t="shared" si="0"/>
        <v>1.7893824134844179E-4</v>
      </c>
      <c r="H33">
        <f t="shared" si="1"/>
        <v>-0.62654541908940731</v>
      </c>
      <c r="I33">
        <f t="shared" si="2"/>
        <v>413.68038709677398</v>
      </c>
      <c r="J33">
        <f t="shared" si="3"/>
        <v>469.61195763693831</v>
      </c>
      <c r="K33">
        <f t="shared" si="4"/>
        <v>47.705926113152863</v>
      </c>
      <c r="L33">
        <f t="shared" si="5"/>
        <v>42.024070427432562</v>
      </c>
      <c r="M33">
        <f t="shared" si="6"/>
        <v>1.5721059110816345E-2</v>
      </c>
      <c r="N33">
        <f t="shared" si="7"/>
        <v>2</v>
      </c>
      <c r="O33">
        <f t="shared" si="8"/>
        <v>1.5652728057074333E-2</v>
      </c>
      <c r="P33">
        <f t="shared" si="9"/>
        <v>9.7890694722158576E-3</v>
      </c>
      <c r="Q33">
        <f t="shared" si="10"/>
        <v>0</v>
      </c>
      <c r="R33">
        <f t="shared" si="11"/>
        <v>15.796909307538202</v>
      </c>
      <c r="S33">
        <f t="shared" si="12"/>
        <v>15.796909307538202</v>
      </c>
      <c r="T33">
        <f t="shared" si="13"/>
        <v>1.8011655957439663</v>
      </c>
      <c r="U33">
        <f t="shared" si="14"/>
        <v>36.149243863196979</v>
      </c>
      <c r="V33">
        <f t="shared" si="15"/>
        <v>0.65389338393294272</v>
      </c>
      <c r="W33">
        <f t="shared" si="16"/>
        <v>1.8088715393537238</v>
      </c>
      <c r="X33">
        <f t="shared" si="17"/>
        <v>1.1472722118110235</v>
      </c>
      <c r="Y33">
        <f t="shared" si="18"/>
        <v>-7.891176443466283</v>
      </c>
      <c r="Z33">
        <f t="shared" si="19"/>
        <v>7.1978136110942614</v>
      </c>
      <c r="AA33">
        <f t="shared" si="20"/>
        <v>0.69312251943716274</v>
      </c>
      <c r="AB33">
        <f t="shared" si="21"/>
        <v>-2.4031293485915484E-4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55708.065480776851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14.2</v>
      </c>
      <c r="AP33">
        <v>0.5</v>
      </c>
      <c r="AQ33" t="s">
        <v>196</v>
      </c>
      <c r="AR33">
        <v>1597402884.4709699</v>
      </c>
      <c r="AS33">
        <v>413.68038709677398</v>
      </c>
      <c r="AT33">
        <v>412.37277419354803</v>
      </c>
      <c r="AU33">
        <v>6.4368554838709704</v>
      </c>
      <c r="AV33">
        <v>6.0161016129032197</v>
      </c>
      <c r="AW33">
        <v>600.010516129032</v>
      </c>
      <c r="AX33">
        <v>101.485838709677</v>
      </c>
      <c r="AY33">
        <v>0.10000325483871</v>
      </c>
      <c r="AZ33">
        <v>15.863664516129001</v>
      </c>
      <c r="BA33">
        <v>999.9</v>
      </c>
      <c r="BB33">
        <v>999.9</v>
      </c>
      <c r="BC33">
        <v>0</v>
      </c>
      <c r="BD33">
        <v>0</v>
      </c>
      <c r="BE33">
        <v>9995.5858064516106</v>
      </c>
      <c r="BF33">
        <v>0</v>
      </c>
      <c r="BG33">
        <v>1.84890387096774E-3</v>
      </c>
      <c r="BH33">
        <v>1597402844.0999999</v>
      </c>
      <c r="BI33" t="s">
        <v>227</v>
      </c>
      <c r="BJ33">
        <v>2</v>
      </c>
      <c r="BK33">
        <v>-1.5269999999999999</v>
      </c>
      <c r="BL33">
        <v>-8.1000000000000003E-2</v>
      </c>
      <c r="BM33">
        <v>412</v>
      </c>
      <c r="BN33">
        <v>6</v>
      </c>
      <c r="BO33">
        <v>0.22</v>
      </c>
      <c r="BP33">
        <v>0.16</v>
      </c>
      <c r="BQ33">
        <v>1.30672609756098</v>
      </c>
      <c r="BR33">
        <v>7.1575609756099098E-2</v>
      </c>
      <c r="BS33">
        <v>1.8892125457003601E-2</v>
      </c>
      <c r="BT33">
        <v>1</v>
      </c>
      <c r="BU33">
        <v>0.42183234146341497</v>
      </c>
      <c r="BV33">
        <v>-2.43495261324039E-2</v>
      </c>
      <c r="BW33">
        <v>2.7836205289615899E-3</v>
      </c>
      <c r="BX33">
        <v>1</v>
      </c>
      <c r="BY33">
        <v>2</v>
      </c>
      <c r="BZ33">
        <v>2</v>
      </c>
      <c r="CA33" t="s">
        <v>203</v>
      </c>
      <c r="CB33">
        <v>100</v>
      </c>
      <c r="CC33">
        <v>100</v>
      </c>
      <c r="CD33">
        <v>-1.5269999999999999</v>
      </c>
      <c r="CE33">
        <v>-8.1000000000000003E-2</v>
      </c>
      <c r="CF33">
        <v>2</v>
      </c>
      <c r="CG33">
        <v>626.33299999999997</v>
      </c>
      <c r="CH33">
        <v>401.435</v>
      </c>
      <c r="CI33">
        <v>15.0015</v>
      </c>
      <c r="CJ33">
        <v>21.895900000000001</v>
      </c>
      <c r="CK33">
        <v>30.0001</v>
      </c>
      <c r="CL33">
        <v>21.783899999999999</v>
      </c>
      <c r="CM33">
        <v>21.788699999999999</v>
      </c>
      <c r="CN33">
        <v>20.6</v>
      </c>
      <c r="CO33">
        <v>31.564499999999999</v>
      </c>
      <c r="CP33">
        <v>0</v>
      </c>
      <c r="CQ33">
        <v>15</v>
      </c>
      <c r="CR33">
        <v>410</v>
      </c>
      <c r="CS33">
        <v>6</v>
      </c>
      <c r="CT33">
        <v>102.95</v>
      </c>
      <c r="CU33">
        <v>101.85299999999999</v>
      </c>
    </row>
    <row r="34" spans="1:99" x14ac:dyDescent="0.25">
      <c r="A34">
        <v>18</v>
      </c>
      <c r="B34">
        <v>1597402898.0999999</v>
      </c>
      <c r="C34">
        <v>651</v>
      </c>
      <c r="D34" t="s">
        <v>236</v>
      </c>
      <c r="E34" t="s">
        <v>237</v>
      </c>
      <c r="F34">
        <v>1597402889.4709699</v>
      </c>
      <c r="G34">
        <f t="shared" si="0"/>
        <v>1.7826554856600584E-4</v>
      </c>
      <c r="H34">
        <f t="shared" si="1"/>
        <v>-0.62784490022326689</v>
      </c>
      <c r="I34">
        <f t="shared" si="2"/>
        <v>413.68038709677398</v>
      </c>
      <c r="J34">
        <f t="shared" si="3"/>
        <v>469.99967913214743</v>
      </c>
      <c r="K34">
        <f t="shared" si="4"/>
        <v>47.745400832663762</v>
      </c>
      <c r="L34">
        <f t="shared" si="5"/>
        <v>42.024147622861669</v>
      </c>
      <c r="M34">
        <f t="shared" si="6"/>
        <v>1.5657134724057702E-2</v>
      </c>
      <c r="N34">
        <f t="shared" si="7"/>
        <v>2</v>
      </c>
      <c r="O34">
        <f t="shared" si="8"/>
        <v>1.5589356937841029E-2</v>
      </c>
      <c r="P34">
        <f t="shared" si="9"/>
        <v>9.749413114014744E-3</v>
      </c>
      <c r="Q34">
        <f t="shared" si="10"/>
        <v>0</v>
      </c>
      <c r="R34">
        <f t="shared" si="11"/>
        <v>15.79876358732046</v>
      </c>
      <c r="S34">
        <f t="shared" si="12"/>
        <v>15.79876358732046</v>
      </c>
      <c r="T34">
        <f t="shared" si="13"/>
        <v>1.8013792561636897</v>
      </c>
      <c r="U34">
        <f t="shared" si="14"/>
        <v>36.138844792358618</v>
      </c>
      <c r="V34">
        <f t="shared" si="15"/>
        <v>0.65377228862117887</v>
      </c>
      <c r="W34">
        <f t="shared" si="16"/>
        <v>1.8090569645419761</v>
      </c>
      <c r="X34">
        <f t="shared" si="17"/>
        <v>1.1476069675425107</v>
      </c>
      <c r="Y34">
        <f t="shared" si="18"/>
        <v>-7.8615106917608575</v>
      </c>
      <c r="Z34">
        <f t="shared" si="19"/>
        <v>7.1707439672121698</v>
      </c>
      <c r="AA34">
        <f t="shared" si="20"/>
        <v>0.69052821297369427</v>
      </c>
      <c r="AB34">
        <f t="shared" si="21"/>
        <v>-2.3851157499343856E-4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55719.282025568216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14.2</v>
      </c>
      <c r="AP34">
        <v>0.5</v>
      </c>
      <c r="AQ34" t="s">
        <v>196</v>
      </c>
      <c r="AR34">
        <v>1597402889.4709699</v>
      </c>
      <c r="AS34">
        <v>413.68038709677398</v>
      </c>
      <c r="AT34">
        <v>412.36903225806401</v>
      </c>
      <c r="AU34">
        <v>6.4356516129032304</v>
      </c>
      <c r="AV34">
        <v>6.0164764516128999</v>
      </c>
      <c r="AW34">
        <v>600.00687096774197</v>
      </c>
      <c r="AX34">
        <v>101.486032258064</v>
      </c>
      <c r="AY34">
        <v>9.9996312903225804E-2</v>
      </c>
      <c r="AZ34">
        <v>15.865267741935501</v>
      </c>
      <c r="BA34">
        <v>999.9</v>
      </c>
      <c r="BB34">
        <v>999.9</v>
      </c>
      <c r="BC34">
        <v>0</v>
      </c>
      <c r="BD34">
        <v>0</v>
      </c>
      <c r="BE34">
        <v>9997.7219354838708</v>
      </c>
      <c r="BF34">
        <v>0</v>
      </c>
      <c r="BG34">
        <v>1.9090125806451601E-3</v>
      </c>
      <c r="BH34">
        <v>1597402844.0999999</v>
      </c>
      <c r="BI34" t="s">
        <v>227</v>
      </c>
      <c r="BJ34">
        <v>2</v>
      </c>
      <c r="BK34">
        <v>-1.5269999999999999</v>
      </c>
      <c r="BL34">
        <v>-8.1000000000000003E-2</v>
      </c>
      <c r="BM34">
        <v>412</v>
      </c>
      <c r="BN34">
        <v>6</v>
      </c>
      <c r="BO34">
        <v>0.22</v>
      </c>
      <c r="BP34">
        <v>0.16</v>
      </c>
      <c r="BQ34">
        <v>1.30927951219512</v>
      </c>
      <c r="BR34">
        <v>7.7757700348428202E-2</v>
      </c>
      <c r="BS34">
        <v>2.27265650888482E-2</v>
      </c>
      <c r="BT34">
        <v>1</v>
      </c>
      <c r="BU34">
        <v>0.41962980487804902</v>
      </c>
      <c r="BV34">
        <v>-1.46296515679444E-2</v>
      </c>
      <c r="BW34">
        <v>1.6508644774490199E-3</v>
      </c>
      <c r="BX34">
        <v>1</v>
      </c>
      <c r="BY34">
        <v>2</v>
      </c>
      <c r="BZ34">
        <v>2</v>
      </c>
      <c r="CA34" t="s">
        <v>203</v>
      </c>
      <c r="CB34">
        <v>100</v>
      </c>
      <c r="CC34">
        <v>100</v>
      </c>
      <c r="CD34">
        <v>-1.5269999999999999</v>
      </c>
      <c r="CE34">
        <v>-8.1000000000000003E-2</v>
      </c>
      <c r="CF34">
        <v>2</v>
      </c>
      <c r="CG34">
        <v>626.55100000000004</v>
      </c>
      <c r="CH34">
        <v>401.41699999999997</v>
      </c>
      <c r="CI34">
        <v>15.002000000000001</v>
      </c>
      <c r="CJ34">
        <v>21.8948</v>
      </c>
      <c r="CK34">
        <v>30</v>
      </c>
      <c r="CL34">
        <v>21.783899999999999</v>
      </c>
      <c r="CM34">
        <v>21.7898</v>
      </c>
      <c r="CN34">
        <v>20.6</v>
      </c>
      <c r="CO34">
        <v>31.564499999999999</v>
      </c>
      <c r="CP34">
        <v>0</v>
      </c>
      <c r="CQ34">
        <v>15</v>
      </c>
      <c r="CR34">
        <v>410</v>
      </c>
      <c r="CS34">
        <v>6</v>
      </c>
      <c r="CT34">
        <v>102.949</v>
      </c>
      <c r="CU34">
        <v>101.85299999999999</v>
      </c>
    </row>
    <row r="35" spans="1:99" x14ac:dyDescent="0.25">
      <c r="A35">
        <v>19</v>
      </c>
      <c r="B35">
        <v>1597403279.0999999</v>
      </c>
      <c r="C35">
        <v>1032</v>
      </c>
      <c r="D35" t="s">
        <v>240</v>
      </c>
      <c r="E35" t="s">
        <v>241</v>
      </c>
      <c r="F35">
        <v>1597403271.0999999</v>
      </c>
      <c r="G35">
        <f t="shared" si="0"/>
        <v>9.482991785974445E-5</v>
      </c>
      <c r="H35">
        <f t="shared" si="1"/>
        <v>-0.27516862252574864</v>
      </c>
      <c r="I35">
        <f t="shared" si="2"/>
        <v>412.91035483871002</v>
      </c>
      <c r="J35">
        <f t="shared" si="3"/>
        <v>459.13917889089407</v>
      </c>
      <c r="K35">
        <f t="shared" si="4"/>
        <v>46.641234803057479</v>
      </c>
      <c r="L35">
        <f t="shared" si="5"/>
        <v>41.945121867333647</v>
      </c>
      <c r="M35">
        <f t="shared" si="6"/>
        <v>8.1082326468957713E-3</v>
      </c>
      <c r="N35">
        <f t="shared" si="7"/>
        <v>2</v>
      </c>
      <c r="O35">
        <f t="shared" si="8"/>
        <v>8.0900148899868546E-3</v>
      </c>
      <c r="P35">
        <f t="shared" si="9"/>
        <v>5.057892656650834E-3</v>
      </c>
      <c r="Q35">
        <f t="shared" si="10"/>
        <v>0</v>
      </c>
      <c r="R35">
        <f t="shared" si="11"/>
        <v>15.799744140770867</v>
      </c>
      <c r="S35">
        <f t="shared" si="12"/>
        <v>15.799744140770867</v>
      </c>
      <c r="T35">
        <f t="shared" si="13"/>
        <v>1.8014922499779231</v>
      </c>
      <c r="U35">
        <f t="shared" si="14"/>
        <v>34.612849638145612</v>
      </c>
      <c r="V35">
        <f t="shared" si="15"/>
        <v>0.62496035104958725</v>
      </c>
      <c r="W35">
        <f t="shared" si="16"/>
        <v>1.8055732411030392</v>
      </c>
      <c r="X35">
        <f t="shared" si="17"/>
        <v>1.176531898928336</v>
      </c>
      <c r="Y35">
        <f t="shared" si="18"/>
        <v>-4.18199937761473</v>
      </c>
      <c r="Z35">
        <f t="shared" si="19"/>
        <v>3.8146449010099959</v>
      </c>
      <c r="AA35">
        <f t="shared" si="20"/>
        <v>0.36728698809985588</v>
      </c>
      <c r="AB35">
        <f t="shared" si="21"/>
        <v>-6.7488504878365774E-5</v>
      </c>
      <c r="AC35">
        <v>0</v>
      </c>
      <c r="AD35">
        <v>0</v>
      </c>
      <c r="AE35">
        <v>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55687.890552300654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8.6</v>
      </c>
      <c r="AP35">
        <v>0.5</v>
      </c>
      <c r="AQ35" t="s">
        <v>196</v>
      </c>
      <c r="AR35">
        <v>1597403271.0999999</v>
      </c>
      <c r="AS35">
        <v>412.91035483871002</v>
      </c>
      <c r="AT35">
        <v>412.57206451612899</v>
      </c>
      <c r="AU35">
        <v>6.1521480645161297</v>
      </c>
      <c r="AV35">
        <v>6.0170590322580599</v>
      </c>
      <c r="AW35">
        <v>599.989483870968</v>
      </c>
      <c r="AX35">
        <v>101.484193548387</v>
      </c>
      <c r="AY35">
        <v>9.9894561290322606E-2</v>
      </c>
      <c r="AZ35">
        <v>15.8351225806452</v>
      </c>
      <c r="BA35">
        <v>999.9</v>
      </c>
      <c r="BB35">
        <v>999.9</v>
      </c>
      <c r="BC35">
        <v>0</v>
      </c>
      <c r="BD35">
        <v>0</v>
      </c>
      <c r="BE35">
        <v>9990.9519354838703</v>
      </c>
      <c r="BF35">
        <v>0</v>
      </c>
      <c r="BG35">
        <v>1.6886119354838701E-3</v>
      </c>
      <c r="BH35">
        <v>1597403245.0999999</v>
      </c>
      <c r="BI35" t="s">
        <v>242</v>
      </c>
      <c r="BJ35">
        <v>3</v>
      </c>
      <c r="BK35">
        <v>-1.526</v>
      </c>
      <c r="BL35">
        <v>-7.9000000000000001E-2</v>
      </c>
      <c r="BM35">
        <v>413</v>
      </c>
      <c r="BN35">
        <v>6</v>
      </c>
      <c r="BO35">
        <v>0.56000000000000005</v>
      </c>
      <c r="BP35">
        <v>0.12</v>
      </c>
      <c r="BQ35">
        <v>0.34114482926829298</v>
      </c>
      <c r="BR35">
        <v>1.1429184669007801E-2</v>
      </c>
      <c r="BS35">
        <v>2.62692582233492E-2</v>
      </c>
      <c r="BT35">
        <v>1</v>
      </c>
      <c r="BU35">
        <v>0.13575575609756099</v>
      </c>
      <c r="BV35">
        <v>-1.33043205574911E-2</v>
      </c>
      <c r="BW35">
        <v>1.50591232829524E-3</v>
      </c>
      <c r="BX35">
        <v>1</v>
      </c>
      <c r="BY35">
        <v>2</v>
      </c>
      <c r="BZ35">
        <v>2</v>
      </c>
      <c r="CA35" t="s">
        <v>203</v>
      </c>
      <c r="CB35">
        <v>100</v>
      </c>
      <c r="CC35">
        <v>100</v>
      </c>
      <c r="CD35">
        <v>-1.526</v>
      </c>
      <c r="CE35">
        <v>-7.9000000000000001E-2</v>
      </c>
      <c r="CF35">
        <v>2</v>
      </c>
      <c r="CG35">
        <v>626.08199999999999</v>
      </c>
      <c r="CH35">
        <v>401.93700000000001</v>
      </c>
      <c r="CI35">
        <v>14.9991</v>
      </c>
      <c r="CJ35">
        <v>21.8918</v>
      </c>
      <c r="CK35">
        <v>29.9998</v>
      </c>
      <c r="CL35">
        <v>21.801500000000001</v>
      </c>
      <c r="CM35">
        <v>21.803899999999999</v>
      </c>
      <c r="CN35">
        <v>20.6</v>
      </c>
      <c r="CO35">
        <v>32.125100000000003</v>
      </c>
      <c r="CP35">
        <v>0</v>
      </c>
      <c r="CQ35">
        <v>15</v>
      </c>
      <c r="CR35">
        <v>410</v>
      </c>
      <c r="CS35">
        <v>6</v>
      </c>
      <c r="CT35">
        <v>102.976</v>
      </c>
      <c r="CU35">
        <v>101.873</v>
      </c>
    </row>
    <row r="36" spans="1:99" x14ac:dyDescent="0.25">
      <c r="A36">
        <v>20</v>
      </c>
      <c r="B36">
        <v>1597403284.0999999</v>
      </c>
      <c r="C36">
        <v>1037</v>
      </c>
      <c r="D36" t="s">
        <v>243</v>
      </c>
      <c r="E36" t="s">
        <v>244</v>
      </c>
      <c r="F36">
        <v>1597403275.7451601</v>
      </c>
      <c r="G36">
        <f t="shared" si="0"/>
        <v>9.4228062060173386E-5</v>
      </c>
      <c r="H36">
        <f t="shared" si="1"/>
        <v>-0.28208999705139459</v>
      </c>
      <c r="I36">
        <f t="shared" si="2"/>
        <v>412.91693548387099</v>
      </c>
      <c r="J36">
        <f t="shared" si="3"/>
        <v>460.88939822461356</v>
      </c>
      <c r="K36">
        <f t="shared" si="4"/>
        <v>46.819178271855769</v>
      </c>
      <c r="L36">
        <f t="shared" si="5"/>
        <v>41.945923877524507</v>
      </c>
      <c r="M36">
        <f t="shared" si="6"/>
        <v>8.0507090854570525E-3</v>
      </c>
      <c r="N36">
        <f t="shared" si="7"/>
        <v>2</v>
      </c>
      <c r="O36">
        <f t="shared" si="8"/>
        <v>8.0327485929298954E-3</v>
      </c>
      <c r="P36">
        <f t="shared" si="9"/>
        <v>5.0220781791582778E-3</v>
      </c>
      <c r="Q36">
        <f t="shared" si="10"/>
        <v>0</v>
      </c>
      <c r="R36">
        <f t="shared" si="11"/>
        <v>15.806430174214597</v>
      </c>
      <c r="S36">
        <f t="shared" si="12"/>
        <v>15.806430174214597</v>
      </c>
      <c r="T36">
        <f t="shared" si="13"/>
        <v>1.8022628791903115</v>
      </c>
      <c r="U36">
        <f t="shared" si="14"/>
        <v>34.593207677815954</v>
      </c>
      <c r="V36">
        <f t="shared" si="15"/>
        <v>0.62486383630616082</v>
      </c>
      <c r="W36">
        <f t="shared" si="16"/>
        <v>1.8063194431861709</v>
      </c>
      <c r="X36">
        <f t="shared" si="17"/>
        <v>1.1773990428841508</v>
      </c>
      <c r="Y36">
        <f t="shared" si="18"/>
        <v>-4.1554575368536462</v>
      </c>
      <c r="Z36">
        <f t="shared" si="19"/>
        <v>3.7904121987065285</v>
      </c>
      <c r="AA36">
        <f t="shared" si="20"/>
        <v>0.36497870135057858</v>
      </c>
      <c r="AB36">
        <f t="shared" si="21"/>
        <v>-6.6636796538954712E-5</v>
      </c>
      <c r="AC36">
        <v>0</v>
      </c>
      <c r="AD36">
        <v>0</v>
      </c>
      <c r="AE36">
        <v>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55704.530211030789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8.6</v>
      </c>
      <c r="AP36">
        <v>0.5</v>
      </c>
      <c r="AQ36" t="s">
        <v>196</v>
      </c>
      <c r="AR36">
        <v>1597403275.7451601</v>
      </c>
      <c r="AS36">
        <v>412.91693548387099</v>
      </c>
      <c r="AT36">
        <v>412.56838709677402</v>
      </c>
      <c r="AU36">
        <v>6.1511783870967696</v>
      </c>
      <c r="AV36">
        <v>6.0169535483871002</v>
      </c>
      <c r="AW36">
        <v>600.02058064516098</v>
      </c>
      <c r="AX36">
        <v>101.484387096774</v>
      </c>
      <c r="AY36">
        <v>0.100024374193548</v>
      </c>
      <c r="AZ36">
        <v>15.8415838709677</v>
      </c>
      <c r="BA36">
        <v>999.9</v>
      </c>
      <c r="BB36">
        <v>999.9</v>
      </c>
      <c r="BC36">
        <v>0</v>
      </c>
      <c r="BD36">
        <v>0</v>
      </c>
      <c r="BE36">
        <v>9994.2770967741908</v>
      </c>
      <c r="BF36">
        <v>0</v>
      </c>
      <c r="BG36">
        <v>1.6463822580645199E-3</v>
      </c>
      <c r="BH36">
        <v>1597403245.0999999</v>
      </c>
      <c r="BI36" t="s">
        <v>242</v>
      </c>
      <c r="BJ36">
        <v>3</v>
      </c>
      <c r="BK36">
        <v>-1.526</v>
      </c>
      <c r="BL36">
        <v>-7.9000000000000001E-2</v>
      </c>
      <c r="BM36">
        <v>413</v>
      </c>
      <c r="BN36">
        <v>6</v>
      </c>
      <c r="BO36">
        <v>0.56000000000000005</v>
      </c>
      <c r="BP36">
        <v>0.12</v>
      </c>
      <c r="BQ36">
        <v>0.34231490243902402</v>
      </c>
      <c r="BR36">
        <v>0.111495637630679</v>
      </c>
      <c r="BS36">
        <v>2.70770671753746E-2</v>
      </c>
      <c r="BT36">
        <v>0</v>
      </c>
      <c r="BU36">
        <v>0.134568585365854</v>
      </c>
      <c r="BV36">
        <v>-1.11657073170736E-2</v>
      </c>
      <c r="BW36">
        <v>1.2436220894022599E-3</v>
      </c>
      <c r="BX36">
        <v>1</v>
      </c>
      <c r="BY36">
        <v>1</v>
      </c>
      <c r="BZ36">
        <v>2</v>
      </c>
      <c r="CA36" t="s">
        <v>198</v>
      </c>
      <c r="CB36">
        <v>100</v>
      </c>
      <c r="CC36">
        <v>100</v>
      </c>
      <c r="CD36">
        <v>-1.526</v>
      </c>
      <c r="CE36">
        <v>-7.9000000000000001E-2</v>
      </c>
      <c r="CF36">
        <v>2</v>
      </c>
      <c r="CG36">
        <v>626.09</v>
      </c>
      <c r="CH36">
        <v>401.98899999999998</v>
      </c>
      <c r="CI36">
        <v>14.999499999999999</v>
      </c>
      <c r="CJ36">
        <v>21.887799999999999</v>
      </c>
      <c r="CK36">
        <v>29.9998</v>
      </c>
      <c r="CL36">
        <v>21.799199999999999</v>
      </c>
      <c r="CM36">
        <v>21.801600000000001</v>
      </c>
      <c r="CN36">
        <v>20.6</v>
      </c>
      <c r="CO36">
        <v>32.125100000000003</v>
      </c>
      <c r="CP36">
        <v>0</v>
      </c>
      <c r="CQ36">
        <v>15</v>
      </c>
      <c r="CR36">
        <v>410</v>
      </c>
      <c r="CS36">
        <v>6</v>
      </c>
      <c r="CT36">
        <v>102.977</v>
      </c>
      <c r="CU36">
        <v>101.875</v>
      </c>
    </row>
    <row r="37" spans="1:99" x14ac:dyDescent="0.25">
      <c r="A37">
        <v>21</v>
      </c>
      <c r="B37">
        <v>1597403289.0999999</v>
      </c>
      <c r="C37">
        <v>1042</v>
      </c>
      <c r="D37" t="s">
        <v>245</v>
      </c>
      <c r="E37" t="s">
        <v>246</v>
      </c>
      <c r="F37">
        <v>1597403280.53548</v>
      </c>
      <c r="G37">
        <f t="shared" si="0"/>
        <v>9.3289964455027405E-5</v>
      </c>
      <c r="H37">
        <f t="shared" si="1"/>
        <v>-0.28215322084460537</v>
      </c>
      <c r="I37">
        <f t="shared" si="2"/>
        <v>412.91490322580597</v>
      </c>
      <c r="J37">
        <f t="shared" si="3"/>
        <v>461.47125952137407</v>
      </c>
      <c r="K37">
        <f t="shared" si="4"/>
        <v>46.878340661627554</v>
      </c>
      <c r="L37">
        <f t="shared" si="5"/>
        <v>41.945766065168698</v>
      </c>
      <c r="M37">
        <f t="shared" si="6"/>
        <v>7.9684688576066431E-3</v>
      </c>
      <c r="N37">
        <f t="shared" si="7"/>
        <v>2</v>
      </c>
      <c r="O37">
        <f t="shared" si="8"/>
        <v>7.9508730007227541E-3</v>
      </c>
      <c r="P37">
        <f t="shared" si="9"/>
        <v>4.970873274634682E-3</v>
      </c>
      <c r="Q37">
        <f t="shared" si="10"/>
        <v>0</v>
      </c>
      <c r="R37">
        <f t="shared" si="11"/>
        <v>15.807654371931731</v>
      </c>
      <c r="S37">
        <f t="shared" si="12"/>
        <v>15.807654371931731</v>
      </c>
      <c r="T37">
        <f t="shared" si="13"/>
        <v>1.802404011022591</v>
      </c>
      <c r="U37">
        <f t="shared" si="14"/>
        <v>34.583395719837057</v>
      </c>
      <c r="V37">
        <f t="shared" si="15"/>
        <v>0.62472152322489338</v>
      </c>
      <c r="W37">
        <f t="shared" si="16"/>
        <v>1.8064204229272742</v>
      </c>
      <c r="X37">
        <f t="shared" si="17"/>
        <v>1.1776824877976977</v>
      </c>
      <c r="Y37">
        <f t="shared" si="18"/>
        <v>-4.1140874324667083</v>
      </c>
      <c r="Z37">
        <f t="shared" si="19"/>
        <v>3.752673349216967</v>
      </c>
      <c r="AA37">
        <f t="shared" si="20"/>
        <v>0.36134876632400176</v>
      </c>
      <c r="AB37">
        <f t="shared" si="21"/>
        <v>-6.5316925739633547E-5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55723.913698478063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8.6</v>
      </c>
      <c r="AP37">
        <v>0.5</v>
      </c>
      <c r="AQ37" t="s">
        <v>196</v>
      </c>
      <c r="AR37">
        <v>1597403280.53548</v>
      </c>
      <c r="AS37">
        <v>412.91490322580597</v>
      </c>
      <c r="AT37">
        <v>412.56570967741902</v>
      </c>
      <c r="AU37">
        <v>6.1497703225806504</v>
      </c>
      <c r="AV37">
        <v>6.0168819354838696</v>
      </c>
      <c r="AW37">
        <v>600.02216129032297</v>
      </c>
      <c r="AX37">
        <v>101.484516129032</v>
      </c>
      <c r="AY37">
        <v>0.100013122580645</v>
      </c>
      <c r="AZ37">
        <v>15.8424580645161</v>
      </c>
      <c r="BA37">
        <v>999.9</v>
      </c>
      <c r="BB37">
        <v>999.9</v>
      </c>
      <c r="BC37">
        <v>0</v>
      </c>
      <c r="BD37">
        <v>0</v>
      </c>
      <c r="BE37">
        <v>9997.9209677419294</v>
      </c>
      <c r="BF37">
        <v>0</v>
      </c>
      <c r="BG37">
        <v>1.6957022580645199E-3</v>
      </c>
      <c r="BH37">
        <v>1597403245.0999999</v>
      </c>
      <c r="BI37" t="s">
        <v>242</v>
      </c>
      <c r="BJ37">
        <v>3</v>
      </c>
      <c r="BK37">
        <v>-1.526</v>
      </c>
      <c r="BL37">
        <v>-7.9000000000000001E-2</v>
      </c>
      <c r="BM37">
        <v>413</v>
      </c>
      <c r="BN37">
        <v>6</v>
      </c>
      <c r="BO37">
        <v>0.56000000000000005</v>
      </c>
      <c r="BP37">
        <v>0.12</v>
      </c>
      <c r="BQ37">
        <v>0.344637219512195</v>
      </c>
      <c r="BR37">
        <v>-1.6227595818808001E-2</v>
      </c>
      <c r="BS37">
        <v>2.71203252431323E-2</v>
      </c>
      <c r="BT37">
        <v>1</v>
      </c>
      <c r="BU37">
        <v>0.13344512195121899</v>
      </c>
      <c r="BV37">
        <v>-1.6707491289199301E-2</v>
      </c>
      <c r="BW37">
        <v>1.72551224200903E-3</v>
      </c>
      <c r="BX37">
        <v>1</v>
      </c>
      <c r="BY37">
        <v>2</v>
      </c>
      <c r="BZ37">
        <v>2</v>
      </c>
      <c r="CA37" t="s">
        <v>203</v>
      </c>
      <c r="CB37">
        <v>100</v>
      </c>
      <c r="CC37">
        <v>100</v>
      </c>
      <c r="CD37">
        <v>-1.526</v>
      </c>
      <c r="CE37">
        <v>-7.9000000000000001E-2</v>
      </c>
      <c r="CF37">
        <v>2</v>
      </c>
      <c r="CG37">
        <v>626.23699999999997</v>
      </c>
      <c r="CH37">
        <v>402.02699999999999</v>
      </c>
      <c r="CI37">
        <v>14.9998</v>
      </c>
      <c r="CJ37">
        <v>21.8842</v>
      </c>
      <c r="CK37">
        <v>29.9999</v>
      </c>
      <c r="CL37">
        <v>21.796399999999998</v>
      </c>
      <c r="CM37">
        <v>21.799299999999999</v>
      </c>
      <c r="CN37">
        <v>20.6</v>
      </c>
      <c r="CO37">
        <v>32.125100000000003</v>
      </c>
      <c r="CP37">
        <v>0</v>
      </c>
      <c r="CQ37">
        <v>15</v>
      </c>
      <c r="CR37">
        <v>410</v>
      </c>
      <c r="CS37">
        <v>6</v>
      </c>
      <c r="CT37">
        <v>102.97799999999999</v>
      </c>
      <c r="CU37">
        <v>101.878</v>
      </c>
    </row>
    <row r="38" spans="1:99" x14ac:dyDescent="0.25">
      <c r="A38">
        <v>22</v>
      </c>
      <c r="B38">
        <v>1597403294.0999999</v>
      </c>
      <c r="C38">
        <v>1047</v>
      </c>
      <c r="D38" t="s">
        <v>247</v>
      </c>
      <c r="E38" t="s">
        <v>248</v>
      </c>
      <c r="F38">
        <v>1597403285.4709699</v>
      </c>
      <c r="G38">
        <f t="shared" si="0"/>
        <v>9.2337268836628882E-5</v>
      </c>
      <c r="H38">
        <f t="shared" si="1"/>
        <v>-0.27799765384711439</v>
      </c>
      <c r="I38">
        <f t="shared" si="2"/>
        <v>412.89735483870999</v>
      </c>
      <c r="J38">
        <f t="shared" si="3"/>
        <v>461.20594697187056</v>
      </c>
      <c r="K38">
        <f t="shared" si="4"/>
        <v>46.8514455193245</v>
      </c>
      <c r="L38">
        <f t="shared" si="5"/>
        <v>41.944034009775855</v>
      </c>
      <c r="M38">
        <f t="shared" si="6"/>
        <v>7.8855418562635681E-3</v>
      </c>
      <c r="N38">
        <f t="shared" si="7"/>
        <v>2</v>
      </c>
      <c r="O38">
        <f t="shared" si="8"/>
        <v>7.8683099025057702E-3</v>
      </c>
      <c r="P38">
        <f t="shared" si="9"/>
        <v>4.9192387434295552E-3</v>
      </c>
      <c r="Q38">
        <f t="shared" si="10"/>
        <v>0</v>
      </c>
      <c r="R38">
        <f t="shared" si="11"/>
        <v>15.808206574521142</v>
      </c>
      <c r="S38">
        <f t="shared" si="12"/>
        <v>15.808206574521142</v>
      </c>
      <c r="T38">
        <f t="shared" si="13"/>
        <v>1.8024676749640511</v>
      </c>
      <c r="U38">
        <f t="shared" si="14"/>
        <v>34.575051418374684</v>
      </c>
      <c r="V38">
        <f t="shared" si="15"/>
        <v>0.62457864912071082</v>
      </c>
      <c r="W38">
        <f t="shared" si="16"/>
        <v>1.8064431533680456</v>
      </c>
      <c r="X38">
        <f t="shared" si="17"/>
        <v>1.1778890258433403</v>
      </c>
      <c r="Y38">
        <f t="shared" si="18"/>
        <v>-4.0720735556953338</v>
      </c>
      <c r="Z38">
        <f t="shared" si="19"/>
        <v>3.7143496378671212</v>
      </c>
      <c r="AA38">
        <f t="shared" si="20"/>
        <v>0.35765992803270608</v>
      </c>
      <c r="AB38">
        <f t="shared" si="21"/>
        <v>-6.3989795506369518E-5</v>
      </c>
      <c r="AC38">
        <v>0</v>
      </c>
      <c r="AD38">
        <v>0</v>
      </c>
      <c r="AE38">
        <v>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55748.828061217129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8.6</v>
      </c>
      <c r="AP38">
        <v>0.5</v>
      </c>
      <c r="AQ38" t="s">
        <v>196</v>
      </c>
      <c r="AR38">
        <v>1597403285.4709699</v>
      </c>
      <c r="AS38">
        <v>412.89735483870999</v>
      </c>
      <c r="AT38">
        <v>412.55354838709701</v>
      </c>
      <c r="AU38">
        <v>6.1483564516128997</v>
      </c>
      <c r="AV38">
        <v>6.0168238709677402</v>
      </c>
      <c r="AW38">
        <v>600.01719354838701</v>
      </c>
      <c r="AX38">
        <v>101.48464516129</v>
      </c>
      <c r="AY38">
        <v>0.100006612903226</v>
      </c>
      <c r="AZ38">
        <v>15.8426548387097</v>
      </c>
      <c r="BA38">
        <v>999.9</v>
      </c>
      <c r="BB38">
        <v>999.9</v>
      </c>
      <c r="BC38">
        <v>0</v>
      </c>
      <c r="BD38">
        <v>0</v>
      </c>
      <c r="BE38">
        <v>10002.575483871</v>
      </c>
      <c r="BF38">
        <v>0</v>
      </c>
      <c r="BG38">
        <v>1.7576609677419401E-3</v>
      </c>
      <c r="BH38">
        <v>1597403245.0999999</v>
      </c>
      <c r="BI38" t="s">
        <v>242</v>
      </c>
      <c r="BJ38">
        <v>3</v>
      </c>
      <c r="BK38">
        <v>-1.526</v>
      </c>
      <c r="BL38">
        <v>-7.9000000000000001E-2</v>
      </c>
      <c r="BM38">
        <v>413</v>
      </c>
      <c r="BN38">
        <v>6</v>
      </c>
      <c r="BO38">
        <v>0.56000000000000005</v>
      </c>
      <c r="BP38">
        <v>0.12</v>
      </c>
      <c r="BQ38">
        <v>0.34626658536585397</v>
      </c>
      <c r="BR38">
        <v>-2.1057763066207099E-2</v>
      </c>
      <c r="BS38">
        <v>2.30550148599807E-2</v>
      </c>
      <c r="BT38">
        <v>1</v>
      </c>
      <c r="BU38">
        <v>0.13198187804878</v>
      </c>
      <c r="BV38">
        <v>-1.7755923344947001E-2</v>
      </c>
      <c r="BW38">
        <v>1.83370491541993E-3</v>
      </c>
      <c r="BX38">
        <v>1</v>
      </c>
      <c r="BY38">
        <v>2</v>
      </c>
      <c r="BZ38">
        <v>2</v>
      </c>
      <c r="CA38" t="s">
        <v>203</v>
      </c>
      <c r="CB38">
        <v>100</v>
      </c>
      <c r="CC38">
        <v>100</v>
      </c>
      <c r="CD38">
        <v>-1.526</v>
      </c>
      <c r="CE38">
        <v>-7.9000000000000001E-2</v>
      </c>
      <c r="CF38">
        <v>2</v>
      </c>
      <c r="CG38">
        <v>626.20299999999997</v>
      </c>
      <c r="CH38">
        <v>402.04700000000003</v>
      </c>
      <c r="CI38">
        <v>15.000999999999999</v>
      </c>
      <c r="CJ38">
        <v>21.8796</v>
      </c>
      <c r="CK38">
        <v>29.999700000000001</v>
      </c>
      <c r="CL38">
        <v>21.793700000000001</v>
      </c>
      <c r="CM38">
        <v>21.796600000000002</v>
      </c>
      <c r="CN38">
        <v>20.6</v>
      </c>
      <c r="CO38">
        <v>32.125100000000003</v>
      </c>
      <c r="CP38">
        <v>0</v>
      </c>
      <c r="CQ38">
        <v>15</v>
      </c>
      <c r="CR38">
        <v>410</v>
      </c>
      <c r="CS38">
        <v>6</v>
      </c>
      <c r="CT38">
        <v>102.979</v>
      </c>
      <c r="CU38">
        <v>101.877</v>
      </c>
    </row>
    <row r="39" spans="1:99" x14ac:dyDescent="0.25">
      <c r="A39">
        <v>23</v>
      </c>
      <c r="B39">
        <v>1597403299.0999999</v>
      </c>
      <c r="C39">
        <v>1052</v>
      </c>
      <c r="D39" t="s">
        <v>249</v>
      </c>
      <c r="E39" t="s">
        <v>250</v>
      </c>
      <c r="F39">
        <v>1597403290.4709699</v>
      </c>
      <c r="G39">
        <f t="shared" si="0"/>
        <v>9.1146050276334593E-5</v>
      </c>
      <c r="H39">
        <f t="shared" si="1"/>
        <v>-0.28292975263270898</v>
      </c>
      <c r="I39">
        <f t="shared" si="2"/>
        <v>412.90203225806499</v>
      </c>
      <c r="J39">
        <f t="shared" si="3"/>
        <v>462.96411784231236</v>
      </c>
      <c r="K39">
        <f t="shared" si="4"/>
        <v>47.03000869635153</v>
      </c>
      <c r="L39">
        <f t="shared" si="5"/>
        <v>41.944473490388596</v>
      </c>
      <c r="M39">
        <f t="shared" si="6"/>
        <v>7.7811722418248911E-3</v>
      </c>
      <c r="N39">
        <f t="shared" si="7"/>
        <v>2</v>
      </c>
      <c r="O39">
        <f t="shared" si="8"/>
        <v>7.7643928946978611E-3</v>
      </c>
      <c r="P39">
        <f t="shared" si="9"/>
        <v>4.8542500720941129E-3</v>
      </c>
      <c r="Q39">
        <f t="shared" si="10"/>
        <v>0</v>
      </c>
      <c r="R39">
        <f t="shared" si="11"/>
        <v>15.810299420659694</v>
      </c>
      <c r="S39">
        <f t="shared" si="12"/>
        <v>15.810299420659694</v>
      </c>
      <c r="T39">
        <f t="shared" si="13"/>
        <v>1.802708979035577</v>
      </c>
      <c r="U39">
        <f t="shared" si="14"/>
        <v>34.564621208199839</v>
      </c>
      <c r="V39">
        <f t="shared" si="15"/>
        <v>0.62445605259802139</v>
      </c>
      <c r="W39">
        <f t="shared" si="16"/>
        <v>1.8066335772540747</v>
      </c>
      <c r="X39">
        <f t="shared" si="17"/>
        <v>1.1782529264375556</v>
      </c>
      <c r="Y39">
        <f t="shared" si="18"/>
        <v>-4.0195408171863551</v>
      </c>
      <c r="Z39">
        <f t="shared" si="19"/>
        <v>3.6664262861492474</v>
      </c>
      <c r="AA39">
        <f t="shared" si="20"/>
        <v>0.35305218103483027</v>
      </c>
      <c r="AB39">
        <f t="shared" si="21"/>
        <v>-6.2350002277611338E-5</v>
      </c>
      <c r="AC39">
        <v>0</v>
      </c>
      <c r="AD39">
        <v>0</v>
      </c>
      <c r="AE39">
        <v>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55756.557714320938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8.6</v>
      </c>
      <c r="AP39">
        <v>0.5</v>
      </c>
      <c r="AQ39" t="s">
        <v>196</v>
      </c>
      <c r="AR39">
        <v>1597403290.4709699</v>
      </c>
      <c r="AS39">
        <v>412.90203225806499</v>
      </c>
      <c r="AT39">
        <v>412.55045161290298</v>
      </c>
      <c r="AU39">
        <v>6.1471548387096799</v>
      </c>
      <c r="AV39">
        <v>6.0173187096774203</v>
      </c>
      <c r="AW39">
        <v>600.01599999999996</v>
      </c>
      <c r="AX39">
        <v>101.484580645161</v>
      </c>
      <c r="AY39">
        <v>9.9984732258064493E-2</v>
      </c>
      <c r="AZ39">
        <v>15.844303225806501</v>
      </c>
      <c r="BA39">
        <v>999.9</v>
      </c>
      <c r="BB39">
        <v>999.9</v>
      </c>
      <c r="BC39">
        <v>0</v>
      </c>
      <c r="BD39">
        <v>0</v>
      </c>
      <c r="BE39">
        <v>10004.0877419355</v>
      </c>
      <c r="BF39">
        <v>0</v>
      </c>
      <c r="BG39">
        <v>1.82516774193548E-3</v>
      </c>
      <c r="BH39">
        <v>1597403245.0999999</v>
      </c>
      <c r="BI39" t="s">
        <v>242</v>
      </c>
      <c r="BJ39">
        <v>3</v>
      </c>
      <c r="BK39">
        <v>-1.526</v>
      </c>
      <c r="BL39">
        <v>-7.9000000000000001E-2</v>
      </c>
      <c r="BM39">
        <v>413</v>
      </c>
      <c r="BN39">
        <v>6</v>
      </c>
      <c r="BO39">
        <v>0.56000000000000005</v>
      </c>
      <c r="BP39">
        <v>0.12</v>
      </c>
      <c r="BQ39">
        <v>0.35015870731707299</v>
      </c>
      <c r="BR39">
        <v>7.3717108013941005E-2</v>
      </c>
      <c r="BS39">
        <v>2.2112652821232998E-2</v>
      </c>
      <c r="BT39">
        <v>1</v>
      </c>
      <c r="BU39">
        <v>0.13051965853658501</v>
      </c>
      <c r="BV39">
        <v>-1.9710940766550701E-2</v>
      </c>
      <c r="BW39">
        <v>2.0010984740674101E-3</v>
      </c>
      <c r="BX39">
        <v>1</v>
      </c>
      <c r="BY39">
        <v>2</v>
      </c>
      <c r="BZ39">
        <v>2</v>
      </c>
      <c r="CA39" t="s">
        <v>203</v>
      </c>
      <c r="CB39">
        <v>100</v>
      </c>
      <c r="CC39">
        <v>100</v>
      </c>
      <c r="CD39">
        <v>-1.526</v>
      </c>
      <c r="CE39">
        <v>-7.9000000000000001E-2</v>
      </c>
      <c r="CF39">
        <v>2</v>
      </c>
      <c r="CG39">
        <v>626.31899999999996</v>
      </c>
      <c r="CH39">
        <v>402.24700000000001</v>
      </c>
      <c r="CI39">
        <v>15.0024</v>
      </c>
      <c r="CJ39">
        <v>21.875900000000001</v>
      </c>
      <c r="CK39">
        <v>29.9999</v>
      </c>
      <c r="CL39">
        <v>21.791399999999999</v>
      </c>
      <c r="CM39">
        <v>21.794699999999999</v>
      </c>
      <c r="CN39">
        <v>20.6</v>
      </c>
      <c r="CO39">
        <v>32.125100000000003</v>
      </c>
      <c r="CP39">
        <v>0</v>
      </c>
      <c r="CQ39">
        <v>15</v>
      </c>
      <c r="CR39">
        <v>410</v>
      </c>
      <c r="CS39">
        <v>6</v>
      </c>
      <c r="CT39">
        <v>102.979</v>
      </c>
      <c r="CU39">
        <v>101.879</v>
      </c>
    </row>
    <row r="40" spans="1:99" x14ac:dyDescent="0.25">
      <c r="A40">
        <v>24</v>
      </c>
      <c r="B40">
        <v>1597403304.0999999</v>
      </c>
      <c r="C40">
        <v>1057</v>
      </c>
      <c r="D40" t="s">
        <v>251</v>
      </c>
      <c r="E40" t="s">
        <v>252</v>
      </c>
      <c r="F40">
        <v>1597403295.4709699</v>
      </c>
      <c r="G40">
        <f t="shared" si="0"/>
        <v>8.9817418737374226E-5</v>
      </c>
      <c r="H40">
        <f t="shared" si="1"/>
        <v>-0.28082482418239085</v>
      </c>
      <c r="I40">
        <f t="shared" si="2"/>
        <v>412.89564516129002</v>
      </c>
      <c r="J40">
        <f t="shared" si="3"/>
        <v>463.3961284009232</v>
      </c>
      <c r="K40">
        <f t="shared" si="4"/>
        <v>47.073958245367677</v>
      </c>
      <c r="L40">
        <f t="shared" si="5"/>
        <v>41.943881635541935</v>
      </c>
      <c r="M40">
        <f t="shared" si="6"/>
        <v>7.6644596720027002E-3</v>
      </c>
      <c r="N40">
        <f t="shared" si="7"/>
        <v>2</v>
      </c>
      <c r="O40">
        <f t="shared" si="8"/>
        <v>7.6481793400585826E-3</v>
      </c>
      <c r="P40">
        <f t="shared" si="9"/>
        <v>4.7815719001240292E-3</v>
      </c>
      <c r="Q40">
        <f t="shared" si="10"/>
        <v>0</v>
      </c>
      <c r="R40">
        <f t="shared" si="11"/>
        <v>15.813256458045934</v>
      </c>
      <c r="S40">
        <f t="shared" si="12"/>
        <v>15.813256458045934</v>
      </c>
      <c r="T40">
        <f t="shared" si="13"/>
        <v>1.8030499722703959</v>
      </c>
      <c r="U40">
        <f t="shared" si="14"/>
        <v>34.552179285737687</v>
      </c>
      <c r="V40">
        <f t="shared" si="15"/>
        <v>0.62432952673557984</v>
      </c>
      <c r="W40">
        <f t="shared" si="16"/>
        <v>1.8069179416225365</v>
      </c>
      <c r="X40">
        <f t="shared" si="17"/>
        <v>1.1787204455348159</v>
      </c>
      <c r="Y40">
        <f t="shared" si="18"/>
        <v>-3.9609481663182033</v>
      </c>
      <c r="Z40">
        <f t="shared" si="19"/>
        <v>3.6129728547483899</v>
      </c>
      <c r="AA40">
        <f t="shared" si="20"/>
        <v>0.34791476523502252</v>
      </c>
      <c r="AB40">
        <f t="shared" si="21"/>
        <v>-6.0546334790689826E-5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55747.418539805847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8.6</v>
      </c>
      <c r="AP40">
        <v>0.5</v>
      </c>
      <c r="AQ40" t="s">
        <v>196</v>
      </c>
      <c r="AR40">
        <v>1597403295.4709699</v>
      </c>
      <c r="AS40">
        <v>412.89564516129002</v>
      </c>
      <c r="AT40">
        <v>412.546290322581</v>
      </c>
      <c r="AU40">
        <v>6.1459009677419303</v>
      </c>
      <c r="AV40">
        <v>6.0179558064516101</v>
      </c>
      <c r="AW40">
        <v>600.00903225806496</v>
      </c>
      <c r="AX40">
        <v>101.484709677419</v>
      </c>
      <c r="AY40">
        <v>9.9993690322580597E-2</v>
      </c>
      <c r="AZ40">
        <v>15.846764516128999</v>
      </c>
      <c r="BA40">
        <v>999.9</v>
      </c>
      <c r="BB40">
        <v>999.9</v>
      </c>
      <c r="BC40">
        <v>0</v>
      </c>
      <c r="BD40">
        <v>0</v>
      </c>
      <c r="BE40">
        <v>10002.4535483871</v>
      </c>
      <c r="BF40">
        <v>0</v>
      </c>
      <c r="BG40">
        <v>1.9083958064516099E-3</v>
      </c>
      <c r="BH40">
        <v>1597403245.0999999</v>
      </c>
      <c r="BI40" t="s">
        <v>242</v>
      </c>
      <c r="BJ40">
        <v>3</v>
      </c>
      <c r="BK40">
        <v>-1.526</v>
      </c>
      <c r="BL40">
        <v>-7.9000000000000001E-2</v>
      </c>
      <c r="BM40">
        <v>413</v>
      </c>
      <c r="BN40">
        <v>6</v>
      </c>
      <c r="BO40">
        <v>0.56000000000000005</v>
      </c>
      <c r="BP40">
        <v>0.12</v>
      </c>
      <c r="BQ40">
        <v>0.344480951219512</v>
      </c>
      <c r="BR40">
        <v>1.9133435540069799E-2</v>
      </c>
      <c r="BS40">
        <v>2.24338092520775E-2</v>
      </c>
      <c r="BT40">
        <v>1</v>
      </c>
      <c r="BU40">
        <v>0.128611390243902</v>
      </c>
      <c r="BV40">
        <v>-2.1794780487805601E-2</v>
      </c>
      <c r="BW40">
        <v>2.21877262135413E-3</v>
      </c>
      <c r="BX40">
        <v>1</v>
      </c>
      <c r="BY40">
        <v>2</v>
      </c>
      <c r="BZ40">
        <v>2</v>
      </c>
      <c r="CA40" t="s">
        <v>203</v>
      </c>
      <c r="CB40">
        <v>100</v>
      </c>
      <c r="CC40">
        <v>100</v>
      </c>
      <c r="CD40">
        <v>-1.526</v>
      </c>
      <c r="CE40">
        <v>-7.9000000000000001E-2</v>
      </c>
      <c r="CF40">
        <v>2</v>
      </c>
      <c r="CG40">
        <v>626.44799999999998</v>
      </c>
      <c r="CH40">
        <v>402.09800000000001</v>
      </c>
      <c r="CI40">
        <v>15.0021</v>
      </c>
      <c r="CJ40">
        <v>21.872599999999998</v>
      </c>
      <c r="CK40">
        <v>29.9998</v>
      </c>
      <c r="CL40">
        <v>21.788699999999999</v>
      </c>
      <c r="CM40">
        <v>21.792400000000001</v>
      </c>
      <c r="CN40">
        <v>20.6</v>
      </c>
      <c r="CO40">
        <v>32.125100000000003</v>
      </c>
      <c r="CP40">
        <v>0</v>
      </c>
      <c r="CQ40">
        <v>15</v>
      </c>
      <c r="CR40">
        <v>410</v>
      </c>
      <c r="CS40">
        <v>6</v>
      </c>
      <c r="CT40">
        <v>102.98099999999999</v>
      </c>
      <c r="CU40">
        <v>101.877</v>
      </c>
    </row>
    <row r="41" spans="1:99" x14ac:dyDescent="0.25">
      <c r="A41">
        <v>25</v>
      </c>
      <c r="B41">
        <v>1597403847.5</v>
      </c>
      <c r="C41">
        <v>1600.4000000953699</v>
      </c>
      <c r="D41" t="s">
        <v>255</v>
      </c>
      <c r="E41" t="s">
        <v>256</v>
      </c>
      <c r="F41">
        <v>1597403839.5</v>
      </c>
      <c r="G41">
        <f t="shared" si="0"/>
        <v>1.7386128612041464E-4</v>
      </c>
      <c r="H41">
        <f t="shared" si="1"/>
        <v>-0.26086517033039575</v>
      </c>
      <c r="I41">
        <f t="shared" si="2"/>
        <v>413.36874193548402</v>
      </c>
      <c r="J41">
        <f t="shared" si="3"/>
        <v>433.00304529471418</v>
      </c>
      <c r="K41">
        <f t="shared" si="4"/>
        <v>43.985179678892926</v>
      </c>
      <c r="L41">
        <f t="shared" si="5"/>
        <v>41.990694026862869</v>
      </c>
      <c r="M41">
        <f t="shared" si="6"/>
        <v>1.5317818157905016E-2</v>
      </c>
      <c r="N41">
        <f t="shared" si="7"/>
        <v>2</v>
      </c>
      <c r="O41">
        <f t="shared" si="8"/>
        <v>1.5252939686908154E-2</v>
      </c>
      <c r="P41">
        <f t="shared" si="9"/>
        <v>9.5388933934553513E-3</v>
      </c>
      <c r="Q41">
        <f t="shared" si="10"/>
        <v>0</v>
      </c>
      <c r="R41">
        <f t="shared" si="11"/>
        <v>15.631545048940904</v>
      </c>
      <c r="S41">
        <f t="shared" si="12"/>
        <v>15.631545048940904</v>
      </c>
      <c r="T41">
        <f t="shared" si="13"/>
        <v>1.7822006705075404</v>
      </c>
      <c r="U41">
        <f t="shared" si="14"/>
        <v>35.656266554216195</v>
      </c>
      <c r="V41">
        <f t="shared" si="15"/>
        <v>0.63811148120843597</v>
      </c>
      <c r="W41">
        <f t="shared" si="16"/>
        <v>1.7896194494680828</v>
      </c>
      <c r="X41">
        <f t="shared" si="17"/>
        <v>1.1440891892991045</v>
      </c>
      <c r="Y41">
        <f t="shared" si="18"/>
        <v>-7.667282717910286</v>
      </c>
      <c r="Z41">
        <f t="shared" si="19"/>
        <v>6.9946593397747643</v>
      </c>
      <c r="AA41">
        <f t="shared" si="20"/>
        <v>0.67239670090710546</v>
      </c>
      <c r="AB41">
        <f t="shared" si="21"/>
        <v>-2.266772284160723E-4</v>
      </c>
      <c r="AC41">
        <v>0</v>
      </c>
      <c r="AD41">
        <v>0</v>
      </c>
      <c r="AE41">
        <v>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55751.735298922715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11.51</v>
      </c>
      <c r="AP41">
        <v>0.5</v>
      </c>
      <c r="AQ41" t="s">
        <v>196</v>
      </c>
      <c r="AR41">
        <v>1597403839.5</v>
      </c>
      <c r="AS41">
        <v>413.36874193548402</v>
      </c>
      <c r="AT41">
        <v>413.00619354838699</v>
      </c>
      <c r="AU41">
        <v>6.2817570967741903</v>
      </c>
      <c r="AV41">
        <v>5.9503370967741898</v>
      </c>
      <c r="AW41">
        <v>600.01590322580603</v>
      </c>
      <c r="AX41">
        <v>101.48167741935499</v>
      </c>
      <c r="AY41">
        <v>0.100009261290323</v>
      </c>
      <c r="AZ41">
        <v>15.696416129032301</v>
      </c>
      <c r="BA41">
        <v>999.9</v>
      </c>
      <c r="BB41">
        <v>999.9</v>
      </c>
      <c r="BC41">
        <v>0</v>
      </c>
      <c r="BD41">
        <v>0</v>
      </c>
      <c r="BE41">
        <v>9998.1438709677404</v>
      </c>
      <c r="BF41">
        <v>0</v>
      </c>
      <c r="BG41">
        <v>1.6799819354838699E-3</v>
      </c>
      <c r="BH41">
        <v>1597403245.0999999</v>
      </c>
      <c r="BI41" t="s">
        <v>242</v>
      </c>
      <c r="BJ41">
        <v>3</v>
      </c>
      <c r="BK41">
        <v>-1.526</v>
      </c>
      <c r="BL41">
        <v>-7.9000000000000001E-2</v>
      </c>
      <c r="BM41">
        <v>413</v>
      </c>
      <c r="BN41">
        <v>6</v>
      </c>
      <c r="BO41">
        <v>0.56000000000000005</v>
      </c>
      <c r="BP41">
        <v>0.12</v>
      </c>
      <c r="BQ41">
        <v>0.355613951219512</v>
      </c>
      <c r="BR41">
        <v>0.10010640418118</v>
      </c>
      <c r="BS41">
        <v>2.16412648078948E-2</v>
      </c>
      <c r="BT41">
        <v>0</v>
      </c>
      <c r="BU41">
        <v>0.33136856097561002</v>
      </c>
      <c r="BV41">
        <v>4.1525435540033399E-4</v>
      </c>
      <c r="BW41">
        <v>4.9239440114807705E-4</v>
      </c>
      <c r="BX41">
        <v>1</v>
      </c>
      <c r="BY41">
        <v>1</v>
      </c>
      <c r="BZ41">
        <v>2</v>
      </c>
      <c r="CA41" t="s">
        <v>198</v>
      </c>
      <c r="CB41">
        <v>100</v>
      </c>
      <c r="CC41">
        <v>100</v>
      </c>
      <c r="CD41">
        <v>-1.526</v>
      </c>
      <c r="CE41">
        <v>-7.9000000000000001E-2</v>
      </c>
      <c r="CF41">
        <v>2</v>
      </c>
      <c r="CG41">
        <v>626.35400000000004</v>
      </c>
      <c r="CH41">
        <v>402.87299999999999</v>
      </c>
      <c r="CI41">
        <v>15.001799999999999</v>
      </c>
      <c r="CJ41">
        <v>21.5486</v>
      </c>
      <c r="CK41">
        <v>30</v>
      </c>
      <c r="CL41">
        <v>21.520099999999999</v>
      </c>
      <c r="CM41">
        <v>21.5245</v>
      </c>
      <c r="CN41">
        <v>20.6</v>
      </c>
      <c r="CO41">
        <v>32.940100000000001</v>
      </c>
      <c r="CP41">
        <v>0</v>
      </c>
      <c r="CQ41">
        <v>15</v>
      </c>
      <c r="CR41">
        <v>410</v>
      </c>
      <c r="CS41">
        <v>6</v>
      </c>
      <c r="CT41">
        <v>103.041</v>
      </c>
      <c r="CU41">
        <v>101.94</v>
      </c>
    </row>
    <row r="42" spans="1:99" x14ac:dyDescent="0.25">
      <c r="A42">
        <v>26</v>
      </c>
      <c r="B42">
        <v>1597403852.5</v>
      </c>
      <c r="C42">
        <v>1605.4000000953699</v>
      </c>
      <c r="D42" t="s">
        <v>257</v>
      </c>
      <c r="E42" t="s">
        <v>258</v>
      </c>
      <c r="F42">
        <v>1597403844.14516</v>
      </c>
      <c r="G42">
        <f t="shared" si="0"/>
        <v>1.7381733710149658E-4</v>
      </c>
      <c r="H42">
        <f t="shared" si="1"/>
        <v>-0.25622246822868944</v>
      </c>
      <c r="I42">
        <f t="shared" si="2"/>
        <v>413.36906451612901</v>
      </c>
      <c r="J42">
        <f t="shared" si="3"/>
        <v>432.53192573379823</v>
      </c>
      <c r="K42">
        <f t="shared" si="4"/>
        <v>43.937463766987882</v>
      </c>
      <c r="L42">
        <f t="shared" si="5"/>
        <v>41.990861746813891</v>
      </c>
      <c r="M42">
        <f t="shared" si="6"/>
        <v>1.5310572534672672E-2</v>
      </c>
      <c r="N42">
        <f t="shared" si="7"/>
        <v>2</v>
      </c>
      <c r="O42">
        <f t="shared" si="8"/>
        <v>1.5245755286509278E-2</v>
      </c>
      <c r="P42">
        <f t="shared" si="9"/>
        <v>9.5343976750112882E-3</v>
      </c>
      <c r="Q42">
        <f t="shared" si="10"/>
        <v>0</v>
      </c>
      <c r="R42">
        <f t="shared" si="11"/>
        <v>15.633919651119228</v>
      </c>
      <c r="S42">
        <f t="shared" si="12"/>
        <v>15.633919651119228</v>
      </c>
      <c r="T42">
        <f t="shared" si="13"/>
        <v>1.7824717574482607</v>
      </c>
      <c r="U42">
        <f t="shared" si="14"/>
        <v>35.651958150123356</v>
      </c>
      <c r="V42">
        <f t="shared" si="15"/>
        <v>0.63813070263655136</v>
      </c>
      <c r="W42">
        <f t="shared" si="16"/>
        <v>1.7898896322875419</v>
      </c>
      <c r="X42">
        <f t="shared" si="17"/>
        <v>1.1443410548117092</v>
      </c>
      <c r="Y42">
        <f t="shared" si="18"/>
        <v>-7.6653445661759996</v>
      </c>
      <c r="Z42">
        <f t="shared" si="19"/>
        <v>6.9928761828830659</v>
      </c>
      <c r="AA42">
        <f t="shared" si="20"/>
        <v>0.67224181791382986</v>
      </c>
      <c r="AB42">
        <f t="shared" si="21"/>
        <v>-2.2656537910403785E-4</v>
      </c>
      <c r="AC42">
        <v>0</v>
      </c>
      <c r="AD42">
        <v>0</v>
      </c>
      <c r="AE42">
        <v>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55732.144528749763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11.51</v>
      </c>
      <c r="AP42">
        <v>0.5</v>
      </c>
      <c r="AQ42" t="s">
        <v>196</v>
      </c>
      <c r="AR42">
        <v>1597403844.14516</v>
      </c>
      <c r="AS42">
        <v>413.36906451612901</v>
      </c>
      <c r="AT42">
        <v>413.01538709677402</v>
      </c>
      <c r="AU42">
        <v>6.2819261290322599</v>
      </c>
      <c r="AV42">
        <v>5.9505896774193499</v>
      </c>
      <c r="AW42">
        <v>600.01538709677402</v>
      </c>
      <c r="AX42">
        <v>101.482</v>
      </c>
      <c r="AY42">
        <v>0.100013148387097</v>
      </c>
      <c r="AZ42">
        <v>15.698774193548401</v>
      </c>
      <c r="BA42">
        <v>999.9</v>
      </c>
      <c r="BB42">
        <v>999.9</v>
      </c>
      <c r="BC42">
        <v>0</v>
      </c>
      <c r="BD42">
        <v>0</v>
      </c>
      <c r="BE42">
        <v>9994.53322580645</v>
      </c>
      <c r="BF42">
        <v>0</v>
      </c>
      <c r="BG42">
        <v>1.7551948387096799E-3</v>
      </c>
      <c r="BH42">
        <v>1597403245.0999999</v>
      </c>
      <c r="BI42" t="s">
        <v>242</v>
      </c>
      <c r="BJ42">
        <v>3</v>
      </c>
      <c r="BK42">
        <v>-1.526</v>
      </c>
      <c r="BL42">
        <v>-7.9000000000000001E-2</v>
      </c>
      <c r="BM42">
        <v>413</v>
      </c>
      <c r="BN42">
        <v>6</v>
      </c>
      <c r="BO42">
        <v>0.56000000000000005</v>
      </c>
      <c r="BP42">
        <v>0.12</v>
      </c>
      <c r="BQ42">
        <v>0.35442299999999999</v>
      </c>
      <c r="BR42">
        <v>-9.8364397212542601E-2</v>
      </c>
      <c r="BS42">
        <v>2.3977558238343799E-2</v>
      </c>
      <c r="BT42">
        <v>1</v>
      </c>
      <c r="BU42">
        <v>0.33140263414634102</v>
      </c>
      <c r="BV42">
        <v>-5.9483623693393304E-4</v>
      </c>
      <c r="BW42">
        <v>4.9555712703088005E-4</v>
      </c>
      <c r="BX42">
        <v>1</v>
      </c>
      <c r="BY42">
        <v>2</v>
      </c>
      <c r="BZ42">
        <v>2</v>
      </c>
      <c r="CA42" t="s">
        <v>203</v>
      </c>
      <c r="CB42">
        <v>100</v>
      </c>
      <c r="CC42">
        <v>100</v>
      </c>
      <c r="CD42">
        <v>-1.526</v>
      </c>
      <c r="CE42">
        <v>-7.9000000000000001E-2</v>
      </c>
      <c r="CF42">
        <v>2</v>
      </c>
      <c r="CG42">
        <v>626.50699999999995</v>
      </c>
      <c r="CH42">
        <v>402.97300000000001</v>
      </c>
      <c r="CI42">
        <v>15.001300000000001</v>
      </c>
      <c r="CJ42">
        <v>21.5472</v>
      </c>
      <c r="CK42">
        <v>29.9999</v>
      </c>
      <c r="CL42">
        <v>21.517800000000001</v>
      </c>
      <c r="CM42">
        <v>21.5227</v>
      </c>
      <c r="CN42">
        <v>20.6</v>
      </c>
      <c r="CO42">
        <v>32.940100000000001</v>
      </c>
      <c r="CP42">
        <v>0</v>
      </c>
      <c r="CQ42">
        <v>15</v>
      </c>
      <c r="CR42">
        <v>410</v>
      </c>
      <c r="CS42">
        <v>6</v>
      </c>
      <c r="CT42">
        <v>103.042</v>
      </c>
      <c r="CU42">
        <v>101.944</v>
      </c>
    </row>
    <row r="43" spans="1:99" x14ac:dyDescent="0.25">
      <c r="A43">
        <v>27</v>
      </c>
      <c r="B43">
        <v>1597403857.5</v>
      </c>
      <c r="C43">
        <v>1610.4000000953699</v>
      </c>
      <c r="D43" t="s">
        <v>259</v>
      </c>
      <c r="E43" t="s">
        <v>260</v>
      </c>
      <c r="F43">
        <v>1597403848.9354801</v>
      </c>
      <c r="G43">
        <f t="shared" si="0"/>
        <v>1.736950756814647E-4</v>
      </c>
      <c r="H43">
        <f t="shared" si="1"/>
        <v>-0.26136639813256118</v>
      </c>
      <c r="I43">
        <f t="shared" si="2"/>
        <v>413.36745161290298</v>
      </c>
      <c r="J43">
        <f t="shared" si="3"/>
        <v>433.08860387972408</v>
      </c>
      <c r="K43">
        <f t="shared" si="4"/>
        <v>43.993939708591292</v>
      </c>
      <c r="L43">
        <f t="shared" si="5"/>
        <v>41.990628663141976</v>
      </c>
      <c r="M43">
        <f t="shared" si="6"/>
        <v>1.5296227400342189E-2</v>
      </c>
      <c r="N43">
        <f t="shared" si="7"/>
        <v>2</v>
      </c>
      <c r="O43">
        <f t="shared" si="8"/>
        <v>1.5231531278392316E-2</v>
      </c>
      <c r="P43">
        <f t="shared" si="9"/>
        <v>9.5254968513524985E-3</v>
      </c>
      <c r="Q43">
        <f t="shared" si="10"/>
        <v>0</v>
      </c>
      <c r="R43">
        <f t="shared" si="11"/>
        <v>15.636391218944684</v>
      </c>
      <c r="S43">
        <f t="shared" si="12"/>
        <v>15.636391218944684</v>
      </c>
      <c r="T43">
        <f t="shared" si="13"/>
        <v>1.7827539525481528</v>
      </c>
      <c r="U43">
        <f t="shared" si="14"/>
        <v>35.647699477041229</v>
      </c>
      <c r="V43">
        <f t="shared" si="15"/>
        <v>0.6381535712596258</v>
      </c>
      <c r="W43">
        <f t="shared" si="16"/>
        <v>1.7901676142400895</v>
      </c>
      <c r="X43">
        <f t="shared" si="17"/>
        <v>1.144600381288527</v>
      </c>
      <c r="Y43">
        <f t="shared" si="18"/>
        <v>-7.6599528375525932</v>
      </c>
      <c r="Z43">
        <f t="shared" si="19"/>
        <v>6.9879420085083641</v>
      </c>
      <c r="AA43">
        <f t="shared" si="20"/>
        <v>0.67178457945487779</v>
      </c>
      <c r="AB43">
        <f t="shared" si="21"/>
        <v>-2.2624958935146822E-4</v>
      </c>
      <c r="AC43">
        <v>0</v>
      </c>
      <c r="AD43">
        <v>0</v>
      </c>
      <c r="AE43">
        <v>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55742.582171463633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11.51</v>
      </c>
      <c r="AP43">
        <v>0.5</v>
      </c>
      <c r="AQ43" t="s">
        <v>196</v>
      </c>
      <c r="AR43">
        <v>1597403848.9354801</v>
      </c>
      <c r="AS43">
        <v>413.36745161290298</v>
      </c>
      <c r="AT43">
        <v>413.003806451613</v>
      </c>
      <c r="AU43">
        <v>6.2821616129032298</v>
      </c>
      <c r="AV43">
        <v>5.9510558064516097</v>
      </c>
      <c r="AW43">
        <v>600.01087096774199</v>
      </c>
      <c r="AX43">
        <v>101.48183870967701</v>
      </c>
      <c r="AY43">
        <v>0.10000693225806501</v>
      </c>
      <c r="AZ43">
        <v>15.7012</v>
      </c>
      <c r="BA43">
        <v>999.9</v>
      </c>
      <c r="BB43">
        <v>999.9</v>
      </c>
      <c r="BC43">
        <v>0</v>
      </c>
      <c r="BD43">
        <v>0</v>
      </c>
      <c r="BE43">
        <v>9996.5887096774204</v>
      </c>
      <c r="BF43">
        <v>0</v>
      </c>
      <c r="BG43">
        <v>1.84427903225806E-3</v>
      </c>
      <c r="BH43">
        <v>1597403245.0999999</v>
      </c>
      <c r="BI43" t="s">
        <v>242</v>
      </c>
      <c r="BJ43">
        <v>3</v>
      </c>
      <c r="BK43">
        <v>-1.526</v>
      </c>
      <c r="BL43">
        <v>-7.9000000000000001E-2</v>
      </c>
      <c r="BM43">
        <v>413</v>
      </c>
      <c r="BN43">
        <v>6</v>
      </c>
      <c r="BO43">
        <v>0.56000000000000005</v>
      </c>
      <c r="BP43">
        <v>0.12</v>
      </c>
      <c r="BQ43">
        <v>0.363430853658537</v>
      </c>
      <c r="BR43">
        <v>7.5926843205556399E-2</v>
      </c>
      <c r="BS43">
        <v>2.9675629877270199E-2</v>
      </c>
      <c r="BT43">
        <v>1</v>
      </c>
      <c r="BU43">
        <v>0.33113036585365901</v>
      </c>
      <c r="BV43">
        <v>-3.51177700348408E-3</v>
      </c>
      <c r="BW43">
        <v>6.4291037026935598E-4</v>
      </c>
      <c r="BX43">
        <v>1</v>
      </c>
      <c r="BY43">
        <v>2</v>
      </c>
      <c r="BZ43">
        <v>2</v>
      </c>
      <c r="CA43" t="s">
        <v>203</v>
      </c>
      <c r="CB43">
        <v>100</v>
      </c>
      <c r="CC43">
        <v>100</v>
      </c>
      <c r="CD43">
        <v>-1.526</v>
      </c>
      <c r="CE43">
        <v>-7.9000000000000001E-2</v>
      </c>
      <c r="CF43">
        <v>2</v>
      </c>
      <c r="CG43">
        <v>626.34</v>
      </c>
      <c r="CH43">
        <v>402.85700000000003</v>
      </c>
      <c r="CI43">
        <v>15.001200000000001</v>
      </c>
      <c r="CJ43">
        <v>21.546299999999999</v>
      </c>
      <c r="CK43">
        <v>30.0002</v>
      </c>
      <c r="CL43">
        <v>21.515999999999998</v>
      </c>
      <c r="CM43">
        <v>21.520800000000001</v>
      </c>
      <c r="CN43">
        <v>20.6</v>
      </c>
      <c r="CO43">
        <v>32.940100000000001</v>
      </c>
      <c r="CP43">
        <v>0</v>
      </c>
      <c r="CQ43">
        <v>15</v>
      </c>
      <c r="CR43">
        <v>410</v>
      </c>
      <c r="CS43">
        <v>6</v>
      </c>
      <c r="CT43">
        <v>103.041</v>
      </c>
      <c r="CU43">
        <v>101.944</v>
      </c>
    </row>
    <row r="44" spans="1:99" x14ac:dyDescent="0.25">
      <c r="A44">
        <v>28</v>
      </c>
      <c r="B44">
        <v>1597403862.5</v>
      </c>
      <c r="C44">
        <v>1615.4000000953699</v>
      </c>
      <c r="D44" t="s">
        <v>261</v>
      </c>
      <c r="E44" t="s">
        <v>262</v>
      </c>
      <c r="F44">
        <v>1597403853.87097</v>
      </c>
      <c r="G44">
        <f t="shared" si="0"/>
        <v>1.7339919898367185E-4</v>
      </c>
      <c r="H44">
        <f t="shared" si="1"/>
        <v>-0.25616288743504173</v>
      </c>
      <c r="I44">
        <f t="shared" si="2"/>
        <v>413.36</v>
      </c>
      <c r="J44">
        <f t="shared" si="3"/>
        <v>432.59092654214891</v>
      </c>
      <c r="K44">
        <f t="shared" si="4"/>
        <v>43.943696197155219</v>
      </c>
      <c r="L44">
        <f t="shared" si="5"/>
        <v>41.990169339084005</v>
      </c>
      <c r="M44">
        <f t="shared" si="6"/>
        <v>1.5265651227448213E-2</v>
      </c>
      <c r="N44">
        <f t="shared" si="7"/>
        <v>2</v>
      </c>
      <c r="O44">
        <f t="shared" si="8"/>
        <v>1.5201212905628253E-2</v>
      </c>
      <c r="P44">
        <f t="shared" si="9"/>
        <v>9.5065248423366767E-3</v>
      </c>
      <c r="Q44">
        <f t="shared" si="10"/>
        <v>0</v>
      </c>
      <c r="R44">
        <f t="shared" si="11"/>
        <v>15.639214679141739</v>
      </c>
      <c r="S44">
        <f t="shared" si="12"/>
        <v>15.639214679141739</v>
      </c>
      <c r="T44">
        <f t="shared" si="13"/>
        <v>1.7830763735236892</v>
      </c>
      <c r="U44">
        <f t="shared" si="14"/>
        <v>35.640767912355393</v>
      </c>
      <c r="V44">
        <f t="shared" si="15"/>
        <v>0.63814030116377285</v>
      </c>
      <c r="W44">
        <f t="shared" si="16"/>
        <v>1.7904785405663277</v>
      </c>
      <c r="X44">
        <f t="shared" si="17"/>
        <v>1.1449360723599162</v>
      </c>
      <c r="Y44">
        <f t="shared" si="18"/>
        <v>-7.646904675179929</v>
      </c>
      <c r="Z44">
        <f t="shared" si="19"/>
        <v>6.9760213136398423</v>
      </c>
      <c r="AA44">
        <f t="shared" si="20"/>
        <v>0.67065787891322393</v>
      </c>
      <c r="AB44">
        <f t="shared" si="21"/>
        <v>-2.254826268623944E-4</v>
      </c>
      <c r="AC44">
        <v>0</v>
      </c>
      <c r="AD44">
        <v>0</v>
      </c>
      <c r="AE44">
        <v>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55756.842970578808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11.51</v>
      </c>
      <c r="AP44">
        <v>0.5</v>
      </c>
      <c r="AQ44" t="s">
        <v>196</v>
      </c>
      <c r="AR44">
        <v>1597403853.87097</v>
      </c>
      <c r="AS44">
        <v>413.36</v>
      </c>
      <c r="AT44">
        <v>413.00609677419402</v>
      </c>
      <c r="AU44">
        <v>6.2819864516128998</v>
      </c>
      <c r="AV44">
        <v>5.9514419354838699</v>
      </c>
      <c r="AW44">
        <v>600.00603225806503</v>
      </c>
      <c r="AX44">
        <v>101.48258064516099</v>
      </c>
      <c r="AY44">
        <v>9.9985009677419301E-2</v>
      </c>
      <c r="AZ44">
        <v>15.703912903225801</v>
      </c>
      <c r="BA44">
        <v>999.9</v>
      </c>
      <c r="BB44">
        <v>999.9</v>
      </c>
      <c r="BC44">
        <v>0</v>
      </c>
      <c r="BD44">
        <v>0</v>
      </c>
      <c r="BE44">
        <v>9999.2767741935495</v>
      </c>
      <c r="BF44">
        <v>0</v>
      </c>
      <c r="BG44">
        <v>1.8960654838709699E-3</v>
      </c>
      <c r="BH44">
        <v>1597403245.0999999</v>
      </c>
      <c r="BI44" t="s">
        <v>242</v>
      </c>
      <c r="BJ44">
        <v>3</v>
      </c>
      <c r="BK44">
        <v>-1.526</v>
      </c>
      <c r="BL44">
        <v>-7.9000000000000001E-2</v>
      </c>
      <c r="BM44">
        <v>413</v>
      </c>
      <c r="BN44">
        <v>6</v>
      </c>
      <c r="BO44">
        <v>0.56000000000000005</v>
      </c>
      <c r="BP44">
        <v>0.12</v>
      </c>
      <c r="BQ44">
        <v>0.35789821951219503</v>
      </c>
      <c r="BR44">
        <v>-2.6393268292687799E-2</v>
      </c>
      <c r="BS44">
        <v>3.33674072510756E-2</v>
      </c>
      <c r="BT44">
        <v>1</v>
      </c>
      <c r="BU44">
        <v>0.33073158536585401</v>
      </c>
      <c r="BV44">
        <v>-6.8362160278746496E-3</v>
      </c>
      <c r="BW44">
        <v>7.5468878986105297E-4</v>
      </c>
      <c r="BX44">
        <v>1</v>
      </c>
      <c r="BY44">
        <v>2</v>
      </c>
      <c r="BZ44">
        <v>2</v>
      </c>
      <c r="CA44" t="s">
        <v>203</v>
      </c>
      <c r="CB44">
        <v>100</v>
      </c>
      <c r="CC44">
        <v>100</v>
      </c>
      <c r="CD44">
        <v>-1.526</v>
      </c>
      <c r="CE44">
        <v>-7.9000000000000001E-2</v>
      </c>
      <c r="CF44">
        <v>2</v>
      </c>
      <c r="CG44">
        <v>626.39</v>
      </c>
      <c r="CH44">
        <v>402.88499999999999</v>
      </c>
      <c r="CI44">
        <v>15.0017</v>
      </c>
      <c r="CJ44">
        <v>21.544499999999999</v>
      </c>
      <c r="CK44">
        <v>30.0001</v>
      </c>
      <c r="CL44">
        <v>21.514199999999999</v>
      </c>
      <c r="CM44">
        <v>21.519100000000002</v>
      </c>
      <c r="CN44">
        <v>20.6</v>
      </c>
      <c r="CO44">
        <v>32.940100000000001</v>
      </c>
      <c r="CP44">
        <v>0</v>
      </c>
      <c r="CQ44">
        <v>15</v>
      </c>
      <c r="CR44">
        <v>410</v>
      </c>
      <c r="CS44">
        <v>6</v>
      </c>
      <c r="CT44">
        <v>103.041</v>
      </c>
      <c r="CU44">
        <v>101.941</v>
      </c>
    </row>
    <row r="45" spans="1:99" x14ac:dyDescent="0.25">
      <c r="A45">
        <v>29</v>
      </c>
      <c r="B45">
        <v>1597403867.5</v>
      </c>
      <c r="C45">
        <v>1620.4000000953699</v>
      </c>
      <c r="D45" t="s">
        <v>263</v>
      </c>
      <c r="E45" t="s">
        <v>264</v>
      </c>
      <c r="F45">
        <v>1597403858.87097</v>
      </c>
      <c r="G45">
        <f t="shared" si="0"/>
        <v>1.7322844308869051E-4</v>
      </c>
      <c r="H45">
        <f t="shared" si="1"/>
        <v>-0.25405828487989268</v>
      </c>
      <c r="I45">
        <f t="shared" si="2"/>
        <v>413.35729032258098</v>
      </c>
      <c r="J45">
        <f t="shared" si="3"/>
        <v>432.40168809045059</v>
      </c>
      <c r="K45">
        <f t="shared" si="4"/>
        <v>43.924321689527702</v>
      </c>
      <c r="L45">
        <f t="shared" si="5"/>
        <v>41.989749561390575</v>
      </c>
      <c r="M45">
        <f t="shared" si="6"/>
        <v>1.5245128787539105E-2</v>
      </c>
      <c r="N45">
        <f t="shared" si="7"/>
        <v>2</v>
      </c>
      <c r="O45">
        <f t="shared" si="8"/>
        <v>1.5180863211411814E-2</v>
      </c>
      <c r="P45">
        <f t="shared" si="9"/>
        <v>9.4937908541033525E-3</v>
      </c>
      <c r="Q45">
        <f t="shared" si="10"/>
        <v>0</v>
      </c>
      <c r="R45">
        <f t="shared" si="11"/>
        <v>15.643020547080548</v>
      </c>
      <c r="S45">
        <f t="shared" si="12"/>
        <v>15.643020547080548</v>
      </c>
      <c r="T45">
        <f t="shared" si="13"/>
        <v>1.7835110601838777</v>
      </c>
      <c r="U45">
        <f t="shared" si="14"/>
        <v>35.634218581335261</v>
      </c>
      <c r="V45">
        <f t="shared" si="15"/>
        <v>0.63817588682960358</v>
      </c>
      <c r="W45">
        <f t="shared" si="16"/>
        <v>1.7909074822925171</v>
      </c>
      <c r="X45">
        <f t="shared" si="17"/>
        <v>1.1453351733542743</v>
      </c>
      <c r="Y45">
        <f t="shared" si="18"/>
        <v>-7.6393743402112513</v>
      </c>
      <c r="Z45">
        <f t="shared" si="19"/>
        <v>6.9691278606217599</v>
      </c>
      <c r="AA45">
        <f t="shared" si="20"/>
        <v>0.67002143650291768</v>
      </c>
      <c r="AB45">
        <f t="shared" si="21"/>
        <v>-2.2504308657378402E-4</v>
      </c>
      <c r="AC45">
        <v>0</v>
      </c>
      <c r="AD45">
        <v>0</v>
      </c>
      <c r="AE45">
        <v>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55738.782749773396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11.51</v>
      </c>
      <c r="AP45">
        <v>0.5</v>
      </c>
      <c r="AQ45" t="s">
        <v>196</v>
      </c>
      <c r="AR45">
        <v>1597403858.87097</v>
      </c>
      <c r="AS45">
        <v>413.35729032258098</v>
      </c>
      <c r="AT45">
        <v>413.00729032258101</v>
      </c>
      <c r="AU45">
        <v>6.2823583870967701</v>
      </c>
      <c r="AV45">
        <v>5.9521416129032296</v>
      </c>
      <c r="AW45">
        <v>600.00987096774202</v>
      </c>
      <c r="AX45">
        <v>101.48222580645201</v>
      </c>
      <c r="AY45">
        <v>9.9990219354838705E-2</v>
      </c>
      <c r="AZ45">
        <v>15.707654838709701</v>
      </c>
      <c r="BA45">
        <v>999.9</v>
      </c>
      <c r="BB45">
        <v>999.9</v>
      </c>
      <c r="BC45">
        <v>0</v>
      </c>
      <c r="BD45">
        <v>0</v>
      </c>
      <c r="BE45">
        <v>9996.0716129032298</v>
      </c>
      <c r="BF45">
        <v>0</v>
      </c>
      <c r="BG45">
        <v>1.91117E-3</v>
      </c>
      <c r="BH45">
        <v>1597403245.0999999</v>
      </c>
      <c r="BI45" t="s">
        <v>242</v>
      </c>
      <c r="BJ45">
        <v>3</v>
      </c>
      <c r="BK45">
        <v>-1.526</v>
      </c>
      <c r="BL45">
        <v>-7.9000000000000001E-2</v>
      </c>
      <c r="BM45">
        <v>413</v>
      </c>
      <c r="BN45">
        <v>6</v>
      </c>
      <c r="BO45">
        <v>0.56000000000000005</v>
      </c>
      <c r="BP45">
        <v>0.12</v>
      </c>
      <c r="BQ45">
        <v>0.347231951219512</v>
      </c>
      <c r="BR45">
        <v>-9.2314222996533205E-2</v>
      </c>
      <c r="BS45">
        <v>3.5269121334461098E-2</v>
      </c>
      <c r="BT45">
        <v>1</v>
      </c>
      <c r="BU45">
        <v>0.33042551219512201</v>
      </c>
      <c r="BV45">
        <v>-5.1630940766551198E-3</v>
      </c>
      <c r="BW45">
        <v>6.6137340923010004E-4</v>
      </c>
      <c r="BX45">
        <v>1</v>
      </c>
      <c r="BY45">
        <v>2</v>
      </c>
      <c r="BZ45">
        <v>2</v>
      </c>
      <c r="CA45" t="s">
        <v>203</v>
      </c>
      <c r="CB45">
        <v>100</v>
      </c>
      <c r="CC45">
        <v>100</v>
      </c>
      <c r="CD45">
        <v>-1.526</v>
      </c>
      <c r="CE45">
        <v>-7.9000000000000001E-2</v>
      </c>
      <c r="CF45">
        <v>2</v>
      </c>
      <c r="CG45">
        <v>626.51599999999996</v>
      </c>
      <c r="CH45">
        <v>402.96699999999998</v>
      </c>
      <c r="CI45">
        <v>15.002599999999999</v>
      </c>
      <c r="CJ45">
        <v>21.544499999999999</v>
      </c>
      <c r="CK45">
        <v>30.0001</v>
      </c>
      <c r="CL45">
        <v>21.512799999999999</v>
      </c>
      <c r="CM45">
        <v>21.518599999999999</v>
      </c>
      <c r="CN45">
        <v>20.6</v>
      </c>
      <c r="CO45">
        <v>32.940100000000001</v>
      </c>
      <c r="CP45">
        <v>0</v>
      </c>
      <c r="CQ45">
        <v>15</v>
      </c>
      <c r="CR45">
        <v>410</v>
      </c>
      <c r="CS45">
        <v>6</v>
      </c>
      <c r="CT45">
        <v>103.042</v>
      </c>
      <c r="CU45">
        <v>101.94199999999999</v>
      </c>
    </row>
    <row r="46" spans="1:99" x14ac:dyDescent="0.25">
      <c r="A46">
        <v>30</v>
      </c>
      <c r="B46">
        <v>1597403872.5</v>
      </c>
      <c r="C46">
        <v>1625.4000000953699</v>
      </c>
      <c r="D46" t="s">
        <v>265</v>
      </c>
      <c r="E46" t="s">
        <v>266</v>
      </c>
      <c r="F46">
        <v>1597403863.87097</v>
      </c>
      <c r="G46">
        <f t="shared" si="0"/>
        <v>1.7301875771573826E-4</v>
      </c>
      <c r="H46">
        <f t="shared" si="1"/>
        <v>-0.24331002261029375</v>
      </c>
      <c r="I46">
        <f t="shared" si="2"/>
        <v>413.35238709677401</v>
      </c>
      <c r="J46">
        <f t="shared" si="3"/>
        <v>431.31281749317537</v>
      </c>
      <c r="K46">
        <f t="shared" si="4"/>
        <v>43.813605642684387</v>
      </c>
      <c r="L46">
        <f t="shared" si="5"/>
        <v>41.989149742824047</v>
      </c>
      <c r="M46">
        <f t="shared" si="6"/>
        <v>1.5220541611251593E-2</v>
      </c>
      <c r="N46">
        <f t="shared" si="7"/>
        <v>2</v>
      </c>
      <c r="O46">
        <f t="shared" si="8"/>
        <v>1.5156482691448349E-2</v>
      </c>
      <c r="P46">
        <f t="shared" si="9"/>
        <v>9.478534570779143E-3</v>
      </c>
      <c r="Q46">
        <f t="shared" si="10"/>
        <v>0</v>
      </c>
      <c r="R46">
        <f t="shared" si="11"/>
        <v>15.647344195171597</v>
      </c>
      <c r="S46">
        <f t="shared" si="12"/>
        <v>15.647344195171597</v>
      </c>
      <c r="T46">
        <f t="shared" si="13"/>
        <v>1.7840049979569672</v>
      </c>
      <c r="U46">
        <f t="shared" si="14"/>
        <v>35.627108003336993</v>
      </c>
      <c r="V46">
        <f t="shared" si="15"/>
        <v>0.63822195301114981</v>
      </c>
      <c r="W46">
        <f t="shared" si="16"/>
        <v>1.7913942185578777</v>
      </c>
      <c r="X46">
        <f t="shared" si="17"/>
        <v>1.1457830449458175</v>
      </c>
      <c r="Y46">
        <f t="shared" si="18"/>
        <v>-7.6301272152640571</v>
      </c>
      <c r="Z46">
        <f t="shared" si="19"/>
        <v>6.9606650998177688</v>
      </c>
      <c r="AA46">
        <f t="shared" si="20"/>
        <v>0.66923761193455777</v>
      </c>
      <c r="AB46">
        <f t="shared" si="21"/>
        <v>-2.245035117303118E-4</v>
      </c>
      <c r="AC46">
        <v>0</v>
      </c>
      <c r="AD46">
        <v>0</v>
      </c>
      <c r="AE46">
        <v>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55753.033246818835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11.51</v>
      </c>
      <c r="AP46">
        <v>0.5</v>
      </c>
      <c r="AQ46" t="s">
        <v>196</v>
      </c>
      <c r="AR46">
        <v>1597403863.87097</v>
      </c>
      <c r="AS46">
        <v>413.35238709677401</v>
      </c>
      <c r="AT46">
        <v>413.02283870967699</v>
      </c>
      <c r="AU46">
        <v>6.2828270967741897</v>
      </c>
      <c r="AV46">
        <v>5.9530112903225803</v>
      </c>
      <c r="AW46">
        <v>600.01187096774197</v>
      </c>
      <c r="AX46">
        <v>101.48196774193499</v>
      </c>
      <c r="AY46">
        <v>0.10000215483871</v>
      </c>
      <c r="AZ46">
        <v>15.7119</v>
      </c>
      <c r="BA46">
        <v>999.9</v>
      </c>
      <c r="BB46">
        <v>999.9</v>
      </c>
      <c r="BC46">
        <v>0</v>
      </c>
      <c r="BD46">
        <v>0</v>
      </c>
      <c r="BE46">
        <v>9998.9158064516105</v>
      </c>
      <c r="BF46">
        <v>0</v>
      </c>
      <c r="BG46">
        <v>1.91117E-3</v>
      </c>
      <c r="BH46">
        <v>1597403245.0999999</v>
      </c>
      <c r="BI46" t="s">
        <v>242</v>
      </c>
      <c r="BJ46">
        <v>3</v>
      </c>
      <c r="BK46">
        <v>-1.526</v>
      </c>
      <c r="BL46">
        <v>-7.9000000000000001E-2</v>
      </c>
      <c r="BM46">
        <v>413</v>
      </c>
      <c r="BN46">
        <v>6</v>
      </c>
      <c r="BO46">
        <v>0.56000000000000005</v>
      </c>
      <c r="BP46">
        <v>0.12</v>
      </c>
      <c r="BQ46">
        <v>0.341502853658537</v>
      </c>
      <c r="BR46">
        <v>-0.34319475261327598</v>
      </c>
      <c r="BS46">
        <v>3.9550266104103698E-2</v>
      </c>
      <c r="BT46">
        <v>0</v>
      </c>
      <c r="BU46">
        <v>0.32997085365853701</v>
      </c>
      <c r="BV46">
        <v>-3.1327944250878902E-3</v>
      </c>
      <c r="BW46">
        <v>4.8235871486238202E-4</v>
      </c>
      <c r="BX46">
        <v>1</v>
      </c>
      <c r="BY46">
        <v>1</v>
      </c>
      <c r="BZ46">
        <v>2</v>
      </c>
      <c r="CA46" t="s">
        <v>198</v>
      </c>
      <c r="CB46">
        <v>100</v>
      </c>
      <c r="CC46">
        <v>100</v>
      </c>
      <c r="CD46">
        <v>-1.526</v>
      </c>
      <c r="CE46">
        <v>-7.9000000000000001E-2</v>
      </c>
      <c r="CF46">
        <v>2</v>
      </c>
      <c r="CG46">
        <v>626.25900000000001</v>
      </c>
      <c r="CH46">
        <v>402.94</v>
      </c>
      <c r="CI46">
        <v>15.0036</v>
      </c>
      <c r="CJ46">
        <v>21.5427</v>
      </c>
      <c r="CK46">
        <v>30.0001</v>
      </c>
      <c r="CL46">
        <v>21.510999999999999</v>
      </c>
      <c r="CM46">
        <v>21.517099999999999</v>
      </c>
      <c r="CN46">
        <v>20.6</v>
      </c>
      <c r="CO46">
        <v>32.940100000000001</v>
      </c>
      <c r="CP46">
        <v>0</v>
      </c>
      <c r="CQ46">
        <v>15</v>
      </c>
      <c r="CR46">
        <v>410</v>
      </c>
      <c r="CS46">
        <v>6</v>
      </c>
      <c r="CT46">
        <v>103.041</v>
      </c>
      <c r="CU46">
        <v>101.94199999999999</v>
      </c>
    </row>
    <row r="47" spans="1:99" x14ac:dyDescent="0.25">
      <c r="A47">
        <v>31</v>
      </c>
      <c r="B47">
        <v>1597404408.5</v>
      </c>
      <c r="C47">
        <v>2161.4000000953702</v>
      </c>
      <c r="D47" t="s">
        <v>269</v>
      </c>
      <c r="E47" t="s">
        <v>270</v>
      </c>
      <c r="F47">
        <v>1597404400.5</v>
      </c>
      <c r="G47">
        <f t="shared" si="0"/>
        <v>1.5740634144888608E-4</v>
      </c>
      <c r="H47">
        <f t="shared" si="1"/>
        <v>-0.16757877405417329</v>
      </c>
      <c r="I47">
        <f t="shared" si="2"/>
        <v>413.51012903225802</v>
      </c>
      <c r="J47">
        <f t="shared" si="3"/>
        <v>425.73489141938705</v>
      </c>
      <c r="K47">
        <f t="shared" si="4"/>
        <v>43.254558662207231</v>
      </c>
      <c r="L47">
        <f t="shared" si="5"/>
        <v>42.012525856198089</v>
      </c>
      <c r="M47">
        <f t="shared" si="6"/>
        <v>1.3330235052480419E-2</v>
      </c>
      <c r="N47">
        <f t="shared" si="7"/>
        <v>2</v>
      </c>
      <c r="O47">
        <f t="shared" si="8"/>
        <v>1.3281071852373391E-2</v>
      </c>
      <c r="P47">
        <f t="shared" si="9"/>
        <v>8.305071846371713E-3</v>
      </c>
      <c r="Q47">
        <f t="shared" si="10"/>
        <v>0</v>
      </c>
      <c r="R47">
        <f t="shared" si="11"/>
        <v>15.882004253836966</v>
      </c>
      <c r="S47">
        <f t="shared" si="12"/>
        <v>15.882004253836966</v>
      </c>
      <c r="T47">
        <f t="shared" si="13"/>
        <v>1.8109936656325867</v>
      </c>
      <c r="U47">
        <f t="shared" si="14"/>
        <v>34.176088715659311</v>
      </c>
      <c r="V47">
        <f t="shared" si="15"/>
        <v>0.6212538940579625</v>
      </c>
      <c r="W47">
        <f t="shared" si="16"/>
        <v>1.8178027896249789</v>
      </c>
      <c r="X47">
        <f t="shared" si="17"/>
        <v>1.1897397715746241</v>
      </c>
      <c r="Y47">
        <f t="shared" si="18"/>
        <v>-6.9416196578958766</v>
      </c>
      <c r="Z47">
        <f t="shared" si="19"/>
        <v>6.3312448697710799</v>
      </c>
      <c r="AA47">
        <f t="shared" si="20"/>
        <v>0.61018875343992929</v>
      </c>
      <c r="AB47">
        <f t="shared" si="21"/>
        <v>-1.8603468486766417E-4</v>
      </c>
      <c r="AC47">
        <v>0</v>
      </c>
      <c r="AD47">
        <v>0</v>
      </c>
      <c r="AE47">
        <v>2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55711.137629843215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4.71</v>
      </c>
      <c r="AP47">
        <v>0.5</v>
      </c>
      <c r="AQ47" t="s">
        <v>196</v>
      </c>
      <c r="AR47">
        <v>1597404400.5</v>
      </c>
      <c r="AS47">
        <v>413.51012903225802</v>
      </c>
      <c r="AT47">
        <v>413.42967741935502</v>
      </c>
      <c r="AU47">
        <v>6.1147187096774198</v>
      </c>
      <c r="AV47">
        <v>5.9919145161290297</v>
      </c>
      <c r="AW47">
        <v>600.02064516128996</v>
      </c>
      <c r="AX47">
        <v>101.499516129032</v>
      </c>
      <c r="AY47">
        <v>0.100234170967742</v>
      </c>
      <c r="AZ47">
        <v>15.9407225806452</v>
      </c>
      <c r="BA47">
        <v>999.9</v>
      </c>
      <c r="BB47">
        <v>999.9</v>
      </c>
      <c r="BC47">
        <v>0</v>
      </c>
      <c r="BD47">
        <v>0</v>
      </c>
      <c r="BE47">
        <v>9997.5358064516095</v>
      </c>
      <c r="BF47">
        <v>0</v>
      </c>
      <c r="BG47">
        <v>1.6386767741935499E-3</v>
      </c>
      <c r="BH47">
        <v>1597404302.5</v>
      </c>
      <c r="BI47" t="s">
        <v>271</v>
      </c>
      <c r="BJ47">
        <v>4</v>
      </c>
      <c r="BK47">
        <v>-1.5329999999999999</v>
      </c>
      <c r="BL47">
        <v>-7.8E-2</v>
      </c>
      <c r="BM47">
        <v>413</v>
      </c>
      <c r="BN47">
        <v>6</v>
      </c>
      <c r="BO47">
        <v>0.3</v>
      </c>
      <c r="BP47">
        <v>0.16</v>
      </c>
      <c r="BQ47">
        <v>6.9450551219512199E-2</v>
      </c>
      <c r="BR47">
        <v>0.15918561951219501</v>
      </c>
      <c r="BS47">
        <v>2.3138177288798401E-2</v>
      </c>
      <c r="BT47">
        <v>0</v>
      </c>
      <c r="BU47">
        <v>0.12170012195122</v>
      </c>
      <c r="BV47">
        <v>1.8045951219512201E-2</v>
      </c>
      <c r="BW47">
        <v>2.2166729210207001E-3</v>
      </c>
      <c r="BX47">
        <v>1</v>
      </c>
      <c r="BY47">
        <v>1</v>
      </c>
      <c r="BZ47">
        <v>2</v>
      </c>
      <c r="CA47" t="s">
        <v>198</v>
      </c>
      <c r="CB47">
        <v>100</v>
      </c>
      <c r="CC47">
        <v>100</v>
      </c>
      <c r="CD47">
        <v>-1.5329999999999999</v>
      </c>
      <c r="CE47">
        <v>-7.8E-2</v>
      </c>
      <c r="CF47">
        <v>2</v>
      </c>
      <c r="CG47">
        <v>624.07799999999997</v>
      </c>
      <c r="CH47">
        <v>403.47</v>
      </c>
      <c r="CI47">
        <v>15.0022</v>
      </c>
      <c r="CJ47">
        <v>21.553599999999999</v>
      </c>
      <c r="CK47">
        <v>30.000299999999999</v>
      </c>
      <c r="CL47">
        <v>21.482500000000002</v>
      </c>
      <c r="CM47">
        <v>21.491700000000002</v>
      </c>
      <c r="CN47">
        <v>20.6</v>
      </c>
      <c r="CO47">
        <v>33.2102</v>
      </c>
      <c r="CP47">
        <v>0</v>
      </c>
      <c r="CQ47">
        <v>15</v>
      </c>
      <c r="CR47">
        <v>410</v>
      </c>
      <c r="CS47">
        <v>6</v>
      </c>
      <c r="CT47">
        <v>103.026</v>
      </c>
      <c r="CU47">
        <v>101.949</v>
      </c>
    </row>
    <row r="48" spans="1:99" x14ac:dyDescent="0.25">
      <c r="A48">
        <v>32</v>
      </c>
      <c r="B48">
        <v>1597404413.5</v>
      </c>
      <c r="C48">
        <v>2166.4000000953702</v>
      </c>
      <c r="D48" t="s">
        <v>272</v>
      </c>
      <c r="E48" t="s">
        <v>273</v>
      </c>
      <c r="F48">
        <v>1597404405.14516</v>
      </c>
      <c r="G48">
        <f t="shared" si="0"/>
        <v>1.5691893291665845E-4</v>
      </c>
      <c r="H48">
        <f t="shared" si="1"/>
        <v>-0.17592045016202848</v>
      </c>
      <c r="I48">
        <f t="shared" si="2"/>
        <v>413.51012903225802</v>
      </c>
      <c r="J48">
        <f t="shared" si="3"/>
        <v>426.80910246759072</v>
      </c>
      <c r="K48">
        <f t="shared" si="4"/>
        <v>43.363893494754677</v>
      </c>
      <c r="L48">
        <f t="shared" si="5"/>
        <v>42.0127150304127</v>
      </c>
      <c r="M48">
        <f t="shared" si="6"/>
        <v>1.3274604980495442E-2</v>
      </c>
      <c r="N48">
        <f t="shared" si="7"/>
        <v>2</v>
      </c>
      <c r="O48">
        <f t="shared" si="8"/>
        <v>1.322585045226952E-2</v>
      </c>
      <c r="P48">
        <f t="shared" si="9"/>
        <v>8.2705219420663601E-3</v>
      </c>
      <c r="Q48">
        <f t="shared" si="10"/>
        <v>0</v>
      </c>
      <c r="R48">
        <f t="shared" si="11"/>
        <v>15.893696367586504</v>
      </c>
      <c r="S48">
        <f t="shared" si="12"/>
        <v>15.893696367586504</v>
      </c>
      <c r="T48">
        <f t="shared" si="13"/>
        <v>1.8123477235508871</v>
      </c>
      <c r="U48">
        <f t="shared" si="14"/>
        <v>34.155863777915926</v>
      </c>
      <c r="V48">
        <f t="shared" si="15"/>
        <v>0.62134301884550436</v>
      </c>
      <c r="W48">
        <f t="shared" si="16"/>
        <v>1.8191401127651894</v>
      </c>
      <c r="X48">
        <f t="shared" si="17"/>
        <v>1.1910047047053829</v>
      </c>
      <c r="Y48">
        <f t="shared" si="18"/>
        <v>-6.9201249416246382</v>
      </c>
      <c r="Z48">
        <f t="shared" si="19"/>
        <v>6.3115738548994669</v>
      </c>
      <c r="AA48">
        <f t="shared" si="20"/>
        <v>0.60836619144559456</v>
      </c>
      <c r="AB48">
        <f t="shared" si="21"/>
        <v>-1.8489527957665786E-4</v>
      </c>
      <c r="AC48">
        <v>0</v>
      </c>
      <c r="AD48">
        <v>0</v>
      </c>
      <c r="AE48">
        <v>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55706.310838148762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4.71</v>
      </c>
      <c r="AP48">
        <v>0.5</v>
      </c>
      <c r="AQ48" t="s">
        <v>196</v>
      </c>
      <c r="AR48">
        <v>1597404405.14516</v>
      </c>
      <c r="AS48">
        <v>413.51012903225802</v>
      </c>
      <c r="AT48">
        <v>413.422967741935</v>
      </c>
      <c r="AU48">
        <v>6.1155683870967703</v>
      </c>
      <c r="AV48">
        <v>5.9931396774193502</v>
      </c>
      <c r="AW48">
        <v>599.99670967741895</v>
      </c>
      <c r="AX48">
        <v>101.500064516129</v>
      </c>
      <c r="AY48">
        <v>0.10014326774193499</v>
      </c>
      <c r="AZ48">
        <v>15.9522322580645</v>
      </c>
      <c r="BA48">
        <v>999.9</v>
      </c>
      <c r="BB48">
        <v>999.9</v>
      </c>
      <c r="BC48">
        <v>0</v>
      </c>
      <c r="BD48">
        <v>0</v>
      </c>
      <c r="BE48">
        <v>9996.9916129032299</v>
      </c>
      <c r="BF48">
        <v>0</v>
      </c>
      <c r="BG48">
        <v>1.7496467741935501E-3</v>
      </c>
      <c r="BH48">
        <v>1597404302.5</v>
      </c>
      <c r="BI48" t="s">
        <v>271</v>
      </c>
      <c r="BJ48">
        <v>4</v>
      </c>
      <c r="BK48">
        <v>-1.5329999999999999</v>
      </c>
      <c r="BL48">
        <v>-7.8E-2</v>
      </c>
      <c r="BM48">
        <v>413</v>
      </c>
      <c r="BN48">
        <v>6</v>
      </c>
      <c r="BO48">
        <v>0.3</v>
      </c>
      <c r="BP48">
        <v>0.16</v>
      </c>
      <c r="BQ48">
        <v>8.4876836585365906E-2</v>
      </c>
      <c r="BR48">
        <v>7.7561707317076706E-2</v>
      </c>
      <c r="BS48">
        <v>1.73618541509373E-2</v>
      </c>
      <c r="BT48">
        <v>1</v>
      </c>
      <c r="BU48">
        <v>0.122283804878049</v>
      </c>
      <c r="BV48">
        <v>-5.0124878048773197E-3</v>
      </c>
      <c r="BW48">
        <v>1.2745933874733701E-3</v>
      </c>
      <c r="BX48">
        <v>1</v>
      </c>
      <c r="BY48">
        <v>2</v>
      </c>
      <c r="BZ48">
        <v>2</v>
      </c>
      <c r="CA48" t="s">
        <v>203</v>
      </c>
      <c r="CB48">
        <v>100</v>
      </c>
      <c r="CC48">
        <v>100</v>
      </c>
      <c r="CD48">
        <v>-1.5329999999999999</v>
      </c>
      <c r="CE48">
        <v>-7.8E-2</v>
      </c>
      <c r="CF48">
        <v>2</v>
      </c>
      <c r="CG48">
        <v>624.81799999999998</v>
      </c>
      <c r="CH48">
        <v>403.53100000000001</v>
      </c>
      <c r="CI48">
        <v>15.0023</v>
      </c>
      <c r="CJ48">
        <v>21.555900000000001</v>
      </c>
      <c r="CK48">
        <v>30.000299999999999</v>
      </c>
      <c r="CL48">
        <v>21.484000000000002</v>
      </c>
      <c r="CM48">
        <v>21.4922</v>
      </c>
      <c r="CN48">
        <v>20.6</v>
      </c>
      <c r="CO48">
        <v>33.2102</v>
      </c>
      <c r="CP48">
        <v>0</v>
      </c>
      <c r="CQ48">
        <v>15</v>
      </c>
      <c r="CR48">
        <v>410</v>
      </c>
      <c r="CS48">
        <v>6</v>
      </c>
      <c r="CT48">
        <v>103.02500000000001</v>
      </c>
      <c r="CU48">
        <v>101.94799999999999</v>
      </c>
    </row>
    <row r="49" spans="1:99" x14ac:dyDescent="0.25">
      <c r="A49">
        <v>33</v>
      </c>
      <c r="B49">
        <v>1597404418.5</v>
      </c>
      <c r="C49">
        <v>2171.4000000953702</v>
      </c>
      <c r="D49" t="s">
        <v>274</v>
      </c>
      <c r="E49" t="s">
        <v>275</v>
      </c>
      <c r="F49">
        <v>1597404409.9354801</v>
      </c>
      <c r="G49">
        <f t="shared" si="0"/>
        <v>1.5487267955512156E-4</v>
      </c>
      <c r="H49">
        <f t="shared" si="1"/>
        <v>-0.18202266787926322</v>
      </c>
      <c r="I49">
        <f t="shared" si="2"/>
        <v>413.50754838709702</v>
      </c>
      <c r="J49">
        <f t="shared" si="3"/>
        <v>427.82789972036102</v>
      </c>
      <c r="K49">
        <f t="shared" si="4"/>
        <v>43.46731629253852</v>
      </c>
      <c r="L49">
        <f t="shared" si="5"/>
        <v>42.012368540813767</v>
      </c>
      <c r="M49">
        <f t="shared" si="6"/>
        <v>1.3098757632714527E-2</v>
      </c>
      <c r="N49">
        <f t="shared" si="7"/>
        <v>2</v>
      </c>
      <c r="O49">
        <f t="shared" si="8"/>
        <v>1.3051283748079576E-2</v>
      </c>
      <c r="P49">
        <f t="shared" si="9"/>
        <v>8.1613032762143534E-3</v>
      </c>
      <c r="Q49">
        <f t="shared" si="10"/>
        <v>0</v>
      </c>
      <c r="R49">
        <f t="shared" si="11"/>
        <v>15.895169401820009</v>
      </c>
      <c r="S49">
        <f t="shared" si="12"/>
        <v>15.895169401820009</v>
      </c>
      <c r="T49">
        <f t="shared" si="13"/>
        <v>1.8125183779640257</v>
      </c>
      <c r="U49">
        <f t="shared" si="14"/>
        <v>34.15334939478231</v>
      </c>
      <c r="V49">
        <f t="shared" si="15"/>
        <v>0.62132545060828226</v>
      </c>
      <c r="W49">
        <f t="shared" si="16"/>
        <v>1.8192225993015012</v>
      </c>
      <c r="X49">
        <f t="shared" si="17"/>
        <v>1.1911929273557433</v>
      </c>
      <c r="Y49">
        <f t="shared" si="18"/>
        <v>-6.8298851683808603</v>
      </c>
      <c r="Z49">
        <f t="shared" si="19"/>
        <v>6.2292656697752653</v>
      </c>
      <c r="AA49">
        <f t="shared" si="20"/>
        <v>0.60043939305784733</v>
      </c>
      <c r="AB49">
        <f t="shared" si="21"/>
        <v>-1.8010554774772203E-4</v>
      </c>
      <c r="AC49">
        <v>0</v>
      </c>
      <c r="AD49">
        <v>0</v>
      </c>
      <c r="AE49">
        <v>2</v>
      </c>
      <c r="AF49">
        <v>0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55700.834517238072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4.71</v>
      </c>
      <c r="AP49">
        <v>0.5</v>
      </c>
      <c r="AQ49" t="s">
        <v>196</v>
      </c>
      <c r="AR49">
        <v>1597404409.9354801</v>
      </c>
      <c r="AS49">
        <v>413.50754838709702</v>
      </c>
      <c r="AT49">
        <v>413.41493548387098</v>
      </c>
      <c r="AU49">
        <v>6.1154077419354804</v>
      </c>
      <c r="AV49">
        <v>5.9945796774193596</v>
      </c>
      <c r="AW49">
        <v>600.01741935483903</v>
      </c>
      <c r="AX49">
        <v>101.499967741936</v>
      </c>
      <c r="AY49">
        <v>0.100036187096774</v>
      </c>
      <c r="AZ49">
        <v>15.952941935483899</v>
      </c>
      <c r="BA49">
        <v>999.9</v>
      </c>
      <c r="BB49">
        <v>999.9</v>
      </c>
      <c r="BC49">
        <v>0</v>
      </c>
      <c r="BD49">
        <v>0</v>
      </c>
      <c r="BE49">
        <v>9996.0025806451595</v>
      </c>
      <c r="BF49">
        <v>0</v>
      </c>
      <c r="BG49">
        <v>1.86061677419355E-3</v>
      </c>
      <c r="BH49">
        <v>1597404302.5</v>
      </c>
      <c r="BI49" t="s">
        <v>271</v>
      </c>
      <c r="BJ49">
        <v>4</v>
      </c>
      <c r="BK49">
        <v>-1.5329999999999999</v>
      </c>
      <c r="BL49">
        <v>-7.8E-2</v>
      </c>
      <c r="BM49">
        <v>413</v>
      </c>
      <c r="BN49">
        <v>6</v>
      </c>
      <c r="BO49">
        <v>0.3</v>
      </c>
      <c r="BP49">
        <v>0.16</v>
      </c>
      <c r="BQ49">
        <v>9.0823290243902399E-2</v>
      </c>
      <c r="BR49">
        <v>7.1314264808365793E-2</v>
      </c>
      <c r="BS49">
        <v>2.05534756209356E-2</v>
      </c>
      <c r="BT49">
        <v>1</v>
      </c>
      <c r="BU49">
        <v>0.12129019512195099</v>
      </c>
      <c r="BV49">
        <v>-2.2234222996516301E-2</v>
      </c>
      <c r="BW49">
        <v>2.35945401104156E-3</v>
      </c>
      <c r="BX49">
        <v>1</v>
      </c>
      <c r="BY49">
        <v>2</v>
      </c>
      <c r="BZ49">
        <v>2</v>
      </c>
      <c r="CA49" t="s">
        <v>203</v>
      </c>
      <c r="CB49">
        <v>100</v>
      </c>
      <c r="CC49">
        <v>100</v>
      </c>
      <c r="CD49">
        <v>-1.5329999999999999</v>
      </c>
      <c r="CE49">
        <v>-7.8E-2</v>
      </c>
      <c r="CF49">
        <v>2</v>
      </c>
      <c r="CG49">
        <v>625.26099999999997</v>
      </c>
      <c r="CH49">
        <v>403.48599999999999</v>
      </c>
      <c r="CI49">
        <v>15.0023</v>
      </c>
      <c r="CJ49">
        <v>21.5581</v>
      </c>
      <c r="CK49">
        <v>30</v>
      </c>
      <c r="CL49">
        <v>21.4848</v>
      </c>
      <c r="CM49">
        <v>21.493600000000001</v>
      </c>
      <c r="CN49">
        <v>20.6</v>
      </c>
      <c r="CO49">
        <v>33.2102</v>
      </c>
      <c r="CP49">
        <v>0</v>
      </c>
      <c r="CQ49">
        <v>15</v>
      </c>
      <c r="CR49">
        <v>410</v>
      </c>
      <c r="CS49">
        <v>6</v>
      </c>
      <c r="CT49">
        <v>103.02500000000001</v>
      </c>
      <c r="CU49">
        <v>101.949</v>
      </c>
    </row>
    <row r="50" spans="1:99" x14ac:dyDescent="0.25">
      <c r="A50">
        <v>34</v>
      </c>
      <c r="B50">
        <v>1597404423.5</v>
      </c>
      <c r="C50">
        <v>2176.4000000953702</v>
      </c>
      <c r="D50" t="s">
        <v>276</v>
      </c>
      <c r="E50" t="s">
        <v>277</v>
      </c>
      <c r="F50">
        <v>1597404414.87097</v>
      </c>
      <c r="G50">
        <f t="shared" si="0"/>
        <v>1.5190482024954986E-4</v>
      </c>
      <c r="H50">
        <f t="shared" si="1"/>
        <v>-0.18116634250005045</v>
      </c>
      <c r="I50">
        <f t="shared" si="2"/>
        <v>413.51170967741899</v>
      </c>
      <c r="J50">
        <f t="shared" si="3"/>
        <v>428.1585066584455</v>
      </c>
      <c r="K50">
        <f t="shared" si="4"/>
        <v>43.500818922409024</v>
      </c>
      <c r="L50">
        <f t="shared" si="5"/>
        <v>42.012707268999335</v>
      </c>
      <c r="M50">
        <f t="shared" si="6"/>
        <v>1.2846231655211354E-2</v>
      </c>
      <c r="N50">
        <f t="shared" si="7"/>
        <v>2</v>
      </c>
      <c r="O50">
        <f t="shared" si="8"/>
        <v>1.2800567143612062E-2</v>
      </c>
      <c r="P50">
        <f t="shared" si="9"/>
        <v>8.0044436466875923E-3</v>
      </c>
      <c r="Q50">
        <f t="shared" si="10"/>
        <v>0</v>
      </c>
      <c r="R50">
        <f t="shared" si="11"/>
        <v>15.895079673510145</v>
      </c>
      <c r="S50">
        <f t="shared" si="12"/>
        <v>15.895079673510145</v>
      </c>
      <c r="T50">
        <f t="shared" si="13"/>
        <v>1.8125079823287855</v>
      </c>
      <c r="U50">
        <f t="shared" si="14"/>
        <v>34.152366775170876</v>
      </c>
      <c r="V50">
        <f t="shared" si="15"/>
        <v>0.62126006849332016</v>
      </c>
      <c r="W50">
        <f t="shared" si="16"/>
        <v>1.8190834989069709</v>
      </c>
      <c r="X50">
        <f t="shared" si="17"/>
        <v>1.1912479138354652</v>
      </c>
      <c r="Y50">
        <f t="shared" si="18"/>
        <v>-6.6990025730051483</v>
      </c>
      <c r="Z50">
        <f t="shared" si="19"/>
        <v>6.1098995544073986</v>
      </c>
      <c r="AA50">
        <f t="shared" si="20"/>
        <v>0.58892975032868056</v>
      </c>
      <c r="AB50">
        <f t="shared" si="21"/>
        <v>-1.7326826906938209E-4</v>
      </c>
      <c r="AC50">
        <v>0</v>
      </c>
      <c r="AD50">
        <v>0</v>
      </c>
      <c r="AE50">
        <v>2</v>
      </c>
      <c r="AF50">
        <v>0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55696.106963249797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4.71</v>
      </c>
      <c r="AP50">
        <v>0.5</v>
      </c>
      <c r="AQ50" t="s">
        <v>196</v>
      </c>
      <c r="AR50">
        <v>1597404414.87097</v>
      </c>
      <c r="AS50">
        <v>413.51170967741899</v>
      </c>
      <c r="AT50">
        <v>413.41880645161302</v>
      </c>
      <c r="AU50">
        <v>6.1147764516129</v>
      </c>
      <c r="AV50">
        <v>5.9962641935483898</v>
      </c>
      <c r="AW50">
        <v>600.019580645161</v>
      </c>
      <c r="AX50">
        <v>101.49977419354801</v>
      </c>
      <c r="AY50">
        <v>0.10002645483871</v>
      </c>
      <c r="AZ50">
        <v>15.951745161290299</v>
      </c>
      <c r="BA50">
        <v>999.9</v>
      </c>
      <c r="BB50">
        <v>999.9</v>
      </c>
      <c r="BC50">
        <v>0</v>
      </c>
      <c r="BD50">
        <v>0</v>
      </c>
      <c r="BE50">
        <v>9995.0948387096796</v>
      </c>
      <c r="BF50">
        <v>0</v>
      </c>
      <c r="BG50">
        <v>1.91117E-3</v>
      </c>
      <c r="BH50">
        <v>1597404302.5</v>
      </c>
      <c r="BI50" t="s">
        <v>271</v>
      </c>
      <c r="BJ50">
        <v>4</v>
      </c>
      <c r="BK50">
        <v>-1.5329999999999999</v>
      </c>
      <c r="BL50">
        <v>-7.8E-2</v>
      </c>
      <c r="BM50">
        <v>413</v>
      </c>
      <c r="BN50">
        <v>6</v>
      </c>
      <c r="BO50">
        <v>0.3</v>
      </c>
      <c r="BP50">
        <v>0.16</v>
      </c>
      <c r="BQ50">
        <v>9.3000451219512198E-2</v>
      </c>
      <c r="BR50">
        <v>3.06539121951101E-2</v>
      </c>
      <c r="BS50">
        <v>2.0353045004403599E-2</v>
      </c>
      <c r="BT50">
        <v>1</v>
      </c>
      <c r="BU50">
        <v>0.119425</v>
      </c>
      <c r="BV50">
        <v>-2.9629672473865901E-2</v>
      </c>
      <c r="BW50">
        <v>2.9341420984094401E-3</v>
      </c>
      <c r="BX50">
        <v>1</v>
      </c>
      <c r="BY50">
        <v>2</v>
      </c>
      <c r="BZ50">
        <v>2</v>
      </c>
      <c r="CA50" t="s">
        <v>203</v>
      </c>
      <c r="CB50">
        <v>100</v>
      </c>
      <c r="CC50">
        <v>100</v>
      </c>
      <c r="CD50">
        <v>-1.5329999999999999</v>
      </c>
      <c r="CE50">
        <v>-7.8E-2</v>
      </c>
      <c r="CF50">
        <v>2</v>
      </c>
      <c r="CG50">
        <v>625.274</v>
      </c>
      <c r="CH50">
        <v>403.45699999999999</v>
      </c>
      <c r="CI50">
        <v>15.0022</v>
      </c>
      <c r="CJ50">
        <v>21.560400000000001</v>
      </c>
      <c r="CK50">
        <v>30.0002</v>
      </c>
      <c r="CL50">
        <v>21.485800000000001</v>
      </c>
      <c r="CM50">
        <v>21.4953</v>
      </c>
      <c r="CN50">
        <v>20.6</v>
      </c>
      <c r="CO50">
        <v>33.2102</v>
      </c>
      <c r="CP50">
        <v>0</v>
      </c>
      <c r="CQ50">
        <v>15</v>
      </c>
      <c r="CR50">
        <v>410</v>
      </c>
      <c r="CS50">
        <v>6</v>
      </c>
      <c r="CT50">
        <v>103.02500000000001</v>
      </c>
      <c r="CU50">
        <v>101.94799999999999</v>
      </c>
    </row>
    <row r="51" spans="1:99" x14ac:dyDescent="0.25">
      <c r="A51">
        <v>35</v>
      </c>
      <c r="B51">
        <v>1597404428.5</v>
      </c>
      <c r="C51">
        <v>2181.4000000953702</v>
      </c>
      <c r="D51" t="s">
        <v>278</v>
      </c>
      <c r="E51" t="s">
        <v>279</v>
      </c>
      <c r="F51">
        <v>1597404419.87097</v>
      </c>
      <c r="G51">
        <f t="shared" si="0"/>
        <v>1.4875535951106898E-4</v>
      </c>
      <c r="H51">
        <f t="shared" si="1"/>
        <v>-0.20061776104830761</v>
      </c>
      <c r="I51">
        <f t="shared" si="2"/>
        <v>413.52116129032299</v>
      </c>
      <c r="J51">
        <f t="shared" si="3"/>
        <v>431.1032784864542</v>
      </c>
      <c r="K51">
        <f t="shared" si="4"/>
        <v>43.799850474861366</v>
      </c>
      <c r="L51">
        <f t="shared" si="5"/>
        <v>42.01351726272312</v>
      </c>
      <c r="M51">
        <f t="shared" si="6"/>
        <v>1.257720370400957E-2</v>
      </c>
      <c r="N51">
        <f t="shared" si="7"/>
        <v>2</v>
      </c>
      <c r="O51">
        <f t="shared" si="8"/>
        <v>1.2533428274776571E-2</v>
      </c>
      <c r="P51">
        <f t="shared" si="9"/>
        <v>7.8373129592841668E-3</v>
      </c>
      <c r="Q51">
        <f t="shared" si="10"/>
        <v>0</v>
      </c>
      <c r="R51">
        <f t="shared" si="11"/>
        <v>15.895851279584996</v>
      </c>
      <c r="S51">
        <f t="shared" si="12"/>
        <v>15.895851279584996</v>
      </c>
      <c r="T51">
        <f t="shared" si="13"/>
        <v>1.8125973798537423</v>
      </c>
      <c r="U51">
        <f t="shared" si="14"/>
        <v>34.149295823820992</v>
      </c>
      <c r="V51">
        <f t="shared" si="15"/>
        <v>0.62118820139107778</v>
      </c>
      <c r="W51">
        <f t="shared" si="16"/>
        <v>1.8190366343008608</v>
      </c>
      <c r="X51">
        <f t="shared" si="17"/>
        <v>1.1914091784626644</v>
      </c>
      <c r="Y51">
        <f t="shared" si="18"/>
        <v>-6.560111354438142</v>
      </c>
      <c r="Z51">
        <f t="shared" si="19"/>
        <v>5.9832244816434139</v>
      </c>
      <c r="AA51">
        <f t="shared" si="20"/>
        <v>0.57672071471903708</v>
      </c>
      <c r="AB51">
        <f t="shared" si="21"/>
        <v>-1.6615807569131391E-4</v>
      </c>
      <c r="AC51">
        <v>0</v>
      </c>
      <c r="AD51">
        <v>0</v>
      </c>
      <c r="AE51">
        <v>2</v>
      </c>
      <c r="AF51">
        <v>0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55701.716182859913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4.71</v>
      </c>
      <c r="AP51">
        <v>0.5</v>
      </c>
      <c r="AQ51" t="s">
        <v>196</v>
      </c>
      <c r="AR51">
        <v>1597404419.87097</v>
      </c>
      <c r="AS51">
        <v>413.52116129032299</v>
      </c>
      <c r="AT51">
        <v>413.41196774193497</v>
      </c>
      <c r="AU51">
        <v>6.1140909677419399</v>
      </c>
      <c r="AV51">
        <v>5.9980354838709697</v>
      </c>
      <c r="AW51">
        <v>600.01816129032295</v>
      </c>
      <c r="AX51">
        <v>101.49941935483901</v>
      </c>
      <c r="AY51">
        <v>0.100017858064516</v>
      </c>
      <c r="AZ51">
        <v>15.951341935483899</v>
      </c>
      <c r="BA51">
        <v>999.9</v>
      </c>
      <c r="BB51">
        <v>999.9</v>
      </c>
      <c r="BC51">
        <v>0</v>
      </c>
      <c r="BD51">
        <v>0</v>
      </c>
      <c r="BE51">
        <v>9996.1661290322609</v>
      </c>
      <c r="BF51">
        <v>0</v>
      </c>
      <c r="BG51">
        <v>1.8744877419354801E-3</v>
      </c>
      <c r="BH51">
        <v>1597404302.5</v>
      </c>
      <c r="BI51" t="s">
        <v>271</v>
      </c>
      <c r="BJ51">
        <v>4</v>
      </c>
      <c r="BK51">
        <v>-1.5329999999999999</v>
      </c>
      <c r="BL51">
        <v>-7.8E-2</v>
      </c>
      <c r="BM51">
        <v>413</v>
      </c>
      <c r="BN51">
        <v>6</v>
      </c>
      <c r="BO51">
        <v>0.3</v>
      </c>
      <c r="BP51">
        <v>0.16</v>
      </c>
      <c r="BQ51">
        <v>0.105056395121951</v>
      </c>
      <c r="BR51">
        <v>0.102223900348434</v>
      </c>
      <c r="BS51">
        <v>2.5282158547568E-2</v>
      </c>
      <c r="BT51">
        <v>0</v>
      </c>
      <c r="BU51">
        <v>0.11703263414634101</v>
      </c>
      <c r="BV51">
        <v>-2.90135121951219E-2</v>
      </c>
      <c r="BW51">
        <v>2.8767579207232201E-3</v>
      </c>
      <c r="BX51">
        <v>1</v>
      </c>
      <c r="BY51">
        <v>1</v>
      </c>
      <c r="BZ51">
        <v>2</v>
      </c>
      <c r="CA51" t="s">
        <v>198</v>
      </c>
      <c r="CB51">
        <v>100</v>
      </c>
      <c r="CC51">
        <v>100</v>
      </c>
      <c r="CD51">
        <v>-1.5329999999999999</v>
      </c>
      <c r="CE51">
        <v>-7.8E-2</v>
      </c>
      <c r="CF51">
        <v>2</v>
      </c>
      <c r="CG51">
        <v>625.33199999999999</v>
      </c>
      <c r="CH51">
        <v>403.62700000000001</v>
      </c>
      <c r="CI51">
        <v>15.0022</v>
      </c>
      <c r="CJ51">
        <v>21.563099999999999</v>
      </c>
      <c r="CK51">
        <v>30.000399999999999</v>
      </c>
      <c r="CL51">
        <v>21.487500000000001</v>
      </c>
      <c r="CM51">
        <v>21.496700000000001</v>
      </c>
      <c r="CN51">
        <v>20.6</v>
      </c>
      <c r="CO51">
        <v>33.2102</v>
      </c>
      <c r="CP51">
        <v>0</v>
      </c>
      <c r="CQ51">
        <v>15</v>
      </c>
      <c r="CR51">
        <v>410</v>
      </c>
      <c r="CS51">
        <v>6</v>
      </c>
      <c r="CT51">
        <v>103.026</v>
      </c>
      <c r="CU51">
        <v>101.944</v>
      </c>
    </row>
    <row r="52" spans="1:99" x14ac:dyDescent="0.25">
      <c r="A52">
        <v>36</v>
      </c>
      <c r="B52">
        <v>1597404433.5</v>
      </c>
      <c r="C52">
        <v>2186.4000000953702</v>
      </c>
      <c r="D52" t="s">
        <v>280</v>
      </c>
      <c r="E52" t="s">
        <v>281</v>
      </c>
      <c r="F52">
        <v>1597404424.87097</v>
      </c>
      <c r="G52">
        <f t="shared" si="0"/>
        <v>1.460694789136699E-4</v>
      </c>
      <c r="H52">
        <f t="shared" si="1"/>
        <v>-0.20403576424338438</v>
      </c>
      <c r="I52">
        <f t="shared" si="2"/>
        <v>413.52451612903201</v>
      </c>
      <c r="J52">
        <f t="shared" si="3"/>
        <v>432.0174075968099</v>
      </c>
      <c r="K52">
        <f t="shared" si="4"/>
        <v>43.892761894293656</v>
      </c>
      <c r="L52">
        <f t="shared" si="5"/>
        <v>42.013892969896673</v>
      </c>
      <c r="M52">
        <f t="shared" si="6"/>
        <v>1.2346326581108668E-2</v>
      </c>
      <c r="N52">
        <f t="shared" si="7"/>
        <v>2</v>
      </c>
      <c r="O52">
        <f t="shared" si="8"/>
        <v>1.2304140643882326E-2</v>
      </c>
      <c r="P52">
        <f t="shared" si="9"/>
        <v>7.6938660669776358E-3</v>
      </c>
      <c r="Q52">
        <f t="shared" si="10"/>
        <v>0</v>
      </c>
      <c r="R52">
        <f t="shared" si="11"/>
        <v>15.898024227639832</v>
      </c>
      <c r="S52">
        <f t="shared" si="12"/>
        <v>15.898024227639832</v>
      </c>
      <c r="T52">
        <f t="shared" si="13"/>
        <v>1.8128491562967544</v>
      </c>
      <c r="U52">
        <f t="shared" si="14"/>
        <v>34.144692109743801</v>
      </c>
      <c r="V52">
        <f t="shared" si="15"/>
        <v>0.62115092830230767</v>
      </c>
      <c r="W52">
        <f t="shared" si="16"/>
        <v>1.8191727320483031</v>
      </c>
      <c r="X52">
        <f t="shared" si="17"/>
        <v>1.1916982279944466</v>
      </c>
      <c r="Y52">
        <f t="shared" si="18"/>
        <v>-6.4416640200928423</v>
      </c>
      <c r="Z52">
        <f t="shared" si="19"/>
        <v>5.8751869563814783</v>
      </c>
      <c r="AA52">
        <f t="shared" si="20"/>
        <v>0.56631685033722667</v>
      </c>
      <c r="AB52">
        <f t="shared" si="21"/>
        <v>-1.6021337413718584E-4</v>
      </c>
      <c r="AC52">
        <v>0</v>
      </c>
      <c r="AD52">
        <v>0</v>
      </c>
      <c r="AE52">
        <v>2</v>
      </c>
      <c r="AF52">
        <v>9</v>
      </c>
      <c r="AG52">
        <v>1</v>
      </c>
      <c r="AH52">
        <f t="shared" si="22"/>
        <v>1</v>
      </c>
      <c r="AI52">
        <f t="shared" si="23"/>
        <v>0</v>
      </c>
      <c r="AJ52">
        <f t="shared" si="24"/>
        <v>55729.146553368322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4.71</v>
      </c>
      <c r="AP52">
        <v>0.5</v>
      </c>
      <c r="AQ52" t="s">
        <v>196</v>
      </c>
      <c r="AR52">
        <v>1597404424.87097</v>
      </c>
      <c r="AS52">
        <v>413.52451612903201</v>
      </c>
      <c r="AT52">
        <v>413.41177419354801</v>
      </c>
      <c r="AU52">
        <v>6.1137190322580697</v>
      </c>
      <c r="AV52">
        <v>5.9997651612903198</v>
      </c>
      <c r="AW52">
        <v>600.05077419354802</v>
      </c>
      <c r="AX52">
        <v>101.49954838709699</v>
      </c>
      <c r="AY52">
        <v>9.9973119354838699E-2</v>
      </c>
      <c r="AZ52">
        <v>15.9525129032258</v>
      </c>
      <c r="BA52">
        <v>999.9</v>
      </c>
      <c r="BB52">
        <v>999.9</v>
      </c>
      <c r="BC52">
        <v>0</v>
      </c>
      <c r="BD52">
        <v>0</v>
      </c>
      <c r="BE52">
        <v>10001.3274193548</v>
      </c>
      <c r="BF52">
        <v>0</v>
      </c>
      <c r="BG52">
        <v>1.81807774193548E-3</v>
      </c>
      <c r="BH52">
        <v>1597404302.5</v>
      </c>
      <c r="BI52" t="s">
        <v>271</v>
      </c>
      <c r="BJ52">
        <v>4</v>
      </c>
      <c r="BK52">
        <v>-1.5329999999999999</v>
      </c>
      <c r="BL52">
        <v>-7.8E-2</v>
      </c>
      <c r="BM52">
        <v>413</v>
      </c>
      <c r="BN52">
        <v>6</v>
      </c>
      <c r="BO52">
        <v>0.3</v>
      </c>
      <c r="BP52">
        <v>0.16</v>
      </c>
      <c r="BQ52">
        <v>0.1124595</v>
      </c>
      <c r="BR52">
        <v>9.6239471080163605E-2</v>
      </c>
      <c r="BS52">
        <v>2.32960494451993E-2</v>
      </c>
      <c r="BT52">
        <v>1</v>
      </c>
      <c r="BU52">
        <v>0.11476156097560999</v>
      </c>
      <c r="BV52">
        <v>-2.5505540069686399E-2</v>
      </c>
      <c r="BW52">
        <v>2.5320555136747599E-3</v>
      </c>
      <c r="BX52">
        <v>1</v>
      </c>
      <c r="BY52">
        <v>2</v>
      </c>
      <c r="BZ52">
        <v>2</v>
      </c>
      <c r="CA52" t="s">
        <v>203</v>
      </c>
      <c r="CB52">
        <v>100</v>
      </c>
      <c r="CC52">
        <v>100</v>
      </c>
      <c r="CD52">
        <v>-1.5329999999999999</v>
      </c>
      <c r="CE52">
        <v>-7.8E-2</v>
      </c>
      <c r="CF52">
        <v>2</v>
      </c>
      <c r="CG52">
        <v>605.76700000000005</v>
      </c>
      <c r="CH52">
        <v>402.23200000000003</v>
      </c>
      <c r="CI52">
        <v>15.0023</v>
      </c>
      <c r="CJ52">
        <v>21.565899999999999</v>
      </c>
      <c r="CK52">
        <v>30.000299999999999</v>
      </c>
      <c r="CL52">
        <v>21.4893</v>
      </c>
      <c r="CM52">
        <v>21.498000000000001</v>
      </c>
      <c r="CN52">
        <v>20.6</v>
      </c>
      <c r="CO52">
        <v>33.2102</v>
      </c>
      <c r="CP52">
        <v>0</v>
      </c>
      <c r="CQ52">
        <v>15</v>
      </c>
      <c r="CR52">
        <v>410</v>
      </c>
      <c r="CS52">
        <v>6</v>
      </c>
      <c r="CT52">
        <v>103.026</v>
      </c>
      <c r="CU52">
        <v>101.94499999999999</v>
      </c>
    </row>
    <row r="53" spans="1:99" x14ac:dyDescent="0.25">
      <c r="A53">
        <v>37</v>
      </c>
      <c r="B53">
        <v>1597404848.5</v>
      </c>
      <c r="C53">
        <v>2601.4000000953702</v>
      </c>
      <c r="D53" t="s">
        <v>284</v>
      </c>
      <c r="E53" t="s">
        <v>285</v>
      </c>
      <c r="F53">
        <v>1597404840.5</v>
      </c>
      <c r="G53">
        <f t="shared" si="0"/>
        <v>3.5461155419685617E-4</v>
      </c>
      <c r="H53">
        <f t="shared" si="1"/>
        <v>-0.46348690876782916</v>
      </c>
      <c r="I53">
        <f t="shared" si="2"/>
        <v>414.14806451612901</v>
      </c>
      <c r="J53">
        <f t="shared" si="3"/>
        <v>430.33119860036226</v>
      </c>
      <c r="K53">
        <f t="shared" si="4"/>
        <v>43.719934506790658</v>
      </c>
      <c r="L53">
        <f t="shared" si="5"/>
        <v>42.075792588708744</v>
      </c>
      <c r="M53">
        <f t="shared" si="6"/>
        <v>3.1250966334739928E-2</v>
      </c>
      <c r="N53">
        <f t="shared" si="7"/>
        <v>2</v>
      </c>
      <c r="O53">
        <f t="shared" si="8"/>
        <v>3.0982200792257514E-2</v>
      </c>
      <c r="P53">
        <f t="shared" si="9"/>
        <v>1.9387830264790112E-2</v>
      </c>
      <c r="Q53">
        <f t="shared" si="10"/>
        <v>0</v>
      </c>
      <c r="R53">
        <f t="shared" si="11"/>
        <v>15.753639326518945</v>
      </c>
      <c r="S53">
        <f t="shared" si="12"/>
        <v>15.753639326518945</v>
      </c>
      <c r="T53">
        <f t="shared" si="13"/>
        <v>1.7961861033453868</v>
      </c>
      <c r="U53">
        <f t="shared" si="14"/>
        <v>35.735891604304655</v>
      </c>
      <c r="V53">
        <f t="shared" si="15"/>
        <v>0.64733712705061164</v>
      </c>
      <c r="W53">
        <f t="shared" si="16"/>
        <v>1.8114480931899712</v>
      </c>
      <c r="X53">
        <f t="shared" si="17"/>
        <v>1.1488489762947751</v>
      </c>
      <c r="Y53">
        <f t="shared" si="18"/>
        <v>-15.638369540081356</v>
      </c>
      <c r="Z53">
        <f t="shared" si="19"/>
        <v>14.264005231618578</v>
      </c>
      <c r="AA53">
        <f t="shared" si="20"/>
        <v>1.3734205514336177</v>
      </c>
      <c r="AB53">
        <f t="shared" si="21"/>
        <v>-9.4375702916060789E-4</v>
      </c>
      <c r="AC53">
        <v>0</v>
      </c>
      <c r="AD53">
        <v>0</v>
      </c>
      <c r="AE53">
        <v>2</v>
      </c>
      <c r="AF53">
        <v>0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55763.458619594094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6.75</v>
      </c>
      <c r="AP53">
        <v>0.5</v>
      </c>
      <c r="AQ53" t="s">
        <v>196</v>
      </c>
      <c r="AR53">
        <v>1597404840.5</v>
      </c>
      <c r="AS53">
        <v>414.14806451612901</v>
      </c>
      <c r="AT53">
        <v>413.791870967742</v>
      </c>
      <c r="AU53">
        <v>6.3716783870967797</v>
      </c>
      <c r="AV53">
        <v>5.9752932258064497</v>
      </c>
      <c r="AW53">
        <v>600.01654838709703</v>
      </c>
      <c r="AX53">
        <v>101.496</v>
      </c>
      <c r="AY53">
        <v>0.100014067741935</v>
      </c>
      <c r="AZ53">
        <v>15.885929032258099</v>
      </c>
      <c r="BA53">
        <v>999.9</v>
      </c>
      <c r="BB53">
        <v>999.9</v>
      </c>
      <c r="BC53">
        <v>0</v>
      </c>
      <c r="BD53">
        <v>0</v>
      </c>
      <c r="BE53">
        <v>10005.7083870968</v>
      </c>
      <c r="BF53">
        <v>0</v>
      </c>
      <c r="BG53">
        <v>1.7388564516129001E-3</v>
      </c>
      <c r="BH53">
        <v>1597404810</v>
      </c>
      <c r="BI53" t="s">
        <v>286</v>
      </c>
      <c r="BJ53">
        <v>5</v>
      </c>
      <c r="BK53">
        <v>-1.5589999999999999</v>
      </c>
      <c r="BL53">
        <v>-0.08</v>
      </c>
      <c r="BM53">
        <v>414</v>
      </c>
      <c r="BN53">
        <v>6</v>
      </c>
      <c r="BO53">
        <v>0.38</v>
      </c>
      <c r="BP53">
        <v>0.14000000000000001</v>
      </c>
      <c r="BQ53">
        <v>0.361642195121951</v>
      </c>
      <c r="BR53">
        <v>-8.5258473867595302E-2</v>
      </c>
      <c r="BS53">
        <v>2.6321664223109501E-2</v>
      </c>
      <c r="BT53">
        <v>1</v>
      </c>
      <c r="BU53">
        <v>0.39814621951219498</v>
      </c>
      <c r="BV53">
        <v>-4.0806083623690897E-2</v>
      </c>
      <c r="BW53">
        <v>4.0744717359952496E-3</v>
      </c>
      <c r="BX53">
        <v>1</v>
      </c>
      <c r="BY53">
        <v>2</v>
      </c>
      <c r="BZ53">
        <v>2</v>
      </c>
      <c r="CA53" t="s">
        <v>203</v>
      </c>
      <c r="CB53">
        <v>100</v>
      </c>
      <c r="CC53">
        <v>100</v>
      </c>
      <c r="CD53">
        <v>-1.5589999999999999</v>
      </c>
      <c r="CE53">
        <v>-0.08</v>
      </c>
      <c r="CF53">
        <v>2</v>
      </c>
      <c r="CG53">
        <v>625.72900000000004</v>
      </c>
      <c r="CH53">
        <v>403.41699999999997</v>
      </c>
      <c r="CI53">
        <v>15.002800000000001</v>
      </c>
      <c r="CJ53">
        <v>21.730899999999998</v>
      </c>
      <c r="CK53">
        <v>30.000299999999999</v>
      </c>
      <c r="CL53">
        <v>21.635200000000001</v>
      </c>
      <c r="CM53">
        <v>21.641200000000001</v>
      </c>
      <c r="CN53">
        <v>20.6</v>
      </c>
      <c r="CO53">
        <v>34.320300000000003</v>
      </c>
      <c r="CP53">
        <v>0</v>
      </c>
      <c r="CQ53">
        <v>15</v>
      </c>
      <c r="CR53">
        <v>410</v>
      </c>
      <c r="CS53">
        <v>6</v>
      </c>
      <c r="CT53">
        <v>102.998</v>
      </c>
      <c r="CU53">
        <v>101.929</v>
      </c>
    </row>
    <row r="54" spans="1:99" x14ac:dyDescent="0.25">
      <c r="A54">
        <v>38</v>
      </c>
      <c r="B54">
        <v>1597404853.5</v>
      </c>
      <c r="C54">
        <v>2606.4000000953702</v>
      </c>
      <c r="D54" t="s">
        <v>287</v>
      </c>
      <c r="E54" t="s">
        <v>288</v>
      </c>
      <c r="F54">
        <v>1597404845.14516</v>
      </c>
      <c r="G54">
        <f t="shared" si="0"/>
        <v>3.5163099700151143E-4</v>
      </c>
      <c r="H54">
        <f t="shared" si="1"/>
        <v>-0.45815624316145215</v>
      </c>
      <c r="I54">
        <f t="shared" si="2"/>
        <v>414.155129032258</v>
      </c>
      <c r="J54">
        <f t="shared" si="3"/>
        <v>430.27509129246738</v>
      </c>
      <c r="K54">
        <f t="shared" si="4"/>
        <v>43.714205114980608</v>
      </c>
      <c r="L54">
        <f t="shared" si="5"/>
        <v>42.076482293118353</v>
      </c>
      <c r="M54">
        <f t="shared" si="6"/>
        <v>3.0965020751771447E-2</v>
      </c>
      <c r="N54">
        <f t="shared" si="7"/>
        <v>2</v>
      </c>
      <c r="O54">
        <f t="shared" si="8"/>
        <v>3.0701128697075201E-2</v>
      </c>
      <c r="P54">
        <f t="shared" si="9"/>
        <v>1.9211727547923784E-2</v>
      </c>
      <c r="Q54">
        <f t="shared" si="10"/>
        <v>0</v>
      </c>
      <c r="R54">
        <f t="shared" si="11"/>
        <v>15.757567705240705</v>
      </c>
      <c r="S54">
        <f t="shared" si="12"/>
        <v>15.757567705240705</v>
      </c>
      <c r="T54">
        <f t="shared" si="13"/>
        <v>1.7966376800804296</v>
      </c>
      <c r="U54">
        <f t="shared" si="14"/>
        <v>35.711791384897907</v>
      </c>
      <c r="V54">
        <f t="shared" si="15"/>
        <v>0.6470170292051951</v>
      </c>
      <c r="W54">
        <f t="shared" si="16"/>
        <v>1.8117742183014962</v>
      </c>
      <c r="X54">
        <f t="shared" si="17"/>
        <v>1.1496206508752345</v>
      </c>
      <c r="Y54">
        <f t="shared" si="18"/>
        <v>-15.506926967766654</v>
      </c>
      <c r="Z54">
        <f t="shared" si="19"/>
        <v>14.144078021091589</v>
      </c>
      <c r="AA54">
        <f t="shared" si="20"/>
        <v>1.3619209720722607</v>
      </c>
      <c r="AB54">
        <f t="shared" si="21"/>
        <v>-9.279746028045821E-4</v>
      </c>
      <c r="AC54">
        <v>0</v>
      </c>
      <c r="AD54">
        <v>0</v>
      </c>
      <c r="AE54">
        <v>2</v>
      </c>
      <c r="AF54">
        <v>0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55767.181036078131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6.75</v>
      </c>
      <c r="AP54">
        <v>0.5</v>
      </c>
      <c r="AQ54" t="s">
        <v>196</v>
      </c>
      <c r="AR54">
        <v>1597404845.14516</v>
      </c>
      <c r="AS54">
        <v>414.155129032258</v>
      </c>
      <c r="AT54">
        <v>413.80354838709701</v>
      </c>
      <c r="AU54">
        <v>6.3685319354838699</v>
      </c>
      <c r="AV54">
        <v>5.9754793548387104</v>
      </c>
      <c r="AW54">
        <v>600.01983870967695</v>
      </c>
      <c r="AX54">
        <v>101.49593548387099</v>
      </c>
      <c r="AY54">
        <v>0.10001092258064501</v>
      </c>
      <c r="AZ54">
        <v>15.8887451612903</v>
      </c>
      <c r="BA54">
        <v>999.9</v>
      </c>
      <c r="BB54">
        <v>999.9</v>
      </c>
      <c r="BC54">
        <v>0</v>
      </c>
      <c r="BD54">
        <v>0</v>
      </c>
      <c r="BE54">
        <v>10006.5132258065</v>
      </c>
      <c r="BF54">
        <v>0</v>
      </c>
      <c r="BG54">
        <v>1.7536522580645199E-3</v>
      </c>
      <c r="BH54">
        <v>1597404810</v>
      </c>
      <c r="BI54" t="s">
        <v>286</v>
      </c>
      <c r="BJ54">
        <v>5</v>
      </c>
      <c r="BK54">
        <v>-1.5589999999999999</v>
      </c>
      <c r="BL54">
        <v>-0.08</v>
      </c>
      <c r="BM54">
        <v>414</v>
      </c>
      <c r="BN54">
        <v>6</v>
      </c>
      <c r="BO54">
        <v>0.38</v>
      </c>
      <c r="BP54">
        <v>0.14000000000000001</v>
      </c>
      <c r="BQ54">
        <v>0.357259585365854</v>
      </c>
      <c r="BR54">
        <v>-6.0049547038297504E-3</v>
      </c>
      <c r="BS54">
        <v>2.2197299951137301E-2</v>
      </c>
      <c r="BT54">
        <v>1</v>
      </c>
      <c r="BU54">
        <v>0.394621146341463</v>
      </c>
      <c r="BV54">
        <v>-4.0889142857147003E-2</v>
      </c>
      <c r="BW54">
        <v>4.0896786775859702E-3</v>
      </c>
      <c r="BX54">
        <v>1</v>
      </c>
      <c r="BY54">
        <v>2</v>
      </c>
      <c r="BZ54">
        <v>2</v>
      </c>
      <c r="CA54" t="s">
        <v>203</v>
      </c>
      <c r="CB54">
        <v>100</v>
      </c>
      <c r="CC54">
        <v>100</v>
      </c>
      <c r="CD54">
        <v>-1.5589999999999999</v>
      </c>
      <c r="CE54">
        <v>-0.08</v>
      </c>
      <c r="CF54">
        <v>2</v>
      </c>
      <c r="CG54">
        <v>625.76</v>
      </c>
      <c r="CH54">
        <v>403.47199999999998</v>
      </c>
      <c r="CI54">
        <v>15.0021</v>
      </c>
      <c r="CJ54">
        <v>21.732700000000001</v>
      </c>
      <c r="CK54">
        <v>30.000299999999999</v>
      </c>
      <c r="CL54">
        <v>21.636199999999999</v>
      </c>
      <c r="CM54">
        <v>21.642499999999998</v>
      </c>
      <c r="CN54">
        <v>20.6</v>
      </c>
      <c r="CO54">
        <v>34.320300000000003</v>
      </c>
      <c r="CP54">
        <v>0</v>
      </c>
      <c r="CQ54">
        <v>15</v>
      </c>
      <c r="CR54">
        <v>410</v>
      </c>
      <c r="CS54">
        <v>6</v>
      </c>
      <c r="CT54">
        <v>102.996</v>
      </c>
      <c r="CU54">
        <v>101.926</v>
      </c>
    </row>
    <row r="55" spans="1:99" x14ac:dyDescent="0.25">
      <c r="A55">
        <v>39</v>
      </c>
      <c r="B55">
        <v>1597404858.5</v>
      </c>
      <c r="C55">
        <v>2611.4000000953702</v>
      </c>
      <c r="D55" t="s">
        <v>289</v>
      </c>
      <c r="E55" t="s">
        <v>290</v>
      </c>
      <c r="F55">
        <v>1597404849.9354801</v>
      </c>
      <c r="G55">
        <f t="shared" si="0"/>
        <v>3.4911513927670946E-4</v>
      </c>
      <c r="H55">
        <f t="shared" si="1"/>
        <v>-0.46293277222950069</v>
      </c>
      <c r="I55">
        <f t="shared" si="2"/>
        <v>414.162096774193</v>
      </c>
      <c r="J55">
        <f t="shared" si="3"/>
        <v>430.71090294998373</v>
      </c>
      <c r="K55">
        <f t="shared" si="4"/>
        <v>43.758463499231027</v>
      </c>
      <c r="L55">
        <f t="shared" si="5"/>
        <v>42.077172577549199</v>
      </c>
      <c r="M55">
        <f t="shared" si="6"/>
        <v>3.0721976266590092E-2</v>
      </c>
      <c r="N55">
        <f t="shared" si="7"/>
        <v>2</v>
      </c>
      <c r="O55">
        <f t="shared" si="8"/>
        <v>3.0462191781953182E-2</v>
      </c>
      <c r="P55">
        <f t="shared" si="9"/>
        <v>1.9062027278200774E-2</v>
      </c>
      <c r="Q55">
        <f t="shared" si="10"/>
        <v>0</v>
      </c>
      <c r="R55">
        <f t="shared" si="11"/>
        <v>15.761587268131976</v>
      </c>
      <c r="S55">
        <f t="shared" si="12"/>
        <v>15.761587268131976</v>
      </c>
      <c r="T55">
        <f t="shared" si="13"/>
        <v>1.7970998418625954</v>
      </c>
      <c r="U55">
        <f t="shared" si="14"/>
        <v>35.690209500870658</v>
      </c>
      <c r="V55">
        <f t="shared" si="15"/>
        <v>0.64675336284527762</v>
      </c>
      <c r="W55">
        <f t="shared" si="16"/>
        <v>1.8121310350657935</v>
      </c>
      <c r="X55">
        <f t="shared" si="17"/>
        <v>1.1503464790173177</v>
      </c>
      <c r="Y55">
        <f t="shared" si="18"/>
        <v>-15.395977642102887</v>
      </c>
      <c r="Z55">
        <f t="shared" si="19"/>
        <v>14.042840155775123</v>
      </c>
      <c r="AA55">
        <f t="shared" si="20"/>
        <v>1.3522227268595728</v>
      </c>
      <c r="AB55">
        <f t="shared" si="21"/>
        <v>-9.1475946819130627E-4</v>
      </c>
      <c r="AC55">
        <v>0</v>
      </c>
      <c r="AD55">
        <v>0</v>
      </c>
      <c r="AE55">
        <v>2</v>
      </c>
      <c r="AF55">
        <v>0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55735.647984480413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6.75</v>
      </c>
      <c r="AP55">
        <v>0.5</v>
      </c>
      <c r="AQ55" t="s">
        <v>196</v>
      </c>
      <c r="AR55">
        <v>1597404849.9354801</v>
      </c>
      <c r="AS55">
        <v>414.162096774193</v>
      </c>
      <c r="AT55">
        <v>413.80396774193503</v>
      </c>
      <c r="AU55">
        <v>6.3659393548387104</v>
      </c>
      <c r="AV55">
        <v>5.9756919354838702</v>
      </c>
      <c r="AW55">
        <v>600.01054838709695</v>
      </c>
      <c r="AX55">
        <v>101.495903225806</v>
      </c>
      <c r="AY55">
        <v>0.10000066129032301</v>
      </c>
      <c r="AZ55">
        <v>15.8918258064516</v>
      </c>
      <c r="BA55">
        <v>999.9</v>
      </c>
      <c r="BB55">
        <v>999.9</v>
      </c>
      <c r="BC55">
        <v>0</v>
      </c>
      <c r="BD55">
        <v>0</v>
      </c>
      <c r="BE55">
        <v>10000.728064516101</v>
      </c>
      <c r="BF55">
        <v>0</v>
      </c>
      <c r="BG55">
        <v>1.83965451612903E-3</v>
      </c>
      <c r="BH55">
        <v>1597404810</v>
      </c>
      <c r="BI55" t="s">
        <v>286</v>
      </c>
      <c r="BJ55">
        <v>5</v>
      </c>
      <c r="BK55">
        <v>-1.5589999999999999</v>
      </c>
      <c r="BL55">
        <v>-0.08</v>
      </c>
      <c r="BM55">
        <v>414</v>
      </c>
      <c r="BN55">
        <v>6</v>
      </c>
      <c r="BO55">
        <v>0.38</v>
      </c>
      <c r="BP55">
        <v>0.14000000000000001</v>
      </c>
      <c r="BQ55">
        <v>0.35315902439024399</v>
      </c>
      <c r="BR55">
        <v>6.6689832752618805E-2</v>
      </c>
      <c r="BS55">
        <v>2.10030974086086E-2</v>
      </c>
      <c r="BT55">
        <v>1</v>
      </c>
      <c r="BU55">
        <v>0.39140617073170703</v>
      </c>
      <c r="BV55">
        <v>-3.6269289198607703E-2</v>
      </c>
      <c r="BW55">
        <v>3.6322537040865801E-3</v>
      </c>
      <c r="BX55">
        <v>1</v>
      </c>
      <c r="BY55">
        <v>2</v>
      </c>
      <c r="BZ55">
        <v>2</v>
      </c>
      <c r="CA55" t="s">
        <v>203</v>
      </c>
      <c r="CB55">
        <v>100</v>
      </c>
      <c r="CC55">
        <v>100</v>
      </c>
      <c r="CD55">
        <v>-1.5589999999999999</v>
      </c>
      <c r="CE55">
        <v>-0.08</v>
      </c>
      <c r="CF55">
        <v>2</v>
      </c>
      <c r="CG55">
        <v>625.81899999999996</v>
      </c>
      <c r="CH55">
        <v>403.47300000000001</v>
      </c>
      <c r="CI55">
        <v>15.001899999999999</v>
      </c>
      <c r="CJ55">
        <v>21.734100000000002</v>
      </c>
      <c r="CK55">
        <v>30.000299999999999</v>
      </c>
      <c r="CL55">
        <v>21.638000000000002</v>
      </c>
      <c r="CM55">
        <v>21.644400000000001</v>
      </c>
      <c r="CN55">
        <v>20.6</v>
      </c>
      <c r="CO55">
        <v>34.320300000000003</v>
      </c>
      <c r="CP55">
        <v>0</v>
      </c>
      <c r="CQ55">
        <v>15</v>
      </c>
      <c r="CR55">
        <v>410</v>
      </c>
      <c r="CS55">
        <v>6</v>
      </c>
      <c r="CT55">
        <v>102.995</v>
      </c>
      <c r="CU55">
        <v>101.925</v>
      </c>
    </row>
    <row r="56" spans="1:99" x14ac:dyDescent="0.25">
      <c r="A56">
        <v>40</v>
      </c>
      <c r="B56">
        <v>1597404863.5</v>
      </c>
      <c r="C56">
        <v>2616.4000000953702</v>
      </c>
      <c r="D56" t="s">
        <v>291</v>
      </c>
      <c r="E56" t="s">
        <v>292</v>
      </c>
      <c r="F56">
        <v>1597404854.87097</v>
      </c>
      <c r="G56">
        <f t="shared" si="0"/>
        <v>3.4634985841286371E-4</v>
      </c>
      <c r="H56">
        <f t="shared" si="1"/>
        <v>-0.45927029046006662</v>
      </c>
      <c r="I56">
        <f t="shared" si="2"/>
        <v>414.172161290323</v>
      </c>
      <c r="J56">
        <f t="shared" si="3"/>
        <v>430.73110233977513</v>
      </c>
      <c r="K56">
        <f t="shared" si="4"/>
        <v>43.760710710927768</v>
      </c>
      <c r="L56">
        <f t="shared" si="5"/>
        <v>42.078382629653603</v>
      </c>
      <c r="M56">
        <f t="shared" si="6"/>
        <v>3.045799317434467E-2</v>
      </c>
      <c r="N56">
        <f t="shared" si="7"/>
        <v>2</v>
      </c>
      <c r="O56">
        <f t="shared" si="8"/>
        <v>3.0202633960996827E-2</v>
      </c>
      <c r="P56">
        <f t="shared" si="9"/>
        <v>1.8899410696615458E-2</v>
      </c>
      <c r="Q56">
        <f t="shared" si="10"/>
        <v>0</v>
      </c>
      <c r="R56">
        <f t="shared" si="11"/>
        <v>15.765199814639537</v>
      </c>
      <c r="S56">
        <f t="shared" si="12"/>
        <v>15.765199814639537</v>
      </c>
      <c r="T56">
        <f t="shared" si="13"/>
        <v>1.7975152947506721</v>
      </c>
      <c r="U56">
        <f t="shared" si="14"/>
        <v>35.668601682507223</v>
      </c>
      <c r="V56">
        <f t="shared" si="15"/>
        <v>0.64646843271655918</v>
      </c>
      <c r="W56">
        <f t="shared" si="16"/>
        <v>1.8124299866613596</v>
      </c>
      <c r="X56">
        <f t="shared" si="17"/>
        <v>1.151046862034113</v>
      </c>
      <c r="Y56">
        <f t="shared" si="18"/>
        <v>-15.27402875600729</v>
      </c>
      <c r="Z56">
        <f t="shared" si="19"/>
        <v>13.93157642501588</v>
      </c>
      <c r="AA56">
        <f t="shared" si="20"/>
        <v>1.3415519914453875</v>
      </c>
      <c r="AB56">
        <f t="shared" si="21"/>
        <v>-9.0033954602297683E-4</v>
      </c>
      <c r="AC56">
        <v>0</v>
      </c>
      <c r="AD56">
        <v>0</v>
      </c>
      <c r="AE56">
        <v>2</v>
      </c>
      <c r="AF56">
        <v>0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55739.067321448645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6.75</v>
      </c>
      <c r="AP56">
        <v>0.5</v>
      </c>
      <c r="AQ56" t="s">
        <v>196</v>
      </c>
      <c r="AR56">
        <v>1597404854.87097</v>
      </c>
      <c r="AS56">
        <v>414.172161290323</v>
      </c>
      <c r="AT56">
        <v>413.81687096774198</v>
      </c>
      <c r="AU56">
        <v>6.3631064516129001</v>
      </c>
      <c r="AV56">
        <v>5.9759522580645204</v>
      </c>
      <c r="AW56">
        <v>600.01558064516098</v>
      </c>
      <c r="AX56">
        <v>101.49635483871</v>
      </c>
      <c r="AY56">
        <v>0.10000185161290299</v>
      </c>
      <c r="AZ56">
        <v>15.8944064516129</v>
      </c>
      <c r="BA56">
        <v>999.9</v>
      </c>
      <c r="BB56">
        <v>999.9</v>
      </c>
      <c r="BC56">
        <v>0</v>
      </c>
      <c r="BD56">
        <v>0</v>
      </c>
      <c r="BE56">
        <v>10001.414516129</v>
      </c>
      <c r="BF56">
        <v>0</v>
      </c>
      <c r="BG56">
        <v>1.8587661290322599E-3</v>
      </c>
      <c r="BH56">
        <v>1597404810</v>
      </c>
      <c r="BI56" t="s">
        <v>286</v>
      </c>
      <c r="BJ56">
        <v>5</v>
      </c>
      <c r="BK56">
        <v>-1.5589999999999999</v>
      </c>
      <c r="BL56">
        <v>-0.08</v>
      </c>
      <c r="BM56">
        <v>414</v>
      </c>
      <c r="BN56">
        <v>6</v>
      </c>
      <c r="BO56">
        <v>0.38</v>
      </c>
      <c r="BP56">
        <v>0.14000000000000001</v>
      </c>
      <c r="BQ56">
        <v>0.35432541463414602</v>
      </c>
      <c r="BR56">
        <v>-4.7858947735190803E-2</v>
      </c>
      <c r="BS56">
        <v>1.7424167808067301E-2</v>
      </c>
      <c r="BT56">
        <v>1</v>
      </c>
      <c r="BU56">
        <v>0.38834709756097602</v>
      </c>
      <c r="BV56">
        <v>-3.79570871080133E-2</v>
      </c>
      <c r="BW56">
        <v>3.8020676069795002E-3</v>
      </c>
      <c r="BX56">
        <v>1</v>
      </c>
      <c r="BY56">
        <v>2</v>
      </c>
      <c r="BZ56">
        <v>2</v>
      </c>
      <c r="CA56" t="s">
        <v>203</v>
      </c>
      <c r="CB56">
        <v>100</v>
      </c>
      <c r="CC56">
        <v>100</v>
      </c>
      <c r="CD56">
        <v>-1.5589999999999999</v>
      </c>
      <c r="CE56">
        <v>-0.08</v>
      </c>
      <c r="CF56">
        <v>2</v>
      </c>
      <c r="CG56">
        <v>625.822</v>
      </c>
      <c r="CH56">
        <v>403.50299999999999</v>
      </c>
      <c r="CI56">
        <v>15.0016</v>
      </c>
      <c r="CJ56">
        <v>21.735900000000001</v>
      </c>
      <c r="CK56">
        <v>30.000299999999999</v>
      </c>
      <c r="CL56">
        <v>21.639700000000001</v>
      </c>
      <c r="CM56">
        <v>21.6462</v>
      </c>
      <c r="CN56">
        <v>20.6</v>
      </c>
      <c r="CO56">
        <v>34.320300000000003</v>
      </c>
      <c r="CP56">
        <v>0</v>
      </c>
      <c r="CQ56">
        <v>15</v>
      </c>
      <c r="CR56">
        <v>410</v>
      </c>
      <c r="CS56">
        <v>6</v>
      </c>
      <c r="CT56">
        <v>102.994</v>
      </c>
      <c r="CU56">
        <v>101.92400000000001</v>
      </c>
    </row>
    <row r="57" spans="1:99" x14ac:dyDescent="0.25">
      <c r="A57">
        <v>41</v>
      </c>
      <c r="B57">
        <v>1597404868.5</v>
      </c>
      <c r="C57">
        <v>2621.4000000953702</v>
      </c>
      <c r="D57" t="s">
        <v>293</v>
      </c>
      <c r="E57" t="s">
        <v>294</v>
      </c>
      <c r="F57">
        <v>1597404859.87097</v>
      </c>
      <c r="G57">
        <f t="shared" si="0"/>
        <v>3.4322108192542803E-4</v>
      </c>
      <c r="H57">
        <f t="shared" si="1"/>
        <v>-0.46275864545599898</v>
      </c>
      <c r="I57">
        <f t="shared" si="2"/>
        <v>414.17441935483902</v>
      </c>
      <c r="J57">
        <f t="shared" si="3"/>
        <v>431.14637457351199</v>
      </c>
      <c r="K57">
        <f t="shared" si="4"/>
        <v>43.803102148025694</v>
      </c>
      <c r="L57">
        <f t="shared" si="5"/>
        <v>42.078805408129313</v>
      </c>
      <c r="M57">
        <f t="shared" si="6"/>
        <v>3.0164651552670989E-2</v>
      </c>
      <c r="N57">
        <f t="shared" si="7"/>
        <v>2</v>
      </c>
      <c r="O57">
        <f t="shared" si="8"/>
        <v>2.991416556935772E-2</v>
      </c>
      <c r="P57">
        <f t="shared" si="9"/>
        <v>1.8718685185628477E-2</v>
      </c>
      <c r="Q57">
        <f t="shared" si="10"/>
        <v>0</v>
      </c>
      <c r="R57">
        <f t="shared" si="11"/>
        <v>15.76790267544694</v>
      </c>
      <c r="S57">
        <f t="shared" si="12"/>
        <v>15.76790267544694</v>
      </c>
      <c r="T57">
        <f t="shared" si="13"/>
        <v>1.7978261864170684</v>
      </c>
      <c r="U57">
        <f t="shared" si="14"/>
        <v>35.64878076607139</v>
      </c>
      <c r="V57">
        <f t="shared" si="15"/>
        <v>0.64617261050596164</v>
      </c>
      <c r="W57">
        <f t="shared" si="16"/>
        <v>1.8126078834116939</v>
      </c>
      <c r="X57">
        <f t="shared" si="17"/>
        <v>1.1516535759111068</v>
      </c>
      <c r="Y57">
        <f t="shared" si="18"/>
        <v>-15.136049712911376</v>
      </c>
      <c r="Z57">
        <f t="shared" si="19"/>
        <v>13.805705174225197</v>
      </c>
      <c r="AA57">
        <f t="shared" si="20"/>
        <v>1.3294603829285812</v>
      </c>
      <c r="AB57">
        <f t="shared" si="21"/>
        <v>-8.8415575759803744E-4</v>
      </c>
      <c r="AC57">
        <v>0</v>
      </c>
      <c r="AD57">
        <v>0</v>
      </c>
      <c r="AE57">
        <v>2</v>
      </c>
      <c r="AF57">
        <v>0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55707.544332596815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6.75</v>
      </c>
      <c r="AP57">
        <v>0.5</v>
      </c>
      <c r="AQ57" t="s">
        <v>196</v>
      </c>
      <c r="AR57">
        <v>1597404859.87097</v>
      </c>
      <c r="AS57">
        <v>414.17441935483902</v>
      </c>
      <c r="AT57">
        <v>413.81374193548402</v>
      </c>
      <c r="AU57">
        <v>6.3601654838709702</v>
      </c>
      <c r="AV57">
        <v>5.97650129032258</v>
      </c>
      <c r="AW57">
        <v>600.00580645161301</v>
      </c>
      <c r="AX57">
        <v>101.49683870967699</v>
      </c>
      <c r="AY57">
        <v>9.9984854838709697E-2</v>
      </c>
      <c r="AZ57">
        <v>15.895941935483901</v>
      </c>
      <c r="BA57">
        <v>999.9</v>
      </c>
      <c r="BB57">
        <v>999.9</v>
      </c>
      <c r="BC57">
        <v>0</v>
      </c>
      <c r="BD57">
        <v>0</v>
      </c>
      <c r="BE57">
        <v>9995.5232258064498</v>
      </c>
      <c r="BF57">
        <v>0</v>
      </c>
      <c r="BG57">
        <v>1.84674419354839E-3</v>
      </c>
      <c r="BH57">
        <v>1597404810</v>
      </c>
      <c r="BI57" t="s">
        <v>286</v>
      </c>
      <c r="BJ57">
        <v>5</v>
      </c>
      <c r="BK57">
        <v>-1.5589999999999999</v>
      </c>
      <c r="BL57">
        <v>-0.08</v>
      </c>
      <c r="BM57">
        <v>414</v>
      </c>
      <c r="BN57">
        <v>6</v>
      </c>
      <c r="BO57">
        <v>0.38</v>
      </c>
      <c r="BP57">
        <v>0.14000000000000001</v>
      </c>
      <c r="BQ57">
        <v>0.36068426829268302</v>
      </c>
      <c r="BR57">
        <v>4.0651672473870699E-2</v>
      </c>
      <c r="BS57">
        <v>2.2469190480087602E-2</v>
      </c>
      <c r="BT57">
        <v>1</v>
      </c>
      <c r="BU57">
        <v>0.38489592682926799</v>
      </c>
      <c r="BV57">
        <v>-4.0416961672474397E-2</v>
      </c>
      <c r="BW57">
        <v>4.0392284060940696E-3</v>
      </c>
      <c r="BX57">
        <v>1</v>
      </c>
      <c r="BY57">
        <v>2</v>
      </c>
      <c r="BZ57">
        <v>2</v>
      </c>
      <c r="CA57" t="s">
        <v>203</v>
      </c>
      <c r="CB57">
        <v>100</v>
      </c>
      <c r="CC57">
        <v>100</v>
      </c>
      <c r="CD57">
        <v>-1.5589999999999999</v>
      </c>
      <c r="CE57">
        <v>-0.08</v>
      </c>
      <c r="CF57">
        <v>2</v>
      </c>
      <c r="CG57">
        <v>625.91099999999994</v>
      </c>
      <c r="CH57">
        <v>403.56099999999998</v>
      </c>
      <c r="CI57">
        <v>15.0017</v>
      </c>
      <c r="CJ57">
        <v>21.738199999999999</v>
      </c>
      <c r="CK57">
        <v>30.0001</v>
      </c>
      <c r="CL57">
        <v>21.641100000000002</v>
      </c>
      <c r="CM57">
        <v>21.648</v>
      </c>
      <c r="CN57">
        <v>20.6</v>
      </c>
      <c r="CO57">
        <v>34.320300000000003</v>
      </c>
      <c r="CP57">
        <v>0</v>
      </c>
      <c r="CQ57">
        <v>15</v>
      </c>
      <c r="CR57">
        <v>410</v>
      </c>
      <c r="CS57">
        <v>6</v>
      </c>
      <c r="CT57">
        <v>102.99299999999999</v>
      </c>
      <c r="CU57">
        <v>101.923</v>
      </c>
    </row>
    <row r="58" spans="1:99" x14ac:dyDescent="0.25">
      <c r="A58">
        <v>42</v>
      </c>
      <c r="B58">
        <v>1597404873.5</v>
      </c>
      <c r="C58">
        <v>2626.4000000953702</v>
      </c>
      <c r="D58" t="s">
        <v>295</v>
      </c>
      <c r="E58" t="s">
        <v>296</v>
      </c>
      <c r="F58">
        <v>1597404864.87097</v>
      </c>
      <c r="G58">
        <f t="shared" si="0"/>
        <v>3.4025110997626883E-4</v>
      </c>
      <c r="H58">
        <f t="shared" si="1"/>
        <v>-0.46035474361581757</v>
      </c>
      <c r="I58">
        <f t="shared" si="2"/>
        <v>414.16993548387097</v>
      </c>
      <c r="J58">
        <f t="shared" si="3"/>
        <v>431.23468827938558</v>
      </c>
      <c r="K58">
        <f t="shared" si="4"/>
        <v>43.812389993758742</v>
      </c>
      <c r="L58">
        <f t="shared" si="5"/>
        <v>42.078652831733898</v>
      </c>
      <c r="M58">
        <f t="shared" si="6"/>
        <v>2.9888859115447922E-2</v>
      </c>
      <c r="N58">
        <f t="shared" si="7"/>
        <v>2</v>
      </c>
      <c r="O58">
        <f t="shared" si="8"/>
        <v>2.964291238180344E-2</v>
      </c>
      <c r="P58">
        <f t="shared" si="9"/>
        <v>1.8548748792408937E-2</v>
      </c>
      <c r="Q58">
        <f t="shared" si="10"/>
        <v>0</v>
      </c>
      <c r="R58">
        <f t="shared" si="11"/>
        <v>15.76985266200421</v>
      </c>
      <c r="S58">
        <f t="shared" si="12"/>
        <v>15.76985266200421</v>
      </c>
      <c r="T58">
        <f t="shared" si="13"/>
        <v>1.7980505094111046</v>
      </c>
      <c r="U58">
        <f t="shared" si="14"/>
        <v>35.632186858984078</v>
      </c>
      <c r="V58">
        <f t="shared" si="15"/>
        <v>0.64590658749831453</v>
      </c>
      <c r="W58">
        <f t="shared" si="16"/>
        <v>1.8127054341472719</v>
      </c>
      <c r="X58">
        <f t="shared" si="17"/>
        <v>1.15214392191279</v>
      </c>
      <c r="Y58">
        <f t="shared" si="18"/>
        <v>-15.005073949953456</v>
      </c>
      <c r="Z58">
        <f t="shared" si="19"/>
        <v>13.68623067527944</v>
      </c>
      <c r="AA58">
        <f t="shared" si="20"/>
        <v>1.3179743483711024</v>
      </c>
      <c r="AB58">
        <f t="shared" si="21"/>
        <v>-8.6892630291401929E-4</v>
      </c>
      <c r="AC58">
        <v>0</v>
      </c>
      <c r="AD58">
        <v>0</v>
      </c>
      <c r="AE58">
        <v>2</v>
      </c>
      <c r="AF58">
        <v>0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55712.746730071201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6.75</v>
      </c>
      <c r="AP58">
        <v>0.5</v>
      </c>
      <c r="AQ58" t="s">
        <v>196</v>
      </c>
      <c r="AR58">
        <v>1597404864.87097</v>
      </c>
      <c r="AS58">
        <v>414.16993548387097</v>
      </c>
      <c r="AT58">
        <v>413.810580645161</v>
      </c>
      <c r="AU58">
        <v>6.3575012903225803</v>
      </c>
      <c r="AV58">
        <v>5.9771599999999996</v>
      </c>
      <c r="AW58">
        <v>600.01209677419297</v>
      </c>
      <c r="AX58">
        <v>101.497548387097</v>
      </c>
      <c r="AY58">
        <v>0.100006690322581</v>
      </c>
      <c r="AZ58">
        <v>15.896783870967701</v>
      </c>
      <c r="BA58">
        <v>999.9</v>
      </c>
      <c r="BB58">
        <v>999.9</v>
      </c>
      <c r="BC58">
        <v>0</v>
      </c>
      <c r="BD58">
        <v>0</v>
      </c>
      <c r="BE58">
        <v>9996.4538709677399</v>
      </c>
      <c r="BF58">
        <v>0</v>
      </c>
      <c r="BG58">
        <v>1.81530225806452E-3</v>
      </c>
      <c r="BH58">
        <v>1597404810</v>
      </c>
      <c r="BI58" t="s">
        <v>286</v>
      </c>
      <c r="BJ58">
        <v>5</v>
      </c>
      <c r="BK58">
        <v>-1.5589999999999999</v>
      </c>
      <c r="BL58">
        <v>-0.08</v>
      </c>
      <c r="BM58">
        <v>414</v>
      </c>
      <c r="BN58">
        <v>6</v>
      </c>
      <c r="BO58">
        <v>0.38</v>
      </c>
      <c r="BP58">
        <v>0.14000000000000001</v>
      </c>
      <c r="BQ58">
        <v>0.36035224390243897</v>
      </c>
      <c r="BR58">
        <v>5.5908020905926198E-2</v>
      </c>
      <c r="BS58">
        <v>2.4598143377073198E-2</v>
      </c>
      <c r="BT58">
        <v>1</v>
      </c>
      <c r="BU58">
        <v>0.38163617073170703</v>
      </c>
      <c r="BV58">
        <v>-4.2948292682929802E-2</v>
      </c>
      <c r="BW58">
        <v>4.2551559135828899E-3</v>
      </c>
      <c r="BX58">
        <v>1</v>
      </c>
      <c r="BY58">
        <v>2</v>
      </c>
      <c r="BZ58">
        <v>2</v>
      </c>
      <c r="CA58" t="s">
        <v>203</v>
      </c>
      <c r="CB58">
        <v>100</v>
      </c>
      <c r="CC58">
        <v>100</v>
      </c>
      <c r="CD58">
        <v>-1.5589999999999999</v>
      </c>
      <c r="CE58">
        <v>-0.08</v>
      </c>
      <c r="CF58">
        <v>2</v>
      </c>
      <c r="CG58">
        <v>625.96500000000003</v>
      </c>
      <c r="CH58">
        <v>403.63799999999998</v>
      </c>
      <c r="CI58">
        <v>15.0015</v>
      </c>
      <c r="CJ58">
        <v>21.740500000000001</v>
      </c>
      <c r="CK58">
        <v>30.000299999999999</v>
      </c>
      <c r="CL58">
        <v>21.642499999999998</v>
      </c>
      <c r="CM58">
        <v>21.650200000000002</v>
      </c>
      <c r="CN58">
        <v>20.6</v>
      </c>
      <c r="CO58">
        <v>34.320300000000003</v>
      </c>
      <c r="CP58">
        <v>0</v>
      </c>
      <c r="CQ58">
        <v>15</v>
      </c>
      <c r="CR58">
        <v>410</v>
      </c>
      <c r="CS58">
        <v>6</v>
      </c>
      <c r="CT58">
        <v>102.991</v>
      </c>
      <c r="CU58">
        <v>101.923</v>
      </c>
    </row>
    <row r="59" spans="1:99" x14ac:dyDescent="0.25">
      <c r="A59">
        <v>43</v>
      </c>
      <c r="B59">
        <v>1597405310.0999999</v>
      </c>
      <c r="C59">
        <v>3063</v>
      </c>
      <c r="D59" t="s">
        <v>299</v>
      </c>
      <c r="E59" t="s">
        <v>300</v>
      </c>
      <c r="F59">
        <v>1597405302.0999999</v>
      </c>
      <c r="G59">
        <f t="shared" si="0"/>
        <v>6.1129372974707977E-4</v>
      </c>
      <c r="H59">
        <f t="shared" si="1"/>
        <v>-0.48367915371533676</v>
      </c>
      <c r="I59">
        <f t="shared" si="2"/>
        <v>414.42687096774199</v>
      </c>
      <c r="J59">
        <f t="shared" si="3"/>
        <v>420.86273549298244</v>
      </c>
      <c r="K59">
        <f t="shared" si="4"/>
        <v>42.757176061433611</v>
      </c>
      <c r="L59">
        <f t="shared" si="5"/>
        <v>42.103330117361352</v>
      </c>
      <c r="M59">
        <f t="shared" si="6"/>
        <v>5.755205243650395E-2</v>
      </c>
      <c r="N59">
        <f t="shared" si="7"/>
        <v>2</v>
      </c>
      <c r="O59">
        <f t="shared" si="8"/>
        <v>5.6647589073651923E-2</v>
      </c>
      <c r="P59">
        <f t="shared" si="9"/>
        <v>3.5484821556375348E-2</v>
      </c>
      <c r="Q59">
        <f t="shared" si="10"/>
        <v>0</v>
      </c>
      <c r="R59">
        <f t="shared" si="11"/>
        <v>15.570790378630207</v>
      </c>
      <c r="S59">
        <f t="shared" si="12"/>
        <v>15.570790378630207</v>
      </c>
      <c r="T59">
        <f t="shared" si="13"/>
        <v>1.7752771610677993</v>
      </c>
      <c r="U59">
        <f t="shared" si="14"/>
        <v>38.429870328602796</v>
      </c>
      <c r="V59">
        <f t="shared" si="15"/>
        <v>0.69227175319656331</v>
      </c>
      <c r="W59">
        <f t="shared" si="16"/>
        <v>1.8013897712304159</v>
      </c>
      <c r="X59">
        <f t="shared" si="17"/>
        <v>1.0830054078712359</v>
      </c>
      <c r="Y59">
        <f t="shared" si="18"/>
        <v>-26.958053481846218</v>
      </c>
      <c r="Z59">
        <f t="shared" si="19"/>
        <v>24.590822343611208</v>
      </c>
      <c r="AA59">
        <f t="shared" si="20"/>
        <v>2.3644285105120297</v>
      </c>
      <c r="AB59">
        <f t="shared" si="21"/>
        <v>-2.8026277229784569E-3</v>
      </c>
      <c r="AC59">
        <v>0</v>
      </c>
      <c r="AD59">
        <v>0</v>
      </c>
      <c r="AE59">
        <v>2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55772.563988368056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8.2799999999999994</v>
      </c>
      <c r="AP59">
        <v>0.5</v>
      </c>
      <c r="AQ59" t="s">
        <v>196</v>
      </c>
      <c r="AR59">
        <v>1597405302.0999999</v>
      </c>
      <c r="AS59">
        <v>414.42687096774199</v>
      </c>
      <c r="AT59">
        <v>414.10899999999998</v>
      </c>
      <c r="AU59">
        <v>6.8140932258064497</v>
      </c>
      <c r="AV59">
        <v>5.9762609677419301</v>
      </c>
      <c r="AW59">
        <v>600.00345161290295</v>
      </c>
      <c r="AX59">
        <v>101.494129032258</v>
      </c>
      <c r="AY59">
        <v>9.9983383870967696E-2</v>
      </c>
      <c r="AZ59">
        <v>15.798854838709699</v>
      </c>
      <c r="BA59">
        <v>999.9</v>
      </c>
      <c r="BB59">
        <v>999.9</v>
      </c>
      <c r="BC59">
        <v>0</v>
      </c>
      <c r="BD59">
        <v>0</v>
      </c>
      <c r="BE59">
        <v>10004.459032258101</v>
      </c>
      <c r="BF59">
        <v>0</v>
      </c>
      <c r="BG59">
        <v>1.7474877419354799E-3</v>
      </c>
      <c r="BH59">
        <v>1597405277.0999999</v>
      </c>
      <c r="BI59" t="s">
        <v>301</v>
      </c>
      <c r="BJ59">
        <v>6</v>
      </c>
      <c r="BK59">
        <v>-1.599</v>
      </c>
      <c r="BL59">
        <v>-8.2000000000000003E-2</v>
      </c>
      <c r="BM59">
        <v>414</v>
      </c>
      <c r="BN59">
        <v>6</v>
      </c>
      <c r="BO59">
        <v>0.5</v>
      </c>
      <c r="BP59">
        <v>0.08</v>
      </c>
      <c r="BQ59">
        <v>0.31178470731707297</v>
      </c>
      <c r="BR59">
        <v>7.9504327526138702E-2</v>
      </c>
      <c r="BS59">
        <v>2.3582919573743501E-2</v>
      </c>
      <c r="BT59">
        <v>1</v>
      </c>
      <c r="BU59">
        <v>0.84221229268292697</v>
      </c>
      <c r="BV59">
        <v>-8.2765902439026304E-2</v>
      </c>
      <c r="BW59">
        <v>8.2302914486044095E-3</v>
      </c>
      <c r="BX59">
        <v>1</v>
      </c>
      <c r="BY59">
        <v>2</v>
      </c>
      <c r="BZ59">
        <v>2</v>
      </c>
      <c r="CA59" t="s">
        <v>203</v>
      </c>
      <c r="CB59">
        <v>100</v>
      </c>
      <c r="CC59">
        <v>100</v>
      </c>
      <c r="CD59">
        <v>-1.599</v>
      </c>
      <c r="CE59">
        <v>-8.2000000000000003E-2</v>
      </c>
      <c r="CF59">
        <v>2</v>
      </c>
      <c r="CG59">
        <v>626.06500000000005</v>
      </c>
      <c r="CH59">
        <v>404.14299999999997</v>
      </c>
      <c r="CI59">
        <v>15.002800000000001</v>
      </c>
      <c r="CJ59">
        <v>21.812999999999999</v>
      </c>
      <c r="CK59">
        <v>30.0001</v>
      </c>
      <c r="CL59">
        <v>21.7361</v>
      </c>
      <c r="CM59">
        <v>21.742000000000001</v>
      </c>
      <c r="CN59">
        <v>20.6</v>
      </c>
      <c r="CO59">
        <v>34.591000000000001</v>
      </c>
      <c r="CP59">
        <v>0</v>
      </c>
      <c r="CQ59">
        <v>15</v>
      </c>
      <c r="CR59">
        <v>410</v>
      </c>
      <c r="CS59">
        <v>6</v>
      </c>
      <c r="CT59">
        <v>102.98699999999999</v>
      </c>
      <c r="CU59">
        <v>101.916</v>
      </c>
    </row>
    <row r="60" spans="1:99" x14ac:dyDescent="0.25">
      <c r="A60">
        <v>44</v>
      </c>
      <c r="B60">
        <v>1597405315.0999999</v>
      </c>
      <c r="C60">
        <v>3068</v>
      </c>
      <c r="D60" t="s">
        <v>302</v>
      </c>
      <c r="E60" t="s">
        <v>303</v>
      </c>
      <c r="F60">
        <v>1597405306.7451601</v>
      </c>
      <c r="G60">
        <f t="shared" si="0"/>
        <v>6.0710405205298076E-4</v>
      </c>
      <c r="H60">
        <f t="shared" si="1"/>
        <v>-0.48665237480913931</v>
      </c>
      <c r="I60">
        <f t="shared" si="2"/>
        <v>414.43535483871</v>
      </c>
      <c r="J60">
        <f t="shared" si="3"/>
        <v>421.0540749516274</v>
      </c>
      <c r="K60">
        <f t="shared" si="4"/>
        <v>42.776650344908745</v>
      </c>
      <c r="L60">
        <f t="shared" si="5"/>
        <v>42.104226794480908</v>
      </c>
      <c r="M60">
        <f t="shared" si="6"/>
        <v>5.7098479692715712E-2</v>
      </c>
      <c r="N60">
        <f t="shared" si="7"/>
        <v>2</v>
      </c>
      <c r="O60">
        <f t="shared" si="8"/>
        <v>5.6208097559092798E-2</v>
      </c>
      <c r="P60">
        <f t="shared" si="9"/>
        <v>3.520890167537926E-2</v>
      </c>
      <c r="Q60">
        <f t="shared" si="10"/>
        <v>0</v>
      </c>
      <c r="R60">
        <f t="shared" si="11"/>
        <v>15.574682997573378</v>
      </c>
      <c r="S60">
        <f t="shared" si="12"/>
        <v>15.574682997573378</v>
      </c>
      <c r="T60">
        <f t="shared" si="13"/>
        <v>1.7757200485805567</v>
      </c>
      <c r="U60">
        <f t="shared" si="14"/>
        <v>38.393846920617811</v>
      </c>
      <c r="V60">
        <f t="shared" si="15"/>
        <v>0.69172587912423522</v>
      </c>
      <c r="W60">
        <f t="shared" si="16"/>
        <v>1.8016581681810395</v>
      </c>
      <c r="X60">
        <f t="shared" si="17"/>
        <v>1.0839941694563215</v>
      </c>
      <c r="Y60">
        <f t="shared" si="18"/>
        <v>-26.773288695536451</v>
      </c>
      <c r="Z60">
        <f t="shared" si="19"/>
        <v>24.422230172869366</v>
      </c>
      <c r="AA60">
        <f t="shared" si="20"/>
        <v>2.348294137693403</v>
      </c>
      <c r="AB60">
        <f t="shared" si="21"/>
        <v>-2.7643849736804782E-3</v>
      </c>
      <c r="AC60">
        <v>0</v>
      </c>
      <c r="AD60">
        <v>0</v>
      </c>
      <c r="AE60">
        <v>2</v>
      </c>
      <c r="AF60">
        <v>0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55756.806932309155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8.2799999999999994</v>
      </c>
      <c r="AP60">
        <v>0.5</v>
      </c>
      <c r="AQ60" t="s">
        <v>196</v>
      </c>
      <c r="AR60">
        <v>1597405306.7451601</v>
      </c>
      <c r="AS60">
        <v>414.43535483871</v>
      </c>
      <c r="AT60">
        <v>414.11099999999999</v>
      </c>
      <c r="AU60">
        <v>6.8087145161290303</v>
      </c>
      <c r="AV60">
        <v>5.9766409677419396</v>
      </c>
      <c r="AW60">
        <v>600.01851612903204</v>
      </c>
      <c r="AX60">
        <v>101.494193548387</v>
      </c>
      <c r="AY60">
        <v>0.10000275483871</v>
      </c>
      <c r="AZ60">
        <v>15.8011838709677</v>
      </c>
      <c r="BA60">
        <v>999.9</v>
      </c>
      <c r="BB60">
        <v>999.9</v>
      </c>
      <c r="BC60">
        <v>0</v>
      </c>
      <c r="BD60">
        <v>0</v>
      </c>
      <c r="BE60">
        <v>10001.589354838699</v>
      </c>
      <c r="BF60">
        <v>0</v>
      </c>
      <c r="BG60">
        <v>1.7545777419354801E-3</v>
      </c>
      <c r="BH60">
        <v>1597405277.0999999</v>
      </c>
      <c r="BI60" t="s">
        <v>301</v>
      </c>
      <c r="BJ60">
        <v>6</v>
      </c>
      <c r="BK60">
        <v>-1.599</v>
      </c>
      <c r="BL60">
        <v>-8.2000000000000003E-2</v>
      </c>
      <c r="BM60">
        <v>414</v>
      </c>
      <c r="BN60">
        <v>6</v>
      </c>
      <c r="BO60">
        <v>0.5</v>
      </c>
      <c r="BP60">
        <v>0.08</v>
      </c>
      <c r="BQ60">
        <v>0.31921682926829298</v>
      </c>
      <c r="BR60">
        <v>7.3158898954713295E-2</v>
      </c>
      <c r="BS60">
        <v>1.70520422193032E-2</v>
      </c>
      <c r="BT60">
        <v>1</v>
      </c>
      <c r="BU60">
        <v>0.83539219512195095</v>
      </c>
      <c r="BV60">
        <v>-7.3655268292682499E-2</v>
      </c>
      <c r="BW60">
        <v>7.2966622480369302E-3</v>
      </c>
      <c r="BX60">
        <v>1</v>
      </c>
      <c r="BY60">
        <v>2</v>
      </c>
      <c r="BZ60">
        <v>2</v>
      </c>
      <c r="CA60" t="s">
        <v>203</v>
      </c>
      <c r="CB60">
        <v>100</v>
      </c>
      <c r="CC60">
        <v>100</v>
      </c>
      <c r="CD60">
        <v>-1.599</v>
      </c>
      <c r="CE60">
        <v>-8.2000000000000003E-2</v>
      </c>
      <c r="CF60">
        <v>2</v>
      </c>
      <c r="CG60">
        <v>626.40200000000004</v>
      </c>
      <c r="CH60">
        <v>404.15800000000002</v>
      </c>
      <c r="CI60">
        <v>15.0025</v>
      </c>
      <c r="CJ60">
        <v>21.8139</v>
      </c>
      <c r="CK60">
        <v>30.000299999999999</v>
      </c>
      <c r="CL60">
        <v>21.737100000000002</v>
      </c>
      <c r="CM60">
        <v>21.7438</v>
      </c>
      <c r="CN60">
        <v>20.6</v>
      </c>
      <c r="CO60">
        <v>34.591000000000001</v>
      </c>
      <c r="CP60">
        <v>0</v>
      </c>
      <c r="CQ60">
        <v>15</v>
      </c>
      <c r="CR60">
        <v>410</v>
      </c>
      <c r="CS60">
        <v>6</v>
      </c>
      <c r="CT60">
        <v>102.986</v>
      </c>
      <c r="CU60">
        <v>101.91500000000001</v>
      </c>
    </row>
    <row r="61" spans="1:99" x14ac:dyDescent="0.25">
      <c r="A61">
        <v>45</v>
      </c>
      <c r="B61">
        <v>1597405320.0999999</v>
      </c>
      <c r="C61">
        <v>3073</v>
      </c>
      <c r="D61" t="s">
        <v>304</v>
      </c>
      <c r="E61" t="s">
        <v>305</v>
      </c>
      <c r="F61">
        <v>1597405311.53548</v>
      </c>
      <c r="G61">
        <f t="shared" si="0"/>
        <v>6.0280634589700765E-4</v>
      </c>
      <c r="H61">
        <f t="shared" si="1"/>
        <v>-0.50045192624670332</v>
      </c>
      <c r="I61">
        <f t="shared" si="2"/>
        <v>414.45822580645199</v>
      </c>
      <c r="J61">
        <f t="shared" si="3"/>
        <v>421.57243563536701</v>
      </c>
      <c r="K61">
        <f t="shared" si="4"/>
        <v>42.829310954247966</v>
      </c>
      <c r="L61">
        <f t="shared" si="5"/>
        <v>42.106548555190379</v>
      </c>
      <c r="M61">
        <f t="shared" si="6"/>
        <v>5.6633238672253505E-2</v>
      </c>
      <c r="N61">
        <f t="shared" si="7"/>
        <v>2</v>
      </c>
      <c r="O61">
        <f t="shared" si="8"/>
        <v>5.5757187158292337E-2</v>
      </c>
      <c r="P61">
        <f t="shared" si="9"/>
        <v>3.4925822850490451E-2</v>
      </c>
      <c r="Q61">
        <f t="shared" si="10"/>
        <v>0</v>
      </c>
      <c r="R61">
        <f t="shared" si="11"/>
        <v>15.579128921945923</v>
      </c>
      <c r="S61">
        <f t="shared" si="12"/>
        <v>15.579128921945923</v>
      </c>
      <c r="T61">
        <f t="shared" si="13"/>
        <v>1.7762260078168526</v>
      </c>
      <c r="U61">
        <f t="shared" si="14"/>
        <v>38.357749302767161</v>
      </c>
      <c r="V61">
        <f t="shared" si="15"/>
        <v>0.69120116476213</v>
      </c>
      <c r="W61">
        <f t="shared" si="16"/>
        <v>1.8019857195121358</v>
      </c>
      <c r="X61">
        <f t="shared" si="17"/>
        <v>1.0850248430547227</v>
      </c>
      <c r="Y61">
        <f t="shared" si="18"/>
        <v>-26.583759854058037</v>
      </c>
      <c r="Z61">
        <f t="shared" si="19"/>
        <v>24.249281674940111</v>
      </c>
      <c r="AA61">
        <f t="shared" si="20"/>
        <v>2.3317527443129902</v>
      </c>
      <c r="AB61">
        <f t="shared" si="21"/>
        <v>-2.7254348049368105E-3</v>
      </c>
      <c r="AC61">
        <v>0</v>
      </c>
      <c r="AD61">
        <v>0</v>
      </c>
      <c r="AE61">
        <v>2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55755.832255776106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8.2799999999999994</v>
      </c>
      <c r="AP61">
        <v>0.5</v>
      </c>
      <c r="AQ61" t="s">
        <v>196</v>
      </c>
      <c r="AR61">
        <v>1597405311.53548</v>
      </c>
      <c r="AS61">
        <v>414.45822580645199</v>
      </c>
      <c r="AT61">
        <v>414.112387096774</v>
      </c>
      <c r="AU61">
        <v>6.8035500000000004</v>
      </c>
      <c r="AV61">
        <v>5.97735709677419</v>
      </c>
      <c r="AW61">
        <v>600.01464516128999</v>
      </c>
      <c r="AX61">
        <v>101.494193548387</v>
      </c>
      <c r="AY61">
        <v>9.9998419354838705E-2</v>
      </c>
      <c r="AZ61">
        <v>15.8040258064516</v>
      </c>
      <c r="BA61">
        <v>999.9</v>
      </c>
      <c r="BB61">
        <v>999.9</v>
      </c>
      <c r="BC61">
        <v>0</v>
      </c>
      <c r="BD61">
        <v>0</v>
      </c>
      <c r="BE61">
        <v>10001.509677419401</v>
      </c>
      <c r="BF61">
        <v>0</v>
      </c>
      <c r="BG61">
        <v>1.8473612903225801E-3</v>
      </c>
      <c r="BH61">
        <v>1597405277.0999999</v>
      </c>
      <c r="BI61" t="s">
        <v>301</v>
      </c>
      <c r="BJ61">
        <v>6</v>
      </c>
      <c r="BK61">
        <v>-1.599</v>
      </c>
      <c r="BL61">
        <v>-8.2000000000000003E-2</v>
      </c>
      <c r="BM61">
        <v>414</v>
      </c>
      <c r="BN61">
        <v>6</v>
      </c>
      <c r="BO61">
        <v>0.5</v>
      </c>
      <c r="BP61">
        <v>0.08</v>
      </c>
      <c r="BQ61">
        <v>0.33852399999999999</v>
      </c>
      <c r="BR61">
        <v>0.240742787456449</v>
      </c>
      <c r="BS61">
        <v>3.4593536339019001E-2</v>
      </c>
      <c r="BT61">
        <v>0</v>
      </c>
      <c r="BU61">
        <v>0.82909404878048798</v>
      </c>
      <c r="BV61">
        <v>-7.3315777003480395E-2</v>
      </c>
      <c r="BW61">
        <v>7.2590900120124103E-3</v>
      </c>
      <c r="BX61">
        <v>1</v>
      </c>
      <c r="BY61">
        <v>1</v>
      </c>
      <c r="BZ61">
        <v>2</v>
      </c>
      <c r="CA61" t="s">
        <v>198</v>
      </c>
      <c r="CB61">
        <v>100</v>
      </c>
      <c r="CC61">
        <v>100</v>
      </c>
      <c r="CD61">
        <v>-1.599</v>
      </c>
      <c r="CE61">
        <v>-8.2000000000000003E-2</v>
      </c>
      <c r="CF61">
        <v>2</v>
      </c>
      <c r="CG61">
        <v>626.32600000000002</v>
      </c>
      <c r="CH61">
        <v>404.05399999999997</v>
      </c>
      <c r="CI61">
        <v>15.0023</v>
      </c>
      <c r="CJ61">
        <v>21.8155</v>
      </c>
      <c r="CK61">
        <v>30.000299999999999</v>
      </c>
      <c r="CL61">
        <v>21.738199999999999</v>
      </c>
      <c r="CM61">
        <v>21.745200000000001</v>
      </c>
      <c r="CN61">
        <v>20.6</v>
      </c>
      <c r="CO61">
        <v>34.591000000000001</v>
      </c>
      <c r="CP61">
        <v>0</v>
      </c>
      <c r="CQ61">
        <v>15</v>
      </c>
      <c r="CR61">
        <v>410</v>
      </c>
      <c r="CS61">
        <v>6</v>
      </c>
      <c r="CT61">
        <v>102.98399999999999</v>
      </c>
      <c r="CU61">
        <v>101.913</v>
      </c>
    </row>
    <row r="62" spans="1:99" x14ac:dyDescent="0.25">
      <c r="A62">
        <v>46</v>
      </c>
      <c r="B62">
        <v>1597405325.0999999</v>
      </c>
      <c r="C62">
        <v>3078</v>
      </c>
      <c r="D62" t="s">
        <v>306</v>
      </c>
      <c r="E62" t="s">
        <v>307</v>
      </c>
      <c r="F62">
        <v>1597405316.4709699</v>
      </c>
      <c r="G62">
        <f t="shared" si="0"/>
        <v>5.9822049818043105E-4</v>
      </c>
      <c r="H62">
        <f t="shared" si="1"/>
        <v>-0.50148408488866603</v>
      </c>
      <c r="I62">
        <f t="shared" si="2"/>
        <v>414.475419354839</v>
      </c>
      <c r="J62">
        <f t="shared" si="3"/>
        <v>421.7349778213877</v>
      </c>
      <c r="K62">
        <f t="shared" si="4"/>
        <v>42.84577571106756</v>
      </c>
      <c r="L62">
        <f t="shared" si="5"/>
        <v>42.10824757094052</v>
      </c>
      <c r="M62">
        <f t="shared" si="6"/>
        <v>5.6139573778578804E-2</v>
      </c>
      <c r="N62">
        <f t="shared" si="7"/>
        <v>2</v>
      </c>
      <c r="O62">
        <f t="shared" si="8"/>
        <v>5.5278603388016621E-2</v>
      </c>
      <c r="P62">
        <f t="shared" si="9"/>
        <v>3.4625381950668083E-2</v>
      </c>
      <c r="Q62">
        <f t="shared" si="10"/>
        <v>0</v>
      </c>
      <c r="R62">
        <f t="shared" si="11"/>
        <v>15.583785585315663</v>
      </c>
      <c r="S62">
        <f t="shared" si="12"/>
        <v>15.583785585315663</v>
      </c>
      <c r="T62">
        <f t="shared" si="13"/>
        <v>1.7767560855352287</v>
      </c>
      <c r="U62">
        <f t="shared" si="14"/>
        <v>38.32074515958265</v>
      </c>
      <c r="V62">
        <f t="shared" si="15"/>
        <v>0.69066445583014957</v>
      </c>
      <c r="W62">
        <f t="shared" si="16"/>
        <v>1.8023252234630387</v>
      </c>
      <c r="X62">
        <f t="shared" si="17"/>
        <v>1.0860916297050791</v>
      </c>
      <c r="Y62">
        <f t="shared" si="18"/>
        <v>-26.381523969757009</v>
      </c>
      <c r="Z62">
        <f t="shared" si="19"/>
        <v>24.064740674726615</v>
      </c>
      <c r="AA62">
        <f t="shared" si="20"/>
        <v>2.3140991190287434</v>
      </c>
      <c r="AB62">
        <f t="shared" si="21"/>
        <v>-2.6841760016509397E-3</v>
      </c>
      <c r="AC62">
        <v>0</v>
      </c>
      <c r="AD62">
        <v>0</v>
      </c>
      <c r="AE62">
        <v>2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55770.719761833971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8.2799999999999994</v>
      </c>
      <c r="AP62">
        <v>0.5</v>
      </c>
      <c r="AQ62" t="s">
        <v>196</v>
      </c>
      <c r="AR62">
        <v>1597405316.4709699</v>
      </c>
      <c r="AS62">
        <v>414.475419354839</v>
      </c>
      <c r="AT62">
        <v>414.12554838709701</v>
      </c>
      <c r="AU62">
        <v>6.7982748387096796</v>
      </c>
      <c r="AV62">
        <v>5.9783645161290302</v>
      </c>
      <c r="AW62">
        <v>600.01587096774199</v>
      </c>
      <c r="AX62">
        <v>101.494064516129</v>
      </c>
      <c r="AY62">
        <v>0.10001224838709701</v>
      </c>
      <c r="AZ62">
        <v>15.806970967741901</v>
      </c>
      <c r="BA62">
        <v>999.9</v>
      </c>
      <c r="BB62">
        <v>999.9</v>
      </c>
      <c r="BC62">
        <v>0</v>
      </c>
      <c r="BD62">
        <v>0</v>
      </c>
      <c r="BE62">
        <v>10004.413870967701</v>
      </c>
      <c r="BF62">
        <v>0</v>
      </c>
      <c r="BG62">
        <v>1.89298290322581E-3</v>
      </c>
      <c r="BH62">
        <v>1597405277.0999999</v>
      </c>
      <c r="BI62" t="s">
        <v>301</v>
      </c>
      <c r="BJ62">
        <v>6</v>
      </c>
      <c r="BK62">
        <v>-1.599</v>
      </c>
      <c r="BL62">
        <v>-8.2000000000000003E-2</v>
      </c>
      <c r="BM62">
        <v>414</v>
      </c>
      <c r="BN62">
        <v>6</v>
      </c>
      <c r="BO62">
        <v>0.5</v>
      </c>
      <c r="BP62">
        <v>0.08</v>
      </c>
      <c r="BQ62">
        <v>0.34605960975609801</v>
      </c>
      <c r="BR62">
        <v>0.127248167247416</v>
      </c>
      <c r="BS62">
        <v>3.1647632245944399E-2</v>
      </c>
      <c r="BT62">
        <v>0</v>
      </c>
      <c r="BU62">
        <v>0.82290607317073206</v>
      </c>
      <c r="BV62">
        <v>-7.7224808362374997E-2</v>
      </c>
      <c r="BW62">
        <v>7.6327247840330499E-3</v>
      </c>
      <c r="BX62">
        <v>1</v>
      </c>
      <c r="BY62">
        <v>1</v>
      </c>
      <c r="BZ62">
        <v>2</v>
      </c>
      <c r="CA62" t="s">
        <v>198</v>
      </c>
      <c r="CB62">
        <v>100</v>
      </c>
      <c r="CC62">
        <v>100</v>
      </c>
      <c r="CD62">
        <v>-1.599</v>
      </c>
      <c r="CE62">
        <v>-8.2000000000000003E-2</v>
      </c>
      <c r="CF62">
        <v>2</v>
      </c>
      <c r="CG62">
        <v>626.29100000000005</v>
      </c>
      <c r="CH62">
        <v>404.09899999999999</v>
      </c>
      <c r="CI62">
        <v>15.002599999999999</v>
      </c>
      <c r="CJ62">
        <v>21.817599999999999</v>
      </c>
      <c r="CK62">
        <v>30.0002</v>
      </c>
      <c r="CL62">
        <v>21.739799999999999</v>
      </c>
      <c r="CM62">
        <v>21.7471</v>
      </c>
      <c r="CN62">
        <v>20.6</v>
      </c>
      <c r="CO62">
        <v>34.591000000000001</v>
      </c>
      <c r="CP62">
        <v>0</v>
      </c>
      <c r="CQ62">
        <v>15</v>
      </c>
      <c r="CR62">
        <v>410</v>
      </c>
      <c r="CS62">
        <v>6</v>
      </c>
      <c r="CT62">
        <v>102.983</v>
      </c>
      <c r="CU62">
        <v>101.911</v>
      </c>
    </row>
    <row r="63" spans="1:99" x14ac:dyDescent="0.25">
      <c r="A63">
        <v>47</v>
      </c>
      <c r="B63">
        <v>1597405330.0999999</v>
      </c>
      <c r="C63">
        <v>3083</v>
      </c>
      <c r="D63" t="s">
        <v>308</v>
      </c>
      <c r="E63" t="s">
        <v>309</v>
      </c>
      <c r="F63">
        <v>1597405321.4709699</v>
      </c>
      <c r="G63">
        <f t="shared" si="0"/>
        <v>5.9346869797928493E-4</v>
      </c>
      <c r="H63">
        <f t="shared" si="1"/>
        <v>-0.50810219212868168</v>
      </c>
      <c r="I63">
        <f t="shared" si="2"/>
        <v>414.49116129032302</v>
      </c>
      <c r="J63">
        <f t="shared" si="3"/>
        <v>422.06433113471599</v>
      </c>
      <c r="K63">
        <f t="shared" si="4"/>
        <v>42.879249157196924</v>
      </c>
      <c r="L63">
        <f t="shared" si="5"/>
        <v>42.109859723613525</v>
      </c>
      <c r="M63">
        <f t="shared" si="6"/>
        <v>5.562841870364036E-2</v>
      </c>
      <c r="N63">
        <f t="shared" si="7"/>
        <v>2</v>
      </c>
      <c r="O63">
        <f t="shared" si="8"/>
        <v>5.478292803819132E-2</v>
      </c>
      <c r="P63">
        <f t="shared" si="9"/>
        <v>3.4314223506109451E-2</v>
      </c>
      <c r="Q63">
        <f t="shared" si="10"/>
        <v>0</v>
      </c>
      <c r="R63">
        <f t="shared" si="11"/>
        <v>15.588923592782796</v>
      </c>
      <c r="S63">
        <f t="shared" si="12"/>
        <v>15.588923592782796</v>
      </c>
      <c r="T63">
        <f t="shared" si="13"/>
        <v>1.7773411168834892</v>
      </c>
      <c r="U63">
        <f t="shared" si="14"/>
        <v>38.282718431721158</v>
      </c>
      <c r="V63">
        <f t="shared" si="15"/>
        <v>0.69012759450477335</v>
      </c>
      <c r="W63">
        <f t="shared" si="16"/>
        <v>1.8027131373537253</v>
      </c>
      <c r="X63">
        <f t="shared" si="17"/>
        <v>1.0872135223787158</v>
      </c>
      <c r="Y63">
        <f t="shared" si="18"/>
        <v>-26.171969580886465</v>
      </c>
      <c r="Z63">
        <f t="shared" si="19"/>
        <v>23.873515744694501</v>
      </c>
      <c r="AA63">
        <f t="shared" si="20"/>
        <v>2.2958120766950465</v>
      </c>
      <c r="AB63">
        <f t="shared" si="21"/>
        <v>-2.6417594969174729E-3</v>
      </c>
      <c r="AC63">
        <v>0</v>
      </c>
      <c r="AD63">
        <v>0</v>
      </c>
      <c r="AE63">
        <v>2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55749.836981663822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8.2799999999999994</v>
      </c>
      <c r="AP63">
        <v>0.5</v>
      </c>
      <c r="AQ63" t="s">
        <v>196</v>
      </c>
      <c r="AR63">
        <v>1597405321.4709699</v>
      </c>
      <c r="AS63">
        <v>414.49116129032302</v>
      </c>
      <c r="AT63">
        <v>414.12945161290298</v>
      </c>
      <c r="AU63">
        <v>6.79298838709677</v>
      </c>
      <c r="AV63">
        <v>5.9795841935483898</v>
      </c>
      <c r="AW63">
        <v>600.01419354838697</v>
      </c>
      <c r="AX63">
        <v>101.49409677419401</v>
      </c>
      <c r="AY63">
        <v>0.100011029032258</v>
      </c>
      <c r="AZ63">
        <v>15.810335483871</v>
      </c>
      <c r="BA63">
        <v>999.9</v>
      </c>
      <c r="BB63">
        <v>999.9</v>
      </c>
      <c r="BC63">
        <v>0</v>
      </c>
      <c r="BD63">
        <v>0</v>
      </c>
      <c r="BE63">
        <v>10000.6261290323</v>
      </c>
      <c r="BF63">
        <v>0</v>
      </c>
      <c r="BG63">
        <v>1.91117E-3</v>
      </c>
      <c r="BH63">
        <v>1597405277.0999999</v>
      </c>
      <c r="BI63" t="s">
        <v>301</v>
      </c>
      <c r="BJ63">
        <v>6</v>
      </c>
      <c r="BK63">
        <v>-1.599</v>
      </c>
      <c r="BL63">
        <v>-8.2000000000000003E-2</v>
      </c>
      <c r="BM63">
        <v>414</v>
      </c>
      <c r="BN63">
        <v>6</v>
      </c>
      <c r="BO63">
        <v>0.5</v>
      </c>
      <c r="BP63">
        <v>0.08</v>
      </c>
      <c r="BQ63">
        <v>0.35199936585365799</v>
      </c>
      <c r="BR63">
        <v>6.1344731707327703E-2</v>
      </c>
      <c r="BS63">
        <v>3.1828712119073101E-2</v>
      </c>
      <c r="BT63">
        <v>1</v>
      </c>
      <c r="BU63">
        <v>0.81644317073170702</v>
      </c>
      <c r="BV63">
        <v>-7.7715533101047105E-2</v>
      </c>
      <c r="BW63">
        <v>7.6680286839369604E-3</v>
      </c>
      <c r="BX63">
        <v>1</v>
      </c>
      <c r="BY63">
        <v>2</v>
      </c>
      <c r="BZ63">
        <v>2</v>
      </c>
      <c r="CA63" t="s">
        <v>203</v>
      </c>
      <c r="CB63">
        <v>100</v>
      </c>
      <c r="CC63">
        <v>100</v>
      </c>
      <c r="CD63">
        <v>-1.599</v>
      </c>
      <c r="CE63">
        <v>-8.2000000000000003E-2</v>
      </c>
      <c r="CF63">
        <v>2</v>
      </c>
      <c r="CG63">
        <v>626.404</v>
      </c>
      <c r="CH63">
        <v>404.14699999999999</v>
      </c>
      <c r="CI63">
        <v>15.002700000000001</v>
      </c>
      <c r="CJ63">
        <v>21.819900000000001</v>
      </c>
      <c r="CK63">
        <v>30.000299999999999</v>
      </c>
      <c r="CL63">
        <v>21.741599999999998</v>
      </c>
      <c r="CM63">
        <v>21.749300000000002</v>
      </c>
      <c r="CN63">
        <v>20.6</v>
      </c>
      <c r="CO63">
        <v>34.591000000000001</v>
      </c>
      <c r="CP63">
        <v>0</v>
      </c>
      <c r="CQ63">
        <v>15</v>
      </c>
      <c r="CR63">
        <v>410</v>
      </c>
      <c r="CS63">
        <v>6</v>
      </c>
      <c r="CT63">
        <v>102.98099999999999</v>
      </c>
      <c r="CU63">
        <v>101.91</v>
      </c>
    </row>
    <row r="64" spans="1:99" x14ac:dyDescent="0.25">
      <c r="A64">
        <v>48</v>
      </c>
      <c r="B64">
        <v>1597405335.0999999</v>
      </c>
      <c r="C64">
        <v>3088</v>
      </c>
      <c r="D64" t="s">
        <v>310</v>
      </c>
      <c r="E64" t="s">
        <v>311</v>
      </c>
      <c r="F64">
        <v>1597405326.4709699</v>
      </c>
      <c r="G64">
        <f t="shared" si="0"/>
        <v>5.8888434236588892E-4</v>
      </c>
      <c r="H64">
        <f t="shared" si="1"/>
        <v>-0.49754783587721135</v>
      </c>
      <c r="I64">
        <f t="shared" si="2"/>
        <v>414.49038709677399</v>
      </c>
      <c r="J64">
        <f t="shared" si="3"/>
        <v>421.8781721657511</v>
      </c>
      <c r="K64">
        <f t="shared" si="4"/>
        <v>42.860534864508011</v>
      </c>
      <c r="L64">
        <f t="shared" si="5"/>
        <v>42.109975958142073</v>
      </c>
      <c r="M64">
        <f t="shared" si="6"/>
        <v>5.5134796064960023E-2</v>
      </c>
      <c r="N64">
        <f t="shared" si="7"/>
        <v>2</v>
      </c>
      <c r="O64">
        <f t="shared" si="8"/>
        <v>5.4304123066875445E-2</v>
      </c>
      <c r="P64">
        <f t="shared" si="9"/>
        <v>3.4013667023693982E-2</v>
      </c>
      <c r="Q64">
        <f t="shared" si="10"/>
        <v>0</v>
      </c>
      <c r="R64">
        <f t="shared" si="11"/>
        <v>15.594312085116837</v>
      </c>
      <c r="S64">
        <f t="shared" si="12"/>
        <v>15.594312085116837</v>
      </c>
      <c r="T64">
        <f t="shared" si="13"/>
        <v>1.777954851070852</v>
      </c>
      <c r="U64">
        <f t="shared" si="14"/>
        <v>38.245740351762741</v>
      </c>
      <c r="V64">
        <f t="shared" si="15"/>
        <v>0.6896231760871947</v>
      </c>
      <c r="W64">
        <f t="shared" si="16"/>
        <v>1.8031372114761797</v>
      </c>
      <c r="X64">
        <f t="shared" si="17"/>
        <v>1.0883316749836573</v>
      </c>
      <c r="Y64">
        <f t="shared" si="18"/>
        <v>-25.9697994983357</v>
      </c>
      <c r="Z64">
        <f t="shared" si="19"/>
        <v>23.689021011780856</v>
      </c>
      <c r="AA64">
        <f t="shared" si="20"/>
        <v>2.2781773238348686</v>
      </c>
      <c r="AB64">
        <f t="shared" si="21"/>
        <v>-2.6011627199764575E-3</v>
      </c>
      <c r="AC64">
        <v>0</v>
      </c>
      <c r="AD64">
        <v>0</v>
      </c>
      <c r="AE64">
        <v>2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55759.392612704934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8.2799999999999994</v>
      </c>
      <c r="AP64">
        <v>0.5</v>
      </c>
      <c r="AQ64" t="s">
        <v>196</v>
      </c>
      <c r="AR64">
        <v>1597405326.4709699</v>
      </c>
      <c r="AS64">
        <v>414.49038709677399</v>
      </c>
      <c r="AT64">
        <v>414.14061290322599</v>
      </c>
      <c r="AU64">
        <v>6.7879919354838698</v>
      </c>
      <c r="AV64">
        <v>5.9808522580645196</v>
      </c>
      <c r="AW64">
        <v>600.00325806451599</v>
      </c>
      <c r="AX64">
        <v>101.49458064516099</v>
      </c>
      <c r="AY64">
        <v>9.9997345161290302E-2</v>
      </c>
      <c r="AZ64">
        <v>15.8140129032258</v>
      </c>
      <c r="BA64">
        <v>999.9</v>
      </c>
      <c r="BB64">
        <v>999.9</v>
      </c>
      <c r="BC64">
        <v>0</v>
      </c>
      <c r="BD64">
        <v>0</v>
      </c>
      <c r="BE64">
        <v>10002.4964516129</v>
      </c>
      <c r="BF64">
        <v>0</v>
      </c>
      <c r="BG64">
        <v>1.91117E-3</v>
      </c>
      <c r="BH64">
        <v>1597405277.0999999</v>
      </c>
      <c r="BI64" t="s">
        <v>301</v>
      </c>
      <c r="BJ64">
        <v>6</v>
      </c>
      <c r="BK64">
        <v>-1.599</v>
      </c>
      <c r="BL64">
        <v>-8.2000000000000003E-2</v>
      </c>
      <c r="BM64">
        <v>414</v>
      </c>
      <c r="BN64">
        <v>6</v>
      </c>
      <c r="BO64">
        <v>0.5</v>
      </c>
      <c r="BP64">
        <v>0.08</v>
      </c>
      <c r="BQ64">
        <v>0.35806495121951198</v>
      </c>
      <c r="BR64">
        <v>-0.11977187456447801</v>
      </c>
      <c r="BS64">
        <v>2.8761044328669098E-2</v>
      </c>
      <c r="BT64">
        <v>0</v>
      </c>
      <c r="BU64">
        <v>0.81016426829268295</v>
      </c>
      <c r="BV64">
        <v>-7.5347958188153402E-2</v>
      </c>
      <c r="BW64">
        <v>7.4391139520398296E-3</v>
      </c>
      <c r="BX64">
        <v>1</v>
      </c>
      <c r="BY64">
        <v>1</v>
      </c>
      <c r="BZ64">
        <v>2</v>
      </c>
      <c r="CA64" t="s">
        <v>198</v>
      </c>
      <c r="CB64">
        <v>100</v>
      </c>
      <c r="CC64">
        <v>100</v>
      </c>
      <c r="CD64">
        <v>-1.599</v>
      </c>
      <c r="CE64">
        <v>-8.2000000000000003E-2</v>
      </c>
      <c r="CF64">
        <v>2</v>
      </c>
      <c r="CG64">
        <v>626.46299999999997</v>
      </c>
      <c r="CH64">
        <v>404.209</v>
      </c>
      <c r="CI64">
        <v>15.003</v>
      </c>
      <c r="CJ64">
        <v>21.822900000000001</v>
      </c>
      <c r="CK64">
        <v>30.000299999999999</v>
      </c>
      <c r="CL64">
        <v>21.743400000000001</v>
      </c>
      <c r="CM64">
        <v>21.7516</v>
      </c>
      <c r="CN64">
        <v>20.6</v>
      </c>
      <c r="CO64">
        <v>34.591000000000001</v>
      </c>
      <c r="CP64">
        <v>0</v>
      </c>
      <c r="CQ64">
        <v>15</v>
      </c>
      <c r="CR64">
        <v>410</v>
      </c>
      <c r="CS64">
        <v>6</v>
      </c>
      <c r="CT64">
        <v>102.98</v>
      </c>
      <c r="CU64">
        <v>101.907</v>
      </c>
    </row>
    <row r="65" spans="1:99" x14ac:dyDescent="0.25">
      <c r="A65">
        <v>49</v>
      </c>
      <c r="B65">
        <v>1597405904.0999999</v>
      </c>
      <c r="C65">
        <v>3657</v>
      </c>
      <c r="D65" t="s">
        <v>314</v>
      </c>
      <c r="E65" t="s">
        <v>315</v>
      </c>
      <c r="F65">
        <v>1597405896.0999999</v>
      </c>
      <c r="G65">
        <f t="shared" si="0"/>
        <v>1.6058117389410593E-4</v>
      </c>
      <c r="H65">
        <f t="shared" si="1"/>
        <v>-0.31694885317607463</v>
      </c>
      <c r="I65">
        <f t="shared" si="2"/>
        <v>414.65383870967702</v>
      </c>
      <c r="J65">
        <f t="shared" si="3"/>
        <v>443.31942043550617</v>
      </c>
      <c r="K65">
        <f t="shared" si="4"/>
        <v>45.046633313667002</v>
      </c>
      <c r="L65">
        <f t="shared" si="5"/>
        <v>42.133862320106985</v>
      </c>
      <c r="M65">
        <f t="shared" si="6"/>
        <v>1.3891562415122381E-2</v>
      </c>
      <c r="N65">
        <f t="shared" si="7"/>
        <v>2</v>
      </c>
      <c r="O65">
        <f t="shared" si="8"/>
        <v>1.3838180529489293E-2</v>
      </c>
      <c r="P65">
        <f t="shared" si="9"/>
        <v>8.6536418129242055E-3</v>
      </c>
      <c r="Q65">
        <f t="shared" si="10"/>
        <v>0</v>
      </c>
      <c r="R65">
        <f t="shared" si="11"/>
        <v>15.668605100565763</v>
      </c>
      <c r="S65">
        <f t="shared" si="12"/>
        <v>15.668605100565763</v>
      </c>
      <c r="T65">
        <f t="shared" si="13"/>
        <v>1.7864356129409711</v>
      </c>
      <c r="U65">
        <f t="shared" si="14"/>
        <v>34.644309179631605</v>
      </c>
      <c r="V65">
        <f t="shared" si="15"/>
        <v>0.62127669349032477</v>
      </c>
      <c r="W65">
        <f t="shared" si="16"/>
        <v>1.7933008572028082</v>
      </c>
      <c r="X65">
        <f t="shared" si="17"/>
        <v>1.1651589194506462</v>
      </c>
      <c r="Y65">
        <f t="shared" si="18"/>
        <v>-7.0816297687300711</v>
      </c>
      <c r="Z65">
        <f t="shared" si="19"/>
        <v>6.460194552725059</v>
      </c>
      <c r="AA65">
        <f t="shared" si="20"/>
        <v>0.62124181108741194</v>
      </c>
      <c r="AB65">
        <f t="shared" si="21"/>
        <v>-1.9340491760022616E-4</v>
      </c>
      <c r="AC65">
        <v>0</v>
      </c>
      <c r="AD65">
        <v>0</v>
      </c>
      <c r="AE65">
        <v>2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55795.507519815124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5.09</v>
      </c>
      <c r="AP65">
        <v>0.5</v>
      </c>
      <c r="AQ65" t="s">
        <v>196</v>
      </c>
      <c r="AR65">
        <v>1597405896.0999999</v>
      </c>
      <c r="AS65">
        <v>414.65383870967702</v>
      </c>
      <c r="AT65">
        <v>414.44145161290299</v>
      </c>
      <c r="AU65">
        <v>6.11419774193548</v>
      </c>
      <c r="AV65">
        <v>5.9788070967742</v>
      </c>
      <c r="AW65">
        <v>600.01241935483904</v>
      </c>
      <c r="AX65">
        <v>101.512129032258</v>
      </c>
      <c r="AY65">
        <v>0.100007132258064</v>
      </c>
      <c r="AZ65">
        <v>15.728519354838699</v>
      </c>
      <c r="BA65">
        <v>999.9</v>
      </c>
      <c r="BB65">
        <v>999.9</v>
      </c>
      <c r="BC65">
        <v>0</v>
      </c>
      <c r="BD65">
        <v>0</v>
      </c>
      <c r="BE65">
        <v>10004.358709677401</v>
      </c>
      <c r="BF65">
        <v>0</v>
      </c>
      <c r="BG65">
        <v>1.72930161290323E-3</v>
      </c>
      <c r="BH65">
        <v>1597405863.5999999</v>
      </c>
      <c r="BI65" t="s">
        <v>316</v>
      </c>
      <c r="BJ65">
        <v>7</v>
      </c>
      <c r="BK65">
        <v>-1.615</v>
      </c>
      <c r="BL65">
        <v>-7.9000000000000001E-2</v>
      </c>
      <c r="BM65">
        <v>414</v>
      </c>
      <c r="BN65">
        <v>6</v>
      </c>
      <c r="BO65">
        <v>0.51</v>
      </c>
      <c r="BP65">
        <v>0.11</v>
      </c>
      <c r="BQ65">
        <v>0.21211873170731699</v>
      </c>
      <c r="BR65">
        <v>-1.88025783971167E-3</v>
      </c>
      <c r="BS65">
        <v>2.14316786192826E-2</v>
      </c>
      <c r="BT65">
        <v>1</v>
      </c>
      <c r="BU65">
        <v>0.136179756097561</v>
      </c>
      <c r="BV65">
        <v>-1.8085777003485001E-2</v>
      </c>
      <c r="BW65">
        <v>1.88758701017977E-3</v>
      </c>
      <c r="BX65">
        <v>1</v>
      </c>
      <c r="BY65">
        <v>2</v>
      </c>
      <c r="BZ65">
        <v>2</v>
      </c>
      <c r="CA65" t="s">
        <v>203</v>
      </c>
      <c r="CB65">
        <v>100</v>
      </c>
      <c r="CC65">
        <v>100</v>
      </c>
      <c r="CD65">
        <v>-1.615</v>
      </c>
      <c r="CE65">
        <v>-7.9000000000000001E-2</v>
      </c>
      <c r="CF65">
        <v>2</v>
      </c>
      <c r="CG65">
        <v>626.01499999999999</v>
      </c>
      <c r="CH65">
        <v>405.06799999999998</v>
      </c>
      <c r="CI65">
        <v>15.002800000000001</v>
      </c>
      <c r="CJ65">
        <v>21.8886</v>
      </c>
      <c r="CK65">
        <v>29.9999</v>
      </c>
      <c r="CL65">
        <v>21.8368</v>
      </c>
      <c r="CM65">
        <v>21.841000000000001</v>
      </c>
      <c r="CN65">
        <v>20.6</v>
      </c>
      <c r="CO65">
        <v>35.435499999999998</v>
      </c>
      <c r="CP65">
        <v>0</v>
      </c>
      <c r="CQ65">
        <v>15</v>
      </c>
      <c r="CR65">
        <v>410</v>
      </c>
      <c r="CS65">
        <v>6</v>
      </c>
      <c r="CT65">
        <v>102.97</v>
      </c>
      <c r="CU65">
        <v>101.911</v>
      </c>
    </row>
    <row r="66" spans="1:99" x14ac:dyDescent="0.25">
      <c r="A66">
        <v>50</v>
      </c>
      <c r="B66">
        <v>1597405909.0999999</v>
      </c>
      <c r="C66">
        <v>3662</v>
      </c>
      <c r="D66" t="s">
        <v>317</v>
      </c>
      <c r="E66" t="s">
        <v>318</v>
      </c>
      <c r="F66">
        <v>1597405900.7451601</v>
      </c>
      <c r="G66">
        <f t="shared" si="0"/>
        <v>1.5907946145211929E-4</v>
      </c>
      <c r="H66">
        <f t="shared" si="1"/>
        <v>-0.3153775408939607</v>
      </c>
      <c r="I66">
        <f t="shared" si="2"/>
        <v>414.66558064516101</v>
      </c>
      <c r="J66">
        <f t="shared" si="3"/>
        <v>443.50445954977505</v>
      </c>
      <c r="K66">
        <f t="shared" si="4"/>
        <v>45.065564185401762</v>
      </c>
      <c r="L66">
        <f t="shared" si="5"/>
        <v>42.135175729713517</v>
      </c>
      <c r="M66">
        <f t="shared" si="6"/>
        <v>1.3755164219823297E-2</v>
      </c>
      <c r="N66">
        <f t="shared" si="7"/>
        <v>2</v>
      </c>
      <c r="O66">
        <f t="shared" si="8"/>
        <v>1.3702823345705164E-2</v>
      </c>
      <c r="P66">
        <f t="shared" si="9"/>
        <v>8.5689505405893568E-3</v>
      </c>
      <c r="Q66">
        <f t="shared" si="10"/>
        <v>0</v>
      </c>
      <c r="R66">
        <f t="shared" si="11"/>
        <v>15.672426869560805</v>
      </c>
      <c r="S66">
        <f t="shared" si="12"/>
        <v>15.672426869560805</v>
      </c>
      <c r="T66">
        <f t="shared" si="13"/>
        <v>1.7868728381148149</v>
      </c>
      <c r="U66">
        <f t="shared" si="14"/>
        <v>34.633197311254555</v>
      </c>
      <c r="V66">
        <f t="shared" si="15"/>
        <v>0.62120707617676474</v>
      </c>
      <c r="W66">
        <f t="shared" si="16"/>
        <v>1.7936752145459425</v>
      </c>
      <c r="X66">
        <f t="shared" si="17"/>
        <v>1.1656657619380502</v>
      </c>
      <c r="Y66">
        <f t="shared" si="18"/>
        <v>-7.0154042500384604</v>
      </c>
      <c r="Z66">
        <f t="shared" si="19"/>
        <v>6.3997615003476467</v>
      </c>
      <c r="AA66">
        <f t="shared" si="20"/>
        <v>0.61545294179654719</v>
      </c>
      <c r="AB66">
        <f t="shared" si="21"/>
        <v>-1.8980789426681355E-4</v>
      </c>
      <c r="AC66">
        <v>0</v>
      </c>
      <c r="AD66">
        <v>0</v>
      </c>
      <c r="AE66">
        <v>2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55806.230498742225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5.09</v>
      </c>
      <c r="AP66">
        <v>0.5</v>
      </c>
      <c r="AQ66" t="s">
        <v>196</v>
      </c>
      <c r="AR66">
        <v>1597405900.7451601</v>
      </c>
      <c r="AS66">
        <v>414.66558064516101</v>
      </c>
      <c r="AT66">
        <v>414.45400000000001</v>
      </c>
      <c r="AU66">
        <v>6.1134951612903201</v>
      </c>
      <c r="AV66">
        <v>5.97937064516129</v>
      </c>
      <c r="AW66">
        <v>600.01280645161296</v>
      </c>
      <c r="AX66">
        <v>101.512419354839</v>
      </c>
      <c r="AY66">
        <v>0.100006890322581</v>
      </c>
      <c r="AZ66">
        <v>15.731780645161299</v>
      </c>
      <c r="BA66">
        <v>999.9</v>
      </c>
      <c r="BB66">
        <v>999.9</v>
      </c>
      <c r="BC66">
        <v>0</v>
      </c>
      <c r="BD66">
        <v>0</v>
      </c>
      <c r="BE66">
        <v>10006.4516129032</v>
      </c>
      <c r="BF66">
        <v>0</v>
      </c>
      <c r="BG66">
        <v>1.7786222580645199E-3</v>
      </c>
      <c r="BH66">
        <v>1597405863.5999999</v>
      </c>
      <c r="BI66" t="s">
        <v>316</v>
      </c>
      <c r="BJ66">
        <v>7</v>
      </c>
      <c r="BK66">
        <v>-1.615</v>
      </c>
      <c r="BL66">
        <v>-7.9000000000000001E-2</v>
      </c>
      <c r="BM66">
        <v>414</v>
      </c>
      <c r="BN66">
        <v>6</v>
      </c>
      <c r="BO66">
        <v>0.51</v>
      </c>
      <c r="BP66">
        <v>0.11</v>
      </c>
      <c r="BQ66">
        <v>0.20951875609756099</v>
      </c>
      <c r="BR66">
        <v>-6.7181623693375297E-2</v>
      </c>
      <c r="BS66">
        <v>2.46428186964553E-2</v>
      </c>
      <c r="BT66">
        <v>1</v>
      </c>
      <c r="BU66">
        <v>0.134973731707317</v>
      </c>
      <c r="BV66">
        <v>-1.7055700348431301E-2</v>
      </c>
      <c r="BW66">
        <v>1.8153930707121701E-3</v>
      </c>
      <c r="BX66">
        <v>1</v>
      </c>
      <c r="BY66">
        <v>2</v>
      </c>
      <c r="BZ66">
        <v>2</v>
      </c>
      <c r="CA66" t="s">
        <v>203</v>
      </c>
      <c r="CB66">
        <v>100</v>
      </c>
      <c r="CC66">
        <v>100</v>
      </c>
      <c r="CD66">
        <v>-1.615</v>
      </c>
      <c r="CE66">
        <v>-7.9000000000000001E-2</v>
      </c>
      <c r="CF66">
        <v>2</v>
      </c>
      <c r="CG66">
        <v>626.38400000000001</v>
      </c>
      <c r="CH66">
        <v>405.053</v>
      </c>
      <c r="CI66">
        <v>15.0024</v>
      </c>
      <c r="CJ66">
        <v>21.886299999999999</v>
      </c>
      <c r="CK66">
        <v>29.9999</v>
      </c>
      <c r="CL66">
        <v>21.834499999999998</v>
      </c>
      <c r="CM66">
        <v>21.839200000000002</v>
      </c>
      <c r="CN66">
        <v>20.6</v>
      </c>
      <c r="CO66">
        <v>35.435499999999998</v>
      </c>
      <c r="CP66">
        <v>0</v>
      </c>
      <c r="CQ66">
        <v>15</v>
      </c>
      <c r="CR66">
        <v>410</v>
      </c>
      <c r="CS66">
        <v>6</v>
      </c>
      <c r="CT66">
        <v>102.97199999999999</v>
      </c>
      <c r="CU66">
        <v>101.911</v>
      </c>
    </row>
    <row r="67" spans="1:99" x14ac:dyDescent="0.25">
      <c r="A67">
        <v>51</v>
      </c>
      <c r="B67">
        <v>1597405914.0999999</v>
      </c>
      <c r="C67">
        <v>3667</v>
      </c>
      <c r="D67" t="s">
        <v>319</v>
      </c>
      <c r="E67" t="s">
        <v>320</v>
      </c>
      <c r="F67">
        <v>1597405905.53548</v>
      </c>
      <c r="G67">
        <f t="shared" si="0"/>
        <v>1.578778421911288E-4</v>
      </c>
      <c r="H67">
        <f t="shared" si="1"/>
        <v>-0.3043882608006</v>
      </c>
      <c r="I67">
        <f t="shared" si="2"/>
        <v>414.67209677419402</v>
      </c>
      <c r="J67">
        <f t="shared" si="3"/>
        <v>442.51893954817524</v>
      </c>
      <c r="K67">
        <f t="shared" si="4"/>
        <v>44.965618868739732</v>
      </c>
      <c r="L67">
        <f t="shared" si="5"/>
        <v>42.136021292303703</v>
      </c>
      <c r="M67">
        <f t="shared" si="6"/>
        <v>1.3645532367991174E-2</v>
      </c>
      <c r="N67">
        <f t="shared" si="7"/>
        <v>2</v>
      </c>
      <c r="O67">
        <f t="shared" si="8"/>
        <v>1.3594020820224479E-2</v>
      </c>
      <c r="P67">
        <f t="shared" si="9"/>
        <v>8.5008748439412141E-3</v>
      </c>
      <c r="Q67">
        <f t="shared" si="10"/>
        <v>0</v>
      </c>
      <c r="R67">
        <f t="shared" si="11"/>
        <v>15.676214091989165</v>
      </c>
      <c r="S67">
        <f t="shared" si="12"/>
        <v>15.676214091989165</v>
      </c>
      <c r="T67">
        <f t="shared" si="13"/>
        <v>1.7873062037403584</v>
      </c>
      <c r="U67">
        <f t="shared" si="14"/>
        <v>34.624481271785925</v>
      </c>
      <c r="V67">
        <f t="shared" si="15"/>
        <v>0.62118345965788602</v>
      </c>
      <c r="W67">
        <f t="shared" si="16"/>
        <v>1.7940585298069522</v>
      </c>
      <c r="X67">
        <f t="shared" si="17"/>
        <v>1.1661227440824724</v>
      </c>
      <c r="Y67">
        <f t="shared" si="18"/>
        <v>-6.9624128406287804</v>
      </c>
      <c r="Z67">
        <f t="shared" si="19"/>
        <v>6.3514010614882874</v>
      </c>
      <c r="AA67">
        <f t="shared" si="20"/>
        <v>0.6108248244952138</v>
      </c>
      <c r="AB67">
        <f t="shared" si="21"/>
        <v>-1.8695464527951344E-4</v>
      </c>
      <c r="AC67">
        <v>0</v>
      </c>
      <c r="AD67">
        <v>0</v>
      </c>
      <c r="AE67">
        <v>2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55779.597470298955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5.09</v>
      </c>
      <c r="AP67">
        <v>0.5</v>
      </c>
      <c r="AQ67" t="s">
        <v>196</v>
      </c>
      <c r="AR67">
        <v>1597405905.53548</v>
      </c>
      <c r="AS67">
        <v>414.67209677419402</v>
      </c>
      <c r="AT67">
        <v>414.46941935483898</v>
      </c>
      <c r="AU67">
        <v>6.1132361290322601</v>
      </c>
      <c r="AV67">
        <v>5.9801264516129002</v>
      </c>
      <c r="AW67">
        <v>600.02070967741895</v>
      </c>
      <c r="AX67">
        <v>101.512838709677</v>
      </c>
      <c r="AY67">
        <v>0.100029916129032</v>
      </c>
      <c r="AZ67">
        <v>15.7351193548387</v>
      </c>
      <c r="BA67">
        <v>999.9</v>
      </c>
      <c r="BB67">
        <v>999.9</v>
      </c>
      <c r="BC67">
        <v>0</v>
      </c>
      <c r="BD67">
        <v>0</v>
      </c>
      <c r="BE67">
        <v>10001.5496774194</v>
      </c>
      <c r="BF67">
        <v>0</v>
      </c>
      <c r="BG67">
        <v>1.85321838709677E-3</v>
      </c>
      <c r="BH67">
        <v>1597405863.5999999</v>
      </c>
      <c r="BI67" t="s">
        <v>316</v>
      </c>
      <c r="BJ67">
        <v>7</v>
      </c>
      <c r="BK67">
        <v>-1.615</v>
      </c>
      <c r="BL67">
        <v>-7.9000000000000001E-2</v>
      </c>
      <c r="BM67">
        <v>414</v>
      </c>
      <c r="BN67">
        <v>6</v>
      </c>
      <c r="BO67">
        <v>0.51</v>
      </c>
      <c r="BP67">
        <v>0.11</v>
      </c>
      <c r="BQ67">
        <v>0.21094195121951201</v>
      </c>
      <c r="BR67">
        <v>-7.8394264808357303E-2</v>
      </c>
      <c r="BS67">
        <v>2.42222146456323E-2</v>
      </c>
      <c r="BT67">
        <v>1</v>
      </c>
      <c r="BU67">
        <v>0.133757512195122</v>
      </c>
      <c r="BV67">
        <v>-1.05654982578394E-2</v>
      </c>
      <c r="BW67">
        <v>1.20979728440903E-3</v>
      </c>
      <c r="BX67">
        <v>1</v>
      </c>
      <c r="BY67">
        <v>2</v>
      </c>
      <c r="BZ67">
        <v>2</v>
      </c>
      <c r="CA67" t="s">
        <v>203</v>
      </c>
      <c r="CB67">
        <v>100</v>
      </c>
      <c r="CC67">
        <v>100</v>
      </c>
      <c r="CD67">
        <v>-1.615</v>
      </c>
      <c r="CE67">
        <v>-7.9000000000000001E-2</v>
      </c>
      <c r="CF67">
        <v>2</v>
      </c>
      <c r="CG67">
        <v>626.476</v>
      </c>
      <c r="CH67">
        <v>405.09500000000003</v>
      </c>
      <c r="CI67">
        <v>15.002599999999999</v>
      </c>
      <c r="CJ67">
        <v>21.884499999999999</v>
      </c>
      <c r="CK67">
        <v>30</v>
      </c>
      <c r="CL67">
        <v>21.833200000000001</v>
      </c>
      <c r="CM67">
        <v>21.837399999999999</v>
      </c>
      <c r="CN67">
        <v>20.6</v>
      </c>
      <c r="CO67">
        <v>35.435499999999998</v>
      </c>
      <c r="CP67">
        <v>0</v>
      </c>
      <c r="CQ67">
        <v>15</v>
      </c>
      <c r="CR67">
        <v>410</v>
      </c>
      <c r="CS67">
        <v>6</v>
      </c>
      <c r="CT67">
        <v>102.97</v>
      </c>
      <c r="CU67">
        <v>101.911</v>
      </c>
    </row>
    <row r="68" spans="1:99" x14ac:dyDescent="0.25">
      <c r="A68">
        <v>52</v>
      </c>
      <c r="B68">
        <v>1597405919.0999999</v>
      </c>
      <c r="C68">
        <v>3672</v>
      </c>
      <c r="D68" t="s">
        <v>321</v>
      </c>
      <c r="E68" t="s">
        <v>322</v>
      </c>
      <c r="F68">
        <v>1597405910.4709699</v>
      </c>
      <c r="G68">
        <f t="shared" si="0"/>
        <v>1.5659962801935367E-4</v>
      </c>
      <c r="H68">
        <f t="shared" si="1"/>
        <v>-0.31013024695859021</v>
      </c>
      <c r="I68">
        <f t="shared" si="2"/>
        <v>414.675677419355</v>
      </c>
      <c r="J68">
        <f t="shared" si="3"/>
        <v>443.49772472116905</v>
      </c>
      <c r="K68">
        <f t="shared" si="4"/>
        <v>45.065259166730741</v>
      </c>
      <c r="L68">
        <f t="shared" si="5"/>
        <v>42.136556359543548</v>
      </c>
      <c r="M68">
        <f t="shared" si="6"/>
        <v>1.3529475098934247E-2</v>
      </c>
      <c r="N68">
        <f t="shared" si="7"/>
        <v>2</v>
      </c>
      <c r="O68">
        <f t="shared" si="8"/>
        <v>1.347883429632026E-2</v>
      </c>
      <c r="P68">
        <f t="shared" si="9"/>
        <v>8.4288054432429607E-3</v>
      </c>
      <c r="Q68">
        <f t="shared" si="10"/>
        <v>0</v>
      </c>
      <c r="R68">
        <f t="shared" si="11"/>
        <v>15.68021054445518</v>
      </c>
      <c r="S68">
        <f t="shared" si="12"/>
        <v>15.68021054445518</v>
      </c>
      <c r="T68">
        <f t="shared" si="13"/>
        <v>1.7877636113138882</v>
      </c>
      <c r="U68">
        <f t="shared" si="14"/>
        <v>34.617342891854719</v>
      </c>
      <c r="V68">
        <f t="shared" si="15"/>
        <v>0.62119529301913723</v>
      </c>
      <c r="W68">
        <f t="shared" si="16"/>
        <v>1.7944626627172511</v>
      </c>
      <c r="X68">
        <f t="shared" si="17"/>
        <v>1.1665683182947508</v>
      </c>
      <c r="Y68">
        <f t="shared" si="18"/>
        <v>-6.9060435956534967</v>
      </c>
      <c r="Z68">
        <f t="shared" si="19"/>
        <v>6.29995848692056</v>
      </c>
      <c r="AA68">
        <f t="shared" si="20"/>
        <v>0.60590116557930029</v>
      </c>
      <c r="AB68">
        <f t="shared" si="21"/>
        <v>-1.8394315363590152E-4</v>
      </c>
      <c r="AC68">
        <v>0</v>
      </c>
      <c r="AD68">
        <v>0</v>
      </c>
      <c r="AE68">
        <v>2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55827.270145817747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5.09</v>
      </c>
      <c r="AP68">
        <v>0.5</v>
      </c>
      <c r="AQ68" t="s">
        <v>196</v>
      </c>
      <c r="AR68">
        <v>1597405910.4709699</v>
      </c>
      <c r="AS68">
        <v>414.675677419355</v>
      </c>
      <c r="AT68">
        <v>414.46767741935503</v>
      </c>
      <c r="AU68">
        <v>6.1133277419354801</v>
      </c>
      <c r="AV68">
        <v>5.9812941935483899</v>
      </c>
      <c r="AW68">
        <v>600.01358064516103</v>
      </c>
      <c r="AX68">
        <v>101.513290322581</v>
      </c>
      <c r="AY68">
        <v>9.9991222580645203E-2</v>
      </c>
      <c r="AZ68">
        <v>15.738638709677399</v>
      </c>
      <c r="BA68">
        <v>999.9</v>
      </c>
      <c r="BB68">
        <v>999.9</v>
      </c>
      <c r="BC68">
        <v>0</v>
      </c>
      <c r="BD68">
        <v>0</v>
      </c>
      <c r="BE68">
        <v>10010.5441935484</v>
      </c>
      <c r="BF68">
        <v>0</v>
      </c>
      <c r="BG68">
        <v>1.87602935483871E-3</v>
      </c>
      <c r="BH68">
        <v>1597405863.5999999</v>
      </c>
      <c r="BI68" t="s">
        <v>316</v>
      </c>
      <c r="BJ68">
        <v>7</v>
      </c>
      <c r="BK68">
        <v>-1.615</v>
      </c>
      <c r="BL68">
        <v>-7.9000000000000001E-2</v>
      </c>
      <c r="BM68">
        <v>414</v>
      </c>
      <c r="BN68">
        <v>6</v>
      </c>
      <c r="BO68">
        <v>0.51</v>
      </c>
      <c r="BP68">
        <v>0.11</v>
      </c>
      <c r="BQ68">
        <v>0.20676543902439001</v>
      </c>
      <c r="BR68">
        <v>8.8453609756082394E-2</v>
      </c>
      <c r="BS68">
        <v>2.10885808113426E-2</v>
      </c>
      <c r="BT68">
        <v>1</v>
      </c>
      <c r="BU68">
        <v>0.13238568292682901</v>
      </c>
      <c r="BV68">
        <v>-1.32475191637617E-2</v>
      </c>
      <c r="BW68">
        <v>1.5408823959021599E-3</v>
      </c>
      <c r="BX68">
        <v>1</v>
      </c>
      <c r="BY68">
        <v>2</v>
      </c>
      <c r="BZ68">
        <v>2</v>
      </c>
      <c r="CA68" t="s">
        <v>203</v>
      </c>
      <c r="CB68">
        <v>100</v>
      </c>
      <c r="CC68">
        <v>100</v>
      </c>
      <c r="CD68">
        <v>-1.615</v>
      </c>
      <c r="CE68">
        <v>-7.9000000000000001E-2</v>
      </c>
      <c r="CF68">
        <v>2</v>
      </c>
      <c r="CG68">
        <v>626.45500000000004</v>
      </c>
      <c r="CH68">
        <v>405.29700000000003</v>
      </c>
      <c r="CI68">
        <v>15.0029</v>
      </c>
      <c r="CJ68">
        <v>21.883099999999999</v>
      </c>
      <c r="CK68">
        <v>30</v>
      </c>
      <c r="CL68">
        <v>21.831499999999998</v>
      </c>
      <c r="CM68">
        <v>21.837399999999999</v>
      </c>
      <c r="CN68">
        <v>20.6</v>
      </c>
      <c r="CO68">
        <v>35.435499999999998</v>
      </c>
      <c r="CP68">
        <v>0</v>
      </c>
      <c r="CQ68">
        <v>15</v>
      </c>
      <c r="CR68">
        <v>410</v>
      </c>
      <c r="CS68">
        <v>6</v>
      </c>
      <c r="CT68">
        <v>102.96899999999999</v>
      </c>
      <c r="CU68">
        <v>101.91200000000001</v>
      </c>
    </row>
    <row r="69" spans="1:99" x14ac:dyDescent="0.25">
      <c r="A69">
        <v>53</v>
      </c>
      <c r="B69">
        <v>1597405924.0999999</v>
      </c>
      <c r="C69">
        <v>3677</v>
      </c>
      <c r="D69" t="s">
        <v>323</v>
      </c>
      <c r="E69" t="s">
        <v>324</v>
      </c>
      <c r="F69">
        <v>1597405915.4709699</v>
      </c>
      <c r="G69">
        <f t="shared" si="0"/>
        <v>1.553994755450635E-4</v>
      </c>
      <c r="H69">
        <f t="shared" si="1"/>
        <v>-0.30906206890141968</v>
      </c>
      <c r="I69">
        <f t="shared" si="2"/>
        <v>414.68248387096799</v>
      </c>
      <c r="J69">
        <f t="shared" si="3"/>
        <v>443.67019092100389</v>
      </c>
      <c r="K69">
        <f t="shared" si="4"/>
        <v>45.082913838286778</v>
      </c>
      <c r="L69">
        <f t="shared" si="5"/>
        <v>42.137369318846766</v>
      </c>
      <c r="M69">
        <f t="shared" si="6"/>
        <v>1.3420405263339362E-2</v>
      </c>
      <c r="N69">
        <f t="shared" si="7"/>
        <v>2</v>
      </c>
      <c r="O69">
        <f t="shared" si="8"/>
        <v>1.3370576042772449E-2</v>
      </c>
      <c r="P69">
        <f t="shared" si="9"/>
        <v>8.3610714961131326E-3</v>
      </c>
      <c r="Q69">
        <f t="shared" si="10"/>
        <v>0</v>
      </c>
      <c r="R69">
        <f t="shared" si="11"/>
        <v>15.684245614234099</v>
      </c>
      <c r="S69">
        <f t="shared" si="12"/>
        <v>15.684245614234099</v>
      </c>
      <c r="T69">
        <f t="shared" si="13"/>
        <v>1.7882255430746212</v>
      </c>
      <c r="U69">
        <f t="shared" si="14"/>
        <v>34.610997674295199</v>
      </c>
      <c r="V69">
        <f t="shared" si="15"/>
        <v>0.62122402572582336</v>
      </c>
      <c r="W69">
        <f t="shared" si="16"/>
        <v>1.7948746568123124</v>
      </c>
      <c r="X69">
        <f t="shared" si="17"/>
        <v>1.167001517348798</v>
      </c>
      <c r="Y69">
        <f t="shared" si="18"/>
        <v>-6.8531168715373001</v>
      </c>
      <c r="Z69">
        <f t="shared" si="19"/>
        <v>6.2516562456598468</v>
      </c>
      <c r="AA69">
        <f t="shared" si="20"/>
        <v>0.6012794878336416</v>
      </c>
      <c r="AB69">
        <f t="shared" si="21"/>
        <v>-1.8113804381147958E-4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55769.162884181118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5.09</v>
      </c>
      <c r="AP69">
        <v>0.5</v>
      </c>
      <c r="AQ69" t="s">
        <v>196</v>
      </c>
      <c r="AR69">
        <v>1597405915.4709699</v>
      </c>
      <c r="AS69">
        <v>414.68248387096799</v>
      </c>
      <c r="AT69">
        <v>414.47496774193502</v>
      </c>
      <c r="AU69">
        <v>6.1135929032258103</v>
      </c>
      <c r="AV69">
        <v>5.9825706451612897</v>
      </c>
      <c r="AW69">
        <v>600.01070967741896</v>
      </c>
      <c r="AX69">
        <v>101.513580645161</v>
      </c>
      <c r="AY69">
        <v>9.9993493548387102E-2</v>
      </c>
      <c r="AZ69">
        <v>15.7422258064516</v>
      </c>
      <c r="BA69">
        <v>999.9</v>
      </c>
      <c r="BB69">
        <v>999.9</v>
      </c>
      <c r="BC69">
        <v>0</v>
      </c>
      <c r="BD69">
        <v>0</v>
      </c>
      <c r="BE69">
        <v>9999.7793548387108</v>
      </c>
      <c r="BF69">
        <v>0</v>
      </c>
      <c r="BG69">
        <v>1.8196200000000001E-3</v>
      </c>
      <c r="BH69">
        <v>1597405863.5999999</v>
      </c>
      <c r="BI69" t="s">
        <v>316</v>
      </c>
      <c r="BJ69">
        <v>7</v>
      </c>
      <c r="BK69">
        <v>-1.615</v>
      </c>
      <c r="BL69">
        <v>-7.9000000000000001E-2</v>
      </c>
      <c r="BM69">
        <v>414</v>
      </c>
      <c r="BN69">
        <v>6</v>
      </c>
      <c r="BO69">
        <v>0.51</v>
      </c>
      <c r="BP69">
        <v>0.11</v>
      </c>
      <c r="BQ69">
        <v>0.20224068292682901</v>
      </c>
      <c r="BR69">
        <v>-9.0640557491389294E-3</v>
      </c>
      <c r="BS69">
        <v>2.3483884613879399E-2</v>
      </c>
      <c r="BT69">
        <v>1</v>
      </c>
      <c r="BU69">
        <v>0.13156575609756099</v>
      </c>
      <c r="BV69">
        <v>-1.39932125435542E-2</v>
      </c>
      <c r="BW69">
        <v>1.5797426740204699E-3</v>
      </c>
      <c r="BX69">
        <v>1</v>
      </c>
      <c r="BY69">
        <v>2</v>
      </c>
      <c r="BZ69">
        <v>2</v>
      </c>
      <c r="CA69" t="s">
        <v>203</v>
      </c>
      <c r="CB69">
        <v>100</v>
      </c>
      <c r="CC69">
        <v>100</v>
      </c>
      <c r="CD69">
        <v>-1.615</v>
      </c>
      <c r="CE69">
        <v>-7.9000000000000001E-2</v>
      </c>
      <c r="CF69">
        <v>2</v>
      </c>
      <c r="CG69">
        <v>626.55100000000004</v>
      </c>
      <c r="CH69">
        <v>405.209</v>
      </c>
      <c r="CI69">
        <v>15.0029</v>
      </c>
      <c r="CJ69">
        <v>21.881900000000002</v>
      </c>
      <c r="CK69">
        <v>30</v>
      </c>
      <c r="CL69">
        <v>21.830400000000001</v>
      </c>
      <c r="CM69">
        <v>21.835599999999999</v>
      </c>
      <c r="CN69">
        <v>20.6</v>
      </c>
      <c r="CO69">
        <v>35.435499999999998</v>
      </c>
      <c r="CP69">
        <v>0</v>
      </c>
      <c r="CQ69">
        <v>15</v>
      </c>
      <c r="CR69">
        <v>410</v>
      </c>
      <c r="CS69">
        <v>6</v>
      </c>
      <c r="CT69">
        <v>102.97</v>
      </c>
      <c r="CU69">
        <v>101.91200000000001</v>
      </c>
    </row>
    <row r="70" spans="1:99" x14ac:dyDescent="0.25">
      <c r="A70">
        <v>54</v>
      </c>
      <c r="B70">
        <v>1597405929.0999999</v>
      </c>
      <c r="C70">
        <v>3682</v>
      </c>
      <c r="D70" t="s">
        <v>325</v>
      </c>
      <c r="E70" t="s">
        <v>326</v>
      </c>
      <c r="F70">
        <v>1597405920.4709699</v>
      </c>
      <c r="G70">
        <f t="shared" si="0"/>
        <v>1.5402750246176449E-4</v>
      </c>
      <c r="H70">
        <f t="shared" si="1"/>
        <v>-0.29780742989428649</v>
      </c>
      <c r="I70">
        <f t="shared" si="2"/>
        <v>414.679709677419</v>
      </c>
      <c r="J70">
        <f t="shared" si="3"/>
        <v>442.66016827932162</v>
      </c>
      <c r="K70">
        <f t="shared" si="4"/>
        <v>44.98036647860792</v>
      </c>
      <c r="L70">
        <f t="shared" si="5"/>
        <v>42.137166723262119</v>
      </c>
      <c r="M70">
        <f t="shared" si="6"/>
        <v>1.3295751058399943E-2</v>
      </c>
      <c r="N70">
        <f t="shared" si="7"/>
        <v>2</v>
      </c>
      <c r="O70">
        <f t="shared" si="8"/>
        <v>1.3246841386154085E-2</v>
      </c>
      <c r="P70">
        <f t="shared" si="9"/>
        <v>8.2836551434239316E-3</v>
      </c>
      <c r="Q70">
        <f t="shared" si="10"/>
        <v>0</v>
      </c>
      <c r="R70">
        <f t="shared" si="11"/>
        <v>15.688760938702277</v>
      </c>
      <c r="S70">
        <f t="shared" si="12"/>
        <v>15.688760938702277</v>
      </c>
      <c r="T70">
        <f t="shared" si="13"/>
        <v>1.7887425783160509</v>
      </c>
      <c r="U70">
        <f t="shared" si="14"/>
        <v>34.603058727102052</v>
      </c>
      <c r="V70">
        <f t="shared" si="15"/>
        <v>0.62124066635724162</v>
      </c>
      <c r="W70">
        <f t="shared" si="16"/>
        <v>1.7953345432745489</v>
      </c>
      <c r="X70">
        <f t="shared" si="17"/>
        <v>1.1675019119588093</v>
      </c>
      <c r="Y70">
        <f t="shared" si="18"/>
        <v>-6.7926128585638139</v>
      </c>
      <c r="Z70">
        <f t="shared" si="19"/>
        <v>6.1964397195630294</v>
      </c>
      <c r="AA70">
        <f t="shared" si="20"/>
        <v>0.59599518141393948</v>
      </c>
      <c r="AB70">
        <f t="shared" si="21"/>
        <v>-1.7795758684524543E-4</v>
      </c>
      <c r="AC70">
        <v>0</v>
      </c>
      <c r="AD70">
        <v>0</v>
      </c>
      <c r="AE70">
        <v>2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55781.573133793376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5.09</v>
      </c>
      <c r="AP70">
        <v>0.5</v>
      </c>
      <c r="AQ70" t="s">
        <v>196</v>
      </c>
      <c r="AR70">
        <v>1597405920.4709699</v>
      </c>
      <c r="AS70">
        <v>414.679709677419</v>
      </c>
      <c r="AT70">
        <v>414.481258064516</v>
      </c>
      <c r="AU70">
        <v>6.1137451612903204</v>
      </c>
      <c r="AV70">
        <v>5.9838796774193597</v>
      </c>
      <c r="AW70">
        <v>600.01070967741896</v>
      </c>
      <c r="AX70">
        <v>101.513774193548</v>
      </c>
      <c r="AY70">
        <v>9.9991177419354899E-2</v>
      </c>
      <c r="AZ70">
        <v>15.7462290322581</v>
      </c>
      <c r="BA70">
        <v>999.9</v>
      </c>
      <c r="BB70">
        <v>999.9</v>
      </c>
      <c r="BC70">
        <v>0</v>
      </c>
      <c r="BD70">
        <v>0</v>
      </c>
      <c r="BE70">
        <v>10002.2241935484</v>
      </c>
      <c r="BF70">
        <v>0</v>
      </c>
      <c r="BG70">
        <v>1.7397829032258099E-3</v>
      </c>
      <c r="BH70">
        <v>1597405863.5999999</v>
      </c>
      <c r="BI70" t="s">
        <v>316</v>
      </c>
      <c r="BJ70">
        <v>7</v>
      </c>
      <c r="BK70">
        <v>-1.615</v>
      </c>
      <c r="BL70">
        <v>-7.9000000000000001E-2</v>
      </c>
      <c r="BM70">
        <v>414</v>
      </c>
      <c r="BN70">
        <v>6</v>
      </c>
      <c r="BO70">
        <v>0.51</v>
      </c>
      <c r="BP70">
        <v>0.11</v>
      </c>
      <c r="BQ70">
        <v>0.20160280487804899</v>
      </c>
      <c r="BR70">
        <v>-0.12750823693380001</v>
      </c>
      <c r="BS70">
        <v>2.2753741458322201E-2</v>
      </c>
      <c r="BT70">
        <v>0</v>
      </c>
      <c r="BU70">
        <v>0.13058753658536601</v>
      </c>
      <c r="BV70">
        <v>-1.23763066202087E-2</v>
      </c>
      <c r="BW70">
        <v>1.46585995899786E-3</v>
      </c>
      <c r="BX70">
        <v>1</v>
      </c>
      <c r="BY70">
        <v>1</v>
      </c>
      <c r="BZ70">
        <v>2</v>
      </c>
      <c r="CA70" t="s">
        <v>198</v>
      </c>
      <c r="CB70">
        <v>100</v>
      </c>
      <c r="CC70">
        <v>100</v>
      </c>
      <c r="CD70">
        <v>-1.615</v>
      </c>
      <c r="CE70">
        <v>-7.9000000000000001E-2</v>
      </c>
      <c r="CF70">
        <v>2</v>
      </c>
      <c r="CG70">
        <v>626.48400000000004</v>
      </c>
      <c r="CH70">
        <v>405.20600000000002</v>
      </c>
      <c r="CI70">
        <v>15.0024</v>
      </c>
      <c r="CJ70">
        <v>21.88</v>
      </c>
      <c r="CK70">
        <v>30</v>
      </c>
      <c r="CL70">
        <v>21.829499999999999</v>
      </c>
      <c r="CM70">
        <v>21.835100000000001</v>
      </c>
      <c r="CN70">
        <v>20.6</v>
      </c>
      <c r="CO70">
        <v>35.435499999999998</v>
      </c>
      <c r="CP70">
        <v>0</v>
      </c>
      <c r="CQ70">
        <v>15</v>
      </c>
      <c r="CR70">
        <v>410</v>
      </c>
      <c r="CS70">
        <v>6</v>
      </c>
      <c r="CT70">
        <v>102.971</v>
      </c>
      <c r="CU70">
        <v>101.91</v>
      </c>
    </row>
    <row r="71" spans="1:99" x14ac:dyDescent="0.25">
      <c r="A71">
        <v>55</v>
      </c>
      <c r="B71">
        <v>1597406310.0999999</v>
      </c>
      <c r="C71">
        <v>4063</v>
      </c>
      <c r="D71" t="s">
        <v>329</v>
      </c>
      <c r="E71" t="s">
        <v>330</v>
      </c>
      <c r="F71">
        <v>1597406302.0999999</v>
      </c>
      <c r="G71">
        <f t="shared" si="0"/>
        <v>2.3057046848754437E-4</v>
      </c>
      <c r="H71">
        <f t="shared" si="1"/>
        <v>-0.35697770931043021</v>
      </c>
      <c r="I71">
        <f t="shared" si="2"/>
        <v>414.91345161290297</v>
      </c>
      <c r="J71">
        <f t="shared" si="3"/>
        <v>435.59236818362194</v>
      </c>
      <c r="K71">
        <f t="shared" si="4"/>
        <v>44.264749485954709</v>
      </c>
      <c r="L71">
        <f t="shared" si="5"/>
        <v>42.163364961104691</v>
      </c>
      <c r="M71">
        <f t="shared" si="6"/>
        <v>2.0129965922583253E-2</v>
      </c>
      <c r="N71">
        <f t="shared" si="7"/>
        <v>2</v>
      </c>
      <c r="O71">
        <f t="shared" si="8"/>
        <v>2.0018081521743777E-2</v>
      </c>
      <c r="P71">
        <f t="shared" si="9"/>
        <v>1.252130138269111E-2</v>
      </c>
      <c r="Q71">
        <f t="shared" si="10"/>
        <v>0</v>
      </c>
      <c r="R71">
        <f t="shared" si="11"/>
        <v>15.680875132595119</v>
      </c>
      <c r="S71">
        <f t="shared" si="12"/>
        <v>15.680875132595119</v>
      </c>
      <c r="T71">
        <f t="shared" si="13"/>
        <v>1.7878396856555763</v>
      </c>
      <c r="U71">
        <f t="shared" si="14"/>
        <v>35.117171620528296</v>
      </c>
      <c r="V71">
        <f t="shared" si="15"/>
        <v>0.63130520442880111</v>
      </c>
      <c r="W71">
        <f t="shared" si="16"/>
        <v>1.7977108499813286</v>
      </c>
      <c r="X71">
        <f t="shared" si="17"/>
        <v>1.156534481226775</v>
      </c>
      <c r="Y71">
        <f t="shared" si="18"/>
        <v>-10.168157660300707</v>
      </c>
      <c r="Z71">
        <f t="shared" si="19"/>
        <v>9.2755453030638328</v>
      </c>
      <c r="AA71">
        <f t="shared" si="20"/>
        <v>0.89221356701534138</v>
      </c>
      <c r="AB71">
        <f t="shared" si="21"/>
        <v>-3.9879022153321841E-4</v>
      </c>
      <c r="AC71">
        <v>0</v>
      </c>
      <c r="AD71">
        <v>0</v>
      </c>
      <c r="AE71">
        <v>2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55835.692112228906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5.29</v>
      </c>
      <c r="AP71">
        <v>0.5</v>
      </c>
      <c r="AQ71" t="s">
        <v>196</v>
      </c>
      <c r="AR71">
        <v>1597406302.0999999</v>
      </c>
      <c r="AS71">
        <v>414.91345161290297</v>
      </c>
      <c r="AT71">
        <v>414.68306451612898</v>
      </c>
      <c r="AU71">
        <v>6.21243161290323</v>
      </c>
      <c r="AV71">
        <v>6.0104100000000003</v>
      </c>
      <c r="AW71">
        <v>600.005290322581</v>
      </c>
      <c r="AX71">
        <v>101.51967741935501</v>
      </c>
      <c r="AY71">
        <v>9.9985180645161306E-2</v>
      </c>
      <c r="AZ71">
        <v>15.7669</v>
      </c>
      <c r="BA71">
        <v>999.9</v>
      </c>
      <c r="BB71">
        <v>999.9</v>
      </c>
      <c r="BC71">
        <v>0</v>
      </c>
      <c r="BD71">
        <v>0</v>
      </c>
      <c r="BE71">
        <v>10012.4841935484</v>
      </c>
      <c r="BF71">
        <v>0</v>
      </c>
      <c r="BG71">
        <v>1.57856774193548E-3</v>
      </c>
      <c r="BH71">
        <v>1597406264.5999999</v>
      </c>
      <c r="BI71" t="s">
        <v>331</v>
      </c>
      <c r="BJ71">
        <v>8</v>
      </c>
      <c r="BK71">
        <v>-1.663</v>
      </c>
      <c r="BL71">
        <v>-7.9000000000000001E-2</v>
      </c>
      <c r="BM71">
        <v>415</v>
      </c>
      <c r="BN71">
        <v>6</v>
      </c>
      <c r="BO71">
        <v>0.19</v>
      </c>
      <c r="BP71">
        <v>0.15</v>
      </c>
      <c r="BQ71">
        <v>0.22736570731707301</v>
      </c>
      <c r="BR71">
        <v>0.113288153310083</v>
      </c>
      <c r="BS71">
        <v>2.8835313388396198E-2</v>
      </c>
      <c r="BT71">
        <v>0</v>
      </c>
      <c r="BU71">
        <v>0.20327265853658499</v>
      </c>
      <c r="BV71">
        <v>-2.6191170731705599E-2</v>
      </c>
      <c r="BW71">
        <v>2.7155498801707599E-3</v>
      </c>
      <c r="BX71">
        <v>1</v>
      </c>
      <c r="BY71">
        <v>1</v>
      </c>
      <c r="BZ71">
        <v>2</v>
      </c>
      <c r="CA71" t="s">
        <v>198</v>
      </c>
      <c r="CB71">
        <v>100</v>
      </c>
      <c r="CC71">
        <v>100</v>
      </c>
      <c r="CD71">
        <v>-1.663</v>
      </c>
      <c r="CE71">
        <v>-7.9000000000000001E-2</v>
      </c>
      <c r="CF71">
        <v>2</v>
      </c>
      <c r="CG71">
        <v>626.03399999999999</v>
      </c>
      <c r="CH71">
        <v>405.45600000000002</v>
      </c>
      <c r="CI71">
        <v>15.0014</v>
      </c>
      <c r="CJ71">
        <v>21.8384</v>
      </c>
      <c r="CK71">
        <v>30</v>
      </c>
      <c r="CL71">
        <v>21.778700000000001</v>
      </c>
      <c r="CM71">
        <v>21.782900000000001</v>
      </c>
      <c r="CN71">
        <v>20.6</v>
      </c>
      <c r="CO71">
        <v>35.988700000000001</v>
      </c>
      <c r="CP71">
        <v>0</v>
      </c>
      <c r="CQ71">
        <v>15</v>
      </c>
      <c r="CR71">
        <v>410</v>
      </c>
      <c r="CS71">
        <v>6</v>
      </c>
      <c r="CT71">
        <v>102.988</v>
      </c>
      <c r="CU71">
        <v>101.925</v>
      </c>
    </row>
    <row r="72" spans="1:99" x14ac:dyDescent="0.25">
      <c r="A72">
        <v>56</v>
      </c>
      <c r="B72">
        <v>1597406315.0999999</v>
      </c>
      <c r="C72">
        <v>4068</v>
      </c>
      <c r="D72" t="s">
        <v>332</v>
      </c>
      <c r="E72" t="s">
        <v>333</v>
      </c>
      <c r="F72">
        <v>1597406306.7451601</v>
      </c>
      <c r="G72">
        <f t="shared" si="0"/>
        <v>2.2818656310778348E-4</v>
      </c>
      <c r="H72">
        <f t="shared" si="1"/>
        <v>-0.35870075723185613</v>
      </c>
      <c r="I72">
        <f t="shared" si="2"/>
        <v>414.91351612903202</v>
      </c>
      <c r="J72">
        <f t="shared" si="3"/>
        <v>436.03573969237698</v>
      </c>
      <c r="K72">
        <f t="shared" si="4"/>
        <v>44.310036490823848</v>
      </c>
      <c r="L72">
        <f t="shared" si="5"/>
        <v>42.163592033038228</v>
      </c>
      <c r="M72">
        <f t="shared" si="6"/>
        <v>1.9910906165013956E-2</v>
      </c>
      <c r="N72">
        <f t="shared" si="7"/>
        <v>2</v>
      </c>
      <c r="O72">
        <f t="shared" si="8"/>
        <v>1.9801436480549724E-2</v>
      </c>
      <c r="P72">
        <f t="shared" si="9"/>
        <v>1.2385682947383712E-2</v>
      </c>
      <c r="Q72">
        <f t="shared" si="10"/>
        <v>0</v>
      </c>
      <c r="R72">
        <f t="shared" si="11"/>
        <v>15.684497027825895</v>
      </c>
      <c r="S72">
        <f t="shared" si="12"/>
        <v>15.684497027825895</v>
      </c>
      <c r="T72">
        <f t="shared" si="13"/>
        <v>1.7882543281829464</v>
      </c>
      <c r="U72">
        <f t="shared" si="14"/>
        <v>35.102408963412955</v>
      </c>
      <c r="V72">
        <f t="shared" si="15"/>
        <v>0.63115014257666335</v>
      </c>
      <c r="W72">
        <f t="shared" si="16"/>
        <v>1.7980251533007539</v>
      </c>
      <c r="X72">
        <f t="shared" si="17"/>
        <v>1.1571041856062831</v>
      </c>
      <c r="Y72">
        <f t="shared" si="18"/>
        <v>-10.063027433053252</v>
      </c>
      <c r="Z72">
        <f t="shared" si="19"/>
        <v>9.1796210652472787</v>
      </c>
      <c r="AA72">
        <f t="shared" si="20"/>
        <v>0.88301577501980144</v>
      </c>
      <c r="AB72">
        <f t="shared" si="21"/>
        <v>-3.9059278617159521E-4</v>
      </c>
      <c r="AC72">
        <v>0</v>
      </c>
      <c r="AD72">
        <v>0</v>
      </c>
      <c r="AE72">
        <v>2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55786.390351725204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5.29</v>
      </c>
      <c r="AP72">
        <v>0.5</v>
      </c>
      <c r="AQ72" t="s">
        <v>196</v>
      </c>
      <c r="AR72">
        <v>1597406306.7451601</v>
      </c>
      <c r="AS72">
        <v>414.91351612903202</v>
      </c>
      <c r="AT72">
        <v>414.68074193548398</v>
      </c>
      <c r="AU72">
        <v>6.2108732258064503</v>
      </c>
      <c r="AV72">
        <v>6.0109435483871003</v>
      </c>
      <c r="AW72">
        <v>600.01583870967704</v>
      </c>
      <c r="AX72">
        <v>101.520193548387</v>
      </c>
      <c r="AY72">
        <v>0.100000525806452</v>
      </c>
      <c r="AZ72">
        <v>15.769632258064499</v>
      </c>
      <c r="BA72">
        <v>999.9</v>
      </c>
      <c r="BB72">
        <v>999.9</v>
      </c>
      <c r="BC72">
        <v>0</v>
      </c>
      <c r="BD72">
        <v>0</v>
      </c>
      <c r="BE72">
        <v>10003.3106451613</v>
      </c>
      <c r="BF72">
        <v>0</v>
      </c>
      <c r="BG72">
        <v>1.64884935483871E-3</v>
      </c>
      <c r="BH72">
        <v>1597406264.5999999</v>
      </c>
      <c r="BI72" t="s">
        <v>331</v>
      </c>
      <c r="BJ72">
        <v>8</v>
      </c>
      <c r="BK72">
        <v>-1.663</v>
      </c>
      <c r="BL72">
        <v>-7.9000000000000001E-2</v>
      </c>
      <c r="BM72">
        <v>415</v>
      </c>
      <c r="BN72">
        <v>6</v>
      </c>
      <c r="BO72">
        <v>0.19</v>
      </c>
      <c r="BP72">
        <v>0.15</v>
      </c>
      <c r="BQ72">
        <v>0.23025224390243901</v>
      </c>
      <c r="BR72">
        <v>4.9391790940767399E-2</v>
      </c>
      <c r="BS72">
        <v>2.76563098792235E-2</v>
      </c>
      <c r="BT72">
        <v>1</v>
      </c>
      <c r="BU72">
        <v>0.201095073170732</v>
      </c>
      <c r="BV72">
        <v>-2.7786250871080501E-2</v>
      </c>
      <c r="BW72">
        <v>2.8654359170370599E-3</v>
      </c>
      <c r="BX72">
        <v>1</v>
      </c>
      <c r="BY72">
        <v>2</v>
      </c>
      <c r="BZ72">
        <v>2</v>
      </c>
      <c r="CA72" t="s">
        <v>203</v>
      </c>
      <c r="CB72">
        <v>100</v>
      </c>
      <c r="CC72">
        <v>100</v>
      </c>
      <c r="CD72">
        <v>-1.663</v>
      </c>
      <c r="CE72">
        <v>-7.9000000000000001E-2</v>
      </c>
      <c r="CF72">
        <v>2</v>
      </c>
      <c r="CG72">
        <v>626.17399999999998</v>
      </c>
      <c r="CH72">
        <v>405.38600000000002</v>
      </c>
      <c r="CI72">
        <v>15.001300000000001</v>
      </c>
      <c r="CJ72">
        <v>21.836099999999998</v>
      </c>
      <c r="CK72">
        <v>30</v>
      </c>
      <c r="CL72">
        <v>21.776900000000001</v>
      </c>
      <c r="CM72">
        <v>21.781600000000001</v>
      </c>
      <c r="CN72">
        <v>20.6</v>
      </c>
      <c r="CO72">
        <v>35.988700000000001</v>
      </c>
      <c r="CP72">
        <v>0</v>
      </c>
      <c r="CQ72">
        <v>15</v>
      </c>
      <c r="CR72">
        <v>410</v>
      </c>
      <c r="CS72">
        <v>6</v>
      </c>
      <c r="CT72">
        <v>102.988</v>
      </c>
      <c r="CU72">
        <v>101.92400000000001</v>
      </c>
    </row>
    <row r="73" spans="1:99" x14ac:dyDescent="0.25">
      <c r="A73">
        <v>57</v>
      </c>
      <c r="B73">
        <v>1597406320.0999999</v>
      </c>
      <c r="C73">
        <v>4073</v>
      </c>
      <c r="D73" t="s">
        <v>334</v>
      </c>
      <c r="E73" t="s">
        <v>335</v>
      </c>
      <c r="F73">
        <v>1597406311.53548</v>
      </c>
      <c r="G73">
        <f t="shared" si="0"/>
        <v>2.2551617806006521E-4</v>
      </c>
      <c r="H73">
        <f t="shared" si="1"/>
        <v>-0.36377387420069113</v>
      </c>
      <c r="I73">
        <f t="shared" si="2"/>
        <v>414.92458064516097</v>
      </c>
      <c r="J73">
        <f t="shared" si="3"/>
        <v>436.80898221035102</v>
      </c>
      <c r="K73">
        <f t="shared" si="4"/>
        <v>44.388589494300824</v>
      </c>
      <c r="L73">
        <f t="shared" si="5"/>
        <v>42.16469356503201</v>
      </c>
      <c r="M73">
        <f t="shared" si="6"/>
        <v>1.9665943772426191E-2</v>
      </c>
      <c r="N73">
        <f t="shared" si="7"/>
        <v>2</v>
      </c>
      <c r="O73">
        <f t="shared" si="8"/>
        <v>1.9559143315639835E-2</v>
      </c>
      <c r="P73">
        <f t="shared" si="9"/>
        <v>1.2234011722588187E-2</v>
      </c>
      <c r="Q73">
        <f t="shared" si="10"/>
        <v>0</v>
      </c>
      <c r="R73">
        <f t="shared" si="11"/>
        <v>15.688416139633258</v>
      </c>
      <c r="S73">
        <f t="shared" si="12"/>
        <v>15.688416139633258</v>
      </c>
      <c r="T73">
        <f t="shared" si="13"/>
        <v>1.7887030918570306</v>
      </c>
      <c r="U73">
        <f t="shared" si="14"/>
        <v>35.086171222260461</v>
      </c>
      <c r="V73">
        <f t="shared" si="15"/>
        <v>0.63097616128302059</v>
      </c>
      <c r="W73">
        <f t="shared" si="16"/>
        <v>1.7983614036595053</v>
      </c>
      <c r="X73">
        <f t="shared" si="17"/>
        <v>1.1577269305740101</v>
      </c>
      <c r="Y73">
        <f t="shared" si="18"/>
        <v>-9.9452634524488754</v>
      </c>
      <c r="Z73">
        <f t="shared" si="19"/>
        <v>9.0721710892183189</v>
      </c>
      <c r="AA73">
        <f t="shared" si="20"/>
        <v>0.87271085231781742</v>
      </c>
      <c r="AB73">
        <f t="shared" si="21"/>
        <v>-3.8151091273874727E-4</v>
      </c>
      <c r="AC73">
        <v>0</v>
      </c>
      <c r="AD73">
        <v>0</v>
      </c>
      <c r="AE73">
        <v>2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55776.487853558298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5.29</v>
      </c>
      <c r="AP73">
        <v>0.5</v>
      </c>
      <c r="AQ73" t="s">
        <v>196</v>
      </c>
      <c r="AR73">
        <v>1597406311.53548</v>
      </c>
      <c r="AS73">
        <v>414.92458064516097</v>
      </c>
      <c r="AT73">
        <v>414.68635483870997</v>
      </c>
      <c r="AU73">
        <v>6.2091645161290296</v>
      </c>
      <c r="AV73">
        <v>6.0115706451612896</v>
      </c>
      <c r="AW73">
        <v>600.00503225806403</v>
      </c>
      <c r="AX73">
        <v>101.520161290323</v>
      </c>
      <c r="AY73">
        <v>9.9977722580645204E-2</v>
      </c>
      <c r="AZ73">
        <v>15.7725548387097</v>
      </c>
      <c r="BA73">
        <v>999.9</v>
      </c>
      <c r="BB73">
        <v>999.9</v>
      </c>
      <c r="BC73">
        <v>0</v>
      </c>
      <c r="BD73">
        <v>0</v>
      </c>
      <c r="BE73">
        <v>10001.568064516099</v>
      </c>
      <c r="BF73">
        <v>0</v>
      </c>
      <c r="BG73">
        <v>1.65655516129032E-3</v>
      </c>
      <c r="BH73">
        <v>1597406264.5999999</v>
      </c>
      <c r="BI73" t="s">
        <v>331</v>
      </c>
      <c r="BJ73">
        <v>8</v>
      </c>
      <c r="BK73">
        <v>-1.663</v>
      </c>
      <c r="BL73">
        <v>-7.9000000000000001E-2</v>
      </c>
      <c r="BM73">
        <v>415</v>
      </c>
      <c r="BN73">
        <v>6</v>
      </c>
      <c r="BO73">
        <v>0.19</v>
      </c>
      <c r="BP73">
        <v>0.15</v>
      </c>
      <c r="BQ73">
        <v>0.23110375609756101</v>
      </c>
      <c r="BR73">
        <v>3.7963066202105502E-3</v>
      </c>
      <c r="BS73">
        <v>2.7039790011975501E-2</v>
      </c>
      <c r="BT73">
        <v>1</v>
      </c>
      <c r="BU73">
        <v>0.198800390243902</v>
      </c>
      <c r="BV73">
        <v>-2.9739533101045702E-2</v>
      </c>
      <c r="BW73">
        <v>3.0210933562572801E-3</v>
      </c>
      <c r="BX73">
        <v>1</v>
      </c>
      <c r="BY73">
        <v>2</v>
      </c>
      <c r="BZ73">
        <v>2</v>
      </c>
      <c r="CA73" t="s">
        <v>203</v>
      </c>
      <c r="CB73">
        <v>100</v>
      </c>
      <c r="CC73">
        <v>100</v>
      </c>
      <c r="CD73">
        <v>-1.663</v>
      </c>
      <c r="CE73">
        <v>-7.9000000000000001E-2</v>
      </c>
      <c r="CF73">
        <v>2</v>
      </c>
      <c r="CG73">
        <v>626.07899999999995</v>
      </c>
      <c r="CH73">
        <v>405.46100000000001</v>
      </c>
      <c r="CI73">
        <v>15.0015</v>
      </c>
      <c r="CJ73">
        <v>21.834199999999999</v>
      </c>
      <c r="CK73">
        <v>29.9999</v>
      </c>
      <c r="CL73">
        <v>21.774999999999999</v>
      </c>
      <c r="CM73">
        <v>21.780200000000001</v>
      </c>
      <c r="CN73">
        <v>20.6</v>
      </c>
      <c r="CO73">
        <v>35.988700000000001</v>
      </c>
      <c r="CP73">
        <v>0</v>
      </c>
      <c r="CQ73">
        <v>15</v>
      </c>
      <c r="CR73">
        <v>410</v>
      </c>
      <c r="CS73">
        <v>6</v>
      </c>
      <c r="CT73">
        <v>102.989</v>
      </c>
      <c r="CU73">
        <v>101.925</v>
      </c>
    </row>
    <row r="74" spans="1:99" x14ac:dyDescent="0.25">
      <c r="A74">
        <v>58</v>
      </c>
      <c r="B74">
        <v>1597406325.0999999</v>
      </c>
      <c r="C74">
        <v>4078</v>
      </c>
      <c r="D74" t="s">
        <v>336</v>
      </c>
      <c r="E74" t="s">
        <v>337</v>
      </c>
      <c r="F74">
        <v>1597406316.4709699</v>
      </c>
      <c r="G74">
        <f t="shared" si="0"/>
        <v>2.2324852498577547E-4</v>
      </c>
      <c r="H74">
        <f t="shared" si="1"/>
        <v>-0.35211613112834605</v>
      </c>
      <c r="I74">
        <f t="shared" si="2"/>
        <v>414.93151612903199</v>
      </c>
      <c r="J74">
        <f t="shared" si="3"/>
        <v>436.1707376310863</v>
      </c>
      <c r="K74">
        <f t="shared" si="4"/>
        <v>44.323977401165095</v>
      </c>
      <c r="L74">
        <f t="shared" si="5"/>
        <v>42.165632760742113</v>
      </c>
      <c r="M74">
        <f t="shared" si="6"/>
        <v>1.945848987098521E-2</v>
      </c>
      <c r="N74">
        <f t="shared" si="7"/>
        <v>2</v>
      </c>
      <c r="O74">
        <f t="shared" si="8"/>
        <v>1.9353924316466153E-2</v>
      </c>
      <c r="P74">
        <f t="shared" si="9"/>
        <v>1.2105550559914326E-2</v>
      </c>
      <c r="Q74">
        <f t="shared" si="10"/>
        <v>0</v>
      </c>
      <c r="R74">
        <f t="shared" si="11"/>
        <v>15.691923679538876</v>
      </c>
      <c r="S74">
        <f t="shared" si="12"/>
        <v>15.691923679538876</v>
      </c>
      <c r="T74">
        <f t="shared" si="13"/>
        <v>1.7891048117558896</v>
      </c>
      <c r="U74">
        <f t="shared" si="14"/>
        <v>35.073846116920883</v>
      </c>
      <c r="V74">
        <f t="shared" si="15"/>
        <v>0.6308619201873108</v>
      </c>
      <c r="W74">
        <f t="shared" si="16"/>
        <v>1.7986676399397223</v>
      </c>
      <c r="X74">
        <f t="shared" si="17"/>
        <v>1.158242891568579</v>
      </c>
      <c r="Y74">
        <f t="shared" si="18"/>
        <v>-9.8452599518726984</v>
      </c>
      <c r="Z74">
        <f t="shared" si="19"/>
        <v>8.9809250741789466</v>
      </c>
      <c r="AA74">
        <f t="shared" si="20"/>
        <v>0.86396099488045397</v>
      </c>
      <c r="AB74">
        <f t="shared" si="21"/>
        <v>-3.7388281329775452E-4</v>
      </c>
      <c r="AC74">
        <v>0</v>
      </c>
      <c r="AD74">
        <v>0</v>
      </c>
      <c r="AE74">
        <v>2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55774.532499162735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5.29</v>
      </c>
      <c r="AP74">
        <v>0.5</v>
      </c>
      <c r="AQ74" t="s">
        <v>196</v>
      </c>
      <c r="AR74">
        <v>1597406316.4709699</v>
      </c>
      <c r="AS74">
        <v>414.93151612903199</v>
      </c>
      <c r="AT74">
        <v>414.70274193548403</v>
      </c>
      <c r="AU74">
        <v>6.2080058064516104</v>
      </c>
      <c r="AV74">
        <v>6.0124000000000004</v>
      </c>
      <c r="AW74">
        <v>600.00935483871001</v>
      </c>
      <c r="AX74">
        <v>101.52070967741901</v>
      </c>
      <c r="AY74">
        <v>9.9994274193548394E-2</v>
      </c>
      <c r="AZ74">
        <v>15.7752161290323</v>
      </c>
      <c r="BA74">
        <v>999.9</v>
      </c>
      <c r="BB74">
        <v>999.9</v>
      </c>
      <c r="BC74">
        <v>0</v>
      </c>
      <c r="BD74">
        <v>0</v>
      </c>
      <c r="BE74">
        <v>10001.2422580645</v>
      </c>
      <c r="BF74">
        <v>0</v>
      </c>
      <c r="BG74">
        <v>1.6809070967741899E-3</v>
      </c>
      <c r="BH74">
        <v>1597406264.5999999</v>
      </c>
      <c r="BI74" t="s">
        <v>331</v>
      </c>
      <c r="BJ74">
        <v>8</v>
      </c>
      <c r="BK74">
        <v>-1.663</v>
      </c>
      <c r="BL74">
        <v>-7.9000000000000001E-2</v>
      </c>
      <c r="BM74">
        <v>415</v>
      </c>
      <c r="BN74">
        <v>6</v>
      </c>
      <c r="BO74">
        <v>0.19</v>
      </c>
      <c r="BP74">
        <v>0.15</v>
      </c>
      <c r="BQ74">
        <v>0.23731146341463399</v>
      </c>
      <c r="BR74">
        <v>-6.4071616724751895E-2</v>
      </c>
      <c r="BS74">
        <v>2.5884378209125501E-2</v>
      </c>
      <c r="BT74">
        <v>1</v>
      </c>
      <c r="BU74">
        <v>0.19659587804878001</v>
      </c>
      <c r="BV74">
        <v>-2.3958648083623899E-2</v>
      </c>
      <c r="BW74">
        <v>2.4712496117681999E-3</v>
      </c>
      <c r="BX74">
        <v>1</v>
      </c>
      <c r="BY74">
        <v>2</v>
      </c>
      <c r="BZ74">
        <v>2</v>
      </c>
      <c r="CA74" t="s">
        <v>203</v>
      </c>
      <c r="CB74">
        <v>100</v>
      </c>
      <c r="CC74">
        <v>100</v>
      </c>
      <c r="CD74">
        <v>-1.663</v>
      </c>
      <c r="CE74">
        <v>-7.9000000000000001E-2</v>
      </c>
      <c r="CF74">
        <v>2</v>
      </c>
      <c r="CG74">
        <v>626.21900000000005</v>
      </c>
      <c r="CH74">
        <v>405.52199999999999</v>
      </c>
      <c r="CI74">
        <v>15.001200000000001</v>
      </c>
      <c r="CJ74">
        <v>21.832100000000001</v>
      </c>
      <c r="CK74">
        <v>30</v>
      </c>
      <c r="CL74">
        <v>21.773199999999999</v>
      </c>
      <c r="CM74">
        <v>21.7789</v>
      </c>
      <c r="CN74">
        <v>20.6</v>
      </c>
      <c r="CO74">
        <v>35.988700000000001</v>
      </c>
      <c r="CP74">
        <v>0</v>
      </c>
      <c r="CQ74">
        <v>15</v>
      </c>
      <c r="CR74">
        <v>410</v>
      </c>
      <c r="CS74">
        <v>6</v>
      </c>
      <c r="CT74">
        <v>102.989</v>
      </c>
      <c r="CU74">
        <v>101.925</v>
      </c>
    </row>
    <row r="75" spans="1:99" x14ac:dyDescent="0.25">
      <c r="A75">
        <v>59</v>
      </c>
      <c r="B75">
        <v>1597406330.0999999</v>
      </c>
      <c r="C75">
        <v>4083</v>
      </c>
      <c r="D75" t="s">
        <v>338</v>
      </c>
      <c r="E75" t="s">
        <v>339</v>
      </c>
      <c r="F75">
        <v>1597406321.4709699</v>
      </c>
      <c r="G75">
        <f t="shared" si="0"/>
        <v>2.2141456260088696E-4</v>
      </c>
      <c r="H75">
        <f t="shared" si="1"/>
        <v>-0.35183200979316565</v>
      </c>
      <c r="I75">
        <f t="shared" si="2"/>
        <v>414.93283870967701</v>
      </c>
      <c r="J75">
        <f t="shared" si="3"/>
        <v>436.39476394836913</v>
      </c>
      <c r="K75">
        <f t="shared" si="4"/>
        <v>44.346826722244614</v>
      </c>
      <c r="L75">
        <f t="shared" si="5"/>
        <v>42.165846659434663</v>
      </c>
      <c r="M75">
        <f t="shared" si="6"/>
        <v>1.9291115187345803E-2</v>
      </c>
      <c r="N75">
        <f t="shared" si="7"/>
        <v>2</v>
      </c>
      <c r="O75">
        <f t="shared" si="8"/>
        <v>1.9188335636214523E-2</v>
      </c>
      <c r="P75">
        <f t="shared" si="9"/>
        <v>1.2001898363828535E-2</v>
      </c>
      <c r="Q75">
        <f t="shared" si="10"/>
        <v>0</v>
      </c>
      <c r="R75">
        <f t="shared" si="11"/>
        <v>15.694785501372447</v>
      </c>
      <c r="S75">
        <f t="shared" si="12"/>
        <v>15.694785501372447</v>
      </c>
      <c r="T75">
        <f t="shared" si="13"/>
        <v>1.7894326360138697</v>
      </c>
      <c r="U75">
        <f t="shared" si="14"/>
        <v>35.065002867974023</v>
      </c>
      <c r="V75">
        <f t="shared" si="15"/>
        <v>0.63079072927877267</v>
      </c>
      <c r="W75">
        <f t="shared" si="16"/>
        <v>1.7989182309604024</v>
      </c>
      <c r="X75">
        <f t="shared" si="17"/>
        <v>1.158641906735097</v>
      </c>
      <c r="Y75">
        <f t="shared" si="18"/>
        <v>-9.7643822106991145</v>
      </c>
      <c r="Z75">
        <f t="shared" si="19"/>
        <v>8.9071300613078588</v>
      </c>
      <c r="AA75">
        <f t="shared" si="20"/>
        <v>0.8568843794937846</v>
      </c>
      <c r="AB75">
        <f t="shared" si="21"/>
        <v>-3.6776989747089317E-4</v>
      </c>
      <c r="AC75">
        <v>0</v>
      </c>
      <c r="AD75">
        <v>0</v>
      </c>
      <c r="AE75">
        <v>2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55805.160062531337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5.29</v>
      </c>
      <c r="AP75">
        <v>0.5</v>
      </c>
      <c r="AQ75" t="s">
        <v>196</v>
      </c>
      <c r="AR75">
        <v>1597406321.4709699</v>
      </c>
      <c r="AS75">
        <v>414.93283870967701</v>
      </c>
      <c r="AT75">
        <v>414.70364516129001</v>
      </c>
      <c r="AU75">
        <v>6.2072935483871001</v>
      </c>
      <c r="AV75">
        <v>6.01329516129032</v>
      </c>
      <c r="AW75">
        <v>600.01145161290299</v>
      </c>
      <c r="AX75">
        <v>101.52090322580599</v>
      </c>
      <c r="AY75">
        <v>9.9992316129032296E-2</v>
      </c>
      <c r="AZ75">
        <v>15.777393548387099</v>
      </c>
      <c r="BA75">
        <v>999.9</v>
      </c>
      <c r="BB75">
        <v>999.9</v>
      </c>
      <c r="BC75">
        <v>0</v>
      </c>
      <c r="BD75">
        <v>0</v>
      </c>
      <c r="BE75">
        <v>10007.027741935501</v>
      </c>
      <c r="BF75">
        <v>0</v>
      </c>
      <c r="BG75">
        <v>1.66980967741935E-3</v>
      </c>
      <c r="BH75">
        <v>1597406264.5999999</v>
      </c>
      <c r="BI75" t="s">
        <v>331</v>
      </c>
      <c r="BJ75">
        <v>8</v>
      </c>
      <c r="BK75">
        <v>-1.663</v>
      </c>
      <c r="BL75">
        <v>-7.9000000000000001E-2</v>
      </c>
      <c r="BM75">
        <v>415</v>
      </c>
      <c r="BN75">
        <v>6</v>
      </c>
      <c r="BO75">
        <v>0.19</v>
      </c>
      <c r="BP75">
        <v>0.15</v>
      </c>
      <c r="BQ75">
        <v>0.226340658536585</v>
      </c>
      <c r="BR75">
        <v>-1.4575526132401101E-2</v>
      </c>
      <c r="BS75">
        <v>2.4778859271770998E-2</v>
      </c>
      <c r="BT75">
        <v>1</v>
      </c>
      <c r="BU75">
        <v>0.19487802439024399</v>
      </c>
      <c r="BV75">
        <v>-1.8734466898954E-2</v>
      </c>
      <c r="BW75">
        <v>1.9188566398465499E-3</v>
      </c>
      <c r="BX75">
        <v>1</v>
      </c>
      <c r="BY75">
        <v>2</v>
      </c>
      <c r="BZ75">
        <v>2</v>
      </c>
      <c r="CA75" t="s">
        <v>203</v>
      </c>
      <c r="CB75">
        <v>100</v>
      </c>
      <c r="CC75">
        <v>100</v>
      </c>
      <c r="CD75">
        <v>-1.663</v>
      </c>
      <c r="CE75">
        <v>-7.9000000000000001E-2</v>
      </c>
      <c r="CF75">
        <v>2</v>
      </c>
      <c r="CG75">
        <v>626.31100000000004</v>
      </c>
      <c r="CH75">
        <v>405.57900000000001</v>
      </c>
      <c r="CI75">
        <v>15.0009</v>
      </c>
      <c r="CJ75">
        <v>21.8306</v>
      </c>
      <c r="CK75">
        <v>30</v>
      </c>
      <c r="CL75">
        <v>21.771799999999999</v>
      </c>
      <c r="CM75">
        <v>21.777100000000001</v>
      </c>
      <c r="CN75">
        <v>20.6</v>
      </c>
      <c r="CO75">
        <v>35.988700000000001</v>
      </c>
      <c r="CP75">
        <v>0</v>
      </c>
      <c r="CQ75">
        <v>15</v>
      </c>
      <c r="CR75">
        <v>410</v>
      </c>
      <c r="CS75">
        <v>6</v>
      </c>
      <c r="CT75">
        <v>102.99</v>
      </c>
      <c r="CU75">
        <v>101.925</v>
      </c>
    </row>
    <row r="76" spans="1:99" x14ac:dyDescent="0.25">
      <c r="A76">
        <v>60</v>
      </c>
      <c r="B76">
        <v>1597406335.0999999</v>
      </c>
      <c r="C76">
        <v>4088</v>
      </c>
      <c r="D76" t="s">
        <v>340</v>
      </c>
      <c r="E76" t="s">
        <v>341</v>
      </c>
      <c r="F76">
        <v>1597406326.4709699</v>
      </c>
      <c r="G76">
        <f t="shared" si="0"/>
        <v>2.1950027246065776E-4</v>
      </c>
      <c r="H76">
        <f t="shared" si="1"/>
        <v>-0.35846564054834379</v>
      </c>
      <c r="I76">
        <f t="shared" si="2"/>
        <v>414.92899999999997</v>
      </c>
      <c r="J76">
        <f t="shared" si="3"/>
        <v>437.20332863470111</v>
      </c>
      <c r="K76">
        <f t="shared" si="4"/>
        <v>44.429265015204756</v>
      </c>
      <c r="L76">
        <f t="shared" si="5"/>
        <v>42.165713973547952</v>
      </c>
      <c r="M76">
        <f t="shared" si="6"/>
        <v>1.9117850204942066E-2</v>
      </c>
      <c r="N76">
        <f t="shared" si="7"/>
        <v>2</v>
      </c>
      <c r="O76">
        <f t="shared" si="8"/>
        <v>1.901690339724476E-2</v>
      </c>
      <c r="P76">
        <f t="shared" si="9"/>
        <v>1.1894589764724146E-2</v>
      </c>
      <c r="Q76">
        <f t="shared" si="10"/>
        <v>0</v>
      </c>
      <c r="R76">
        <f t="shared" si="11"/>
        <v>15.697061115037418</v>
      </c>
      <c r="S76">
        <f t="shared" si="12"/>
        <v>15.697061115037418</v>
      </c>
      <c r="T76">
        <f t="shared" si="13"/>
        <v>1.78969334725316</v>
      </c>
      <c r="U76">
        <f t="shared" si="14"/>
        <v>35.056905970731478</v>
      </c>
      <c r="V76">
        <f t="shared" si="15"/>
        <v>0.63070807065037549</v>
      </c>
      <c r="W76">
        <f t="shared" si="16"/>
        <v>1.7990979328778898</v>
      </c>
      <c r="X76">
        <f t="shared" si="17"/>
        <v>1.1589852766027846</v>
      </c>
      <c r="Y76">
        <f t="shared" si="18"/>
        <v>-9.6799620155150077</v>
      </c>
      <c r="Z76">
        <f t="shared" si="19"/>
        <v>8.830108861240145</v>
      </c>
      <c r="AA76">
        <f t="shared" si="20"/>
        <v>0.84949171268858203</v>
      </c>
      <c r="AB76">
        <f t="shared" si="21"/>
        <v>-3.6144158628026446E-4</v>
      </c>
      <c r="AC76">
        <v>0</v>
      </c>
      <c r="AD76">
        <v>0</v>
      </c>
      <c r="AE76">
        <v>2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55771.361725577561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5.29</v>
      </c>
      <c r="AP76">
        <v>0.5</v>
      </c>
      <c r="AQ76" t="s">
        <v>196</v>
      </c>
      <c r="AR76">
        <v>1597406326.4709699</v>
      </c>
      <c r="AS76">
        <v>414.92899999999997</v>
      </c>
      <c r="AT76">
        <v>414.69325806451599</v>
      </c>
      <c r="AU76">
        <v>6.20644225806452</v>
      </c>
      <c r="AV76">
        <v>6.0141219354838702</v>
      </c>
      <c r="AW76">
        <v>600.01448387096798</v>
      </c>
      <c r="AX76">
        <v>101.52151612903199</v>
      </c>
      <c r="AY76">
        <v>9.9999777419354896E-2</v>
      </c>
      <c r="AZ76">
        <v>15.7789548387097</v>
      </c>
      <c r="BA76">
        <v>999.9</v>
      </c>
      <c r="BB76">
        <v>999.9</v>
      </c>
      <c r="BC76">
        <v>0</v>
      </c>
      <c r="BD76">
        <v>0</v>
      </c>
      <c r="BE76">
        <v>10000.7016129032</v>
      </c>
      <c r="BF76">
        <v>0</v>
      </c>
      <c r="BG76">
        <v>1.7508796774193501E-3</v>
      </c>
      <c r="BH76">
        <v>1597406264.5999999</v>
      </c>
      <c r="BI76" t="s">
        <v>331</v>
      </c>
      <c r="BJ76">
        <v>8</v>
      </c>
      <c r="BK76">
        <v>-1.663</v>
      </c>
      <c r="BL76">
        <v>-7.9000000000000001E-2</v>
      </c>
      <c r="BM76">
        <v>415</v>
      </c>
      <c r="BN76">
        <v>6</v>
      </c>
      <c r="BO76">
        <v>0.19</v>
      </c>
      <c r="BP76">
        <v>0.15</v>
      </c>
      <c r="BQ76">
        <v>0.23187773170731699</v>
      </c>
      <c r="BR76">
        <v>3.7609693379805603E-2</v>
      </c>
      <c r="BS76">
        <v>2.58300335637341E-2</v>
      </c>
      <c r="BT76">
        <v>1</v>
      </c>
      <c r="BU76">
        <v>0.19303560975609799</v>
      </c>
      <c r="BV76">
        <v>-1.88899651567963E-2</v>
      </c>
      <c r="BW76">
        <v>1.9377636831182899E-3</v>
      </c>
      <c r="BX76">
        <v>1</v>
      </c>
      <c r="BY76">
        <v>2</v>
      </c>
      <c r="BZ76">
        <v>2</v>
      </c>
      <c r="CA76" t="s">
        <v>203</v>
      </c>
      <c r="CB76">
        <v>100</v>
      </c>
      <c r="CC76">
        <v>100</v>
      </c>
      <c r="CD76">
        <v>-1.663</v>
      </c>
      <c r="CE76">
        <v>-7.9000000000000001E-2</v>
      </c>
      <c r="CF76">
        <v>2</v>
      </c>
      <c r="CG76">
        <v>626.24</v>
      </c>
      <c r="CH76">
        <v>405.596</v>
      </c>
      <c r="CI76">
        <v>15.001200000000001</v>
      </c>
      <c r="CJ76">
        <v>21.828700000000001</v>
      </c>
      <c r="CK76">
        <v>30</v>
      </c>
      <c r="CL76">
        <v>21.770499999999998</v>
      </c>
      <c r="CM76">
        <v>21.775600000000001</v>
      </c>
      <c r="CN76">
        <v>20.6</v>
      </c>
      <c r="CO76">
        <v>35.988700000000001</v>
      </c>
      <c r="CP76">
        <v>0</v>
      </c>
      <c r="CQ76">
        <v>15</v>
      </c>
      <c r="CR76">
        <v>410</v>
      </c>
      <c r="CS76">
        <v>6</v>
      </c>
      <c r="CT76">
        <v>102.99</v>
      </c>
      <c r="CU76">
        <v>101.925</v>
      </c>
    </row>
    <row r="77" spans="1:99" x14ac:dyDescent="0.25">
      <c r="A77">
        <v>61</v>
      </c>
      <c r="B77">
        <v>1597407463.5</v>
      </c>
      <c r="C77">
        <v>5216.4000000953702</v>
      </c>
      <c r="D77" t="s">
        <v>343</v>
      </c>
      <c r="E77" t="s">
        <v>344</v>
      </c>
      <c r="F77">
        <v>1597407455.5</v>
      </c>
      <c r="G77">
        <f t="shared" si="0"/>
        <v>1.6794268030480844E-4</v>
      </c>
      <c r="H77">
        <f t="shared" si="1"/>
        <v>-0.57265283151519719</v>
      </c>
      <c r="I77">
        <f t="shared" si="2"/>
        <v>415.71358064516102</v>
      </c>
      <c r="J77">
        <f t="shared" si="3"/>
        <v>485.35499973257487</v>
      </c>
      <c r="K77">
        <f t="shared" si="4"/>
        <v>49.332650282959314</v>
      </c>
      <c r="L77">
        <f t="shared" si="5"/>
        <v>42.254128840012662</v>
      </c>
      <c r="M77">
        <f t="shared" si="6"/>
        <v>1.1449324330551354E-2</v>
      </c>
      <c r="N77">
        <f t="shared" si="7"/>
        <v>2</v>
      </c>
      <c r="O77">
        <f t="shared" si="8"/>
        <v>1.1413035889666936E-2</v>
      </c>
      <c r="P77">
        <f t="shared" si="9"/>
        <v>7.1363981631080049E-3</v>
      </c>
      <c r="Q77">
        <f t="shared" si="10"/>
        <v>0</v>
      </c>
      <c r="R77">
        <f t="shared" si="11"/>
        <v>19.725095984429245</v>
      </c>
      <c r="S77">
        <f t="shared" si="12"/>
        <v>19.725095984429245</v>
      </c>
      <c r="T77">
        <f t="shared" si="13"/>
        <v>2.3069620602048611</v>
      </c>
      <c r="U77">
        <f t="shared" si="14"/>
        <v>36.029309139746964</v>
      </c>
      <c r="V77">
        <f t="shared" si="15"/>
        <v>0.83440792730789926</v>
      </c>
      <c r="W77">
        <f t="shared" si="16"/>
        <v>2.315914313181747</v>
      </c>
      <c r="X77">
        <f t="shared" si="17"/>
        <v>1.4725541328969618</v>
      </c>
      <c r="Y77">
        <f t="shared" si="18"/>
        <v>-7.4062722014420528</v>
      </c>
      <c r="Z77">
        <f t="shared" si="19"/>
        <v>6.7310853103889565</v>
      </c>
      <c r="AA77">
        <f t="shared" si="20"/>
        <v>0.67497098211686168</v>
      </c>
      <c r="AB77">
        <f t="shared" si="21"/>
        <v>-2.1590893623457674E-4</v>
      </c>
      <c r="AC77">
        <v>0</v>
      </c>
      <c r="AD77">
        <v>0</v>
      </c>
      <c r="AE77">
        <v>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55003.681831800306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5.29</v>
      </c>
      <c r="AP77">
        <v>0.5</v>
      </c>
      <c r="AQ77" t="s">
        <v>196</v>
      </c>
      <c r="AR77">
        <v>1597407455.5</v>
      </c>
      <c r="AS77">
        <v>415.71358064516102</v>
      </c>
      <c r="AT77">
        <v>415.27025806451599</v>
      </c>
      <c r="AU77">
        <v>8.2092500000000008</v>
      </c>
      <c r="AV77">
        <v>8.0624000000000002</v>
      </c>
      <c r="AW77">
        <v>600.016032258064</v>
      </c>
      <c r="AX77">
        <v>101.54238709677399</v>
      </c>
      <c r="AY77">
        <v>0.100019616129032</v>
      </c>
      <c r="AZ77">
        <v>19.787522580645199</v>
      </c>
      <c r="BA77">
        <v>999.9</v>
      </c>
      <c r="BB77">
        <v>999.9</v>
      </c>
      <c r="BC77">
        <v>0</v>
      </c>
      <c r="BD77">
        <v>0</v>
      </c>
      <c r="BE77">
        <v>9997.7793548387108</v>
      </c>
      <c r="BF77">
        <v>0</v>
      </c>
      <c r="BG77">
        <v>1.73670032258065E-3</v>
      </c>
      <c r="BH77">
        <v>1597407412.5</v>
      </c>
      <c r="BI77" t="s">
        <v>345</v>
      </c>
      <c r="BJ77">
        <v>9</v>
      </c>
      <c r="BK77">
        <v>-1.7629999999999999</v>
      </c>
      <c r="BL77">
        <v>-6.4000000000000001E-2</v>
      </c>
      <c r="BM77">
        <v>415</v>
      </c>
      <c r="BN77">
        <v>8</v>
      </c>
      <c r="BO77">
        <v>0.72</v>
      </c>
      <c r="BP77">
        <v>0.12</v>
      </c>
      <c r="BQ77">
        <v>0.44566600000000001</v>
      </c>
      <c r="BR77">
        <v>-0.12863548432056099</v>
      </c>
      <c r="BS77">
        <v>3.4716911606768798E-2</v>
      </c>
      <c r="BT77">
        <v>0</v>
      </c>
      <c r="BU77">
        <v>0.14867651219512201</v>
      </c>
      <c r="BV77">
        <v>-3.0858773519163E-2</v>
      </c>
      <c r="BW77">
        <v>3.52486775480665E-3</v>
      </c>
      <c r="BX77">
        <v>1</v>
      </c>
      <c r="BY77">
        <v>1</v>
      </c>
      <c r="BZ77">
        <v>2</v>
      </c>
      <c r="CA77" t="s">
        <v>198</v>
      </c>
      <c r="CB77">
        <v>100</v>
      </c>
      <c r="CC77">
        <v>100</v>
      </c>
      <c r="CD77">
        <v>-1.7629999999999999</v>
      </c>
      <c r="CE77">
        <v>-6.4000000000000001E-2</v>
      </c>
      <c r="CF77">
        <v>2</v>
      </c>
      <c r="CG77">
        <v>627.03800000000001</v>
      </c>
      <c r="CH77">
        <v>405.40300000000002</v>
      </c>
      <c r="CI77">
        <v>20.000499999999999</v>
      </c>
      <c r="CJ77">
        <v>23.018000000000001</v>
      </c>
      <c r="CK77">
        <v>30.000699999999998</v>
      </c>
      <c r="CL77">
        <v>22.8154</v>
      </c>
      <c r="CM77">
        <v>22.828499999999998</v>
      </c>
      <c r="CN77">
        <v>20.6</v>
      </c>
      <c r="CO77">
        <v>23.954699999999999</v>
      </c>
      <c r="CP77">
        <v>0</v>
      </c>
      <c r="CQ77">
        <v>20</v>
      </c>
      <c r="CR77">
        <v>410</v>
      </c>
      <c r="CS77">
        <v>8</v>
      </c>
      <c r="CT77">
        <v>102.717</v>
      </c>
      <c r="CU77">
        <v>101.69</v>
      </c>
    </row>
    <row r="78" spans="1:99" x14ac:dyDescent="0.25">
      <c r="A78">
        <v>62</v>
      </c>
      <c r="B78">
        <v>1597407468.5</v>
      </c>
      <c r="C78">
        <v>5221.4000000953702</v>
      </c>
      <c r="D78" t="s">
        <v>346</v>
      </c>
      <c r="E78" t="s">
        <v>347</v>
      </c>
      <c r="F78">
        <v>1597407460.14516</v>
      </c>
      <c r="G78">
        <f t="shared" si="0"/>
        <v>1.6694928135584965E-4</v>
      </c>
      <c r="H78">
        <f t="shared" si="1"/>
        <v>-0.54987873483212046</v>
      </c>
      <c r="I78">
        <f t="shared" si="2"/>
        <v>415.70735483870999</v>
      </c>
      <c r="J78">
        <f t="shared" si="3"/>
        <v>482.66418971309298</v>
      </c>
      <c r="K78">
        <f t="shared" si="4"/>
        <v>49.05898142521287</v>
      </c>
      <c r="L78">
        <f t="shared" si="5"/>
        <v>42.253350950853502</v>
      </c>
      <c r="M78">
        <f t="shared" si="6"/>
        <v>1.1378612818614449E-2</v>
      </c>
      <c r="N78">
        <f t="shared" si="7"/>
        <v>2</v>
      </c>
      <c r="O78">
        <f t="shared" si="8"/>
        <v>1.1342770473975012E-2</v>
      </c>
      <c r="P78">
        <f t="shared" si="9"/>
        <v>7.0924423749467499E-3</v>
      </c>
      <c r="Q78">
        <f t="shared" si="10"/>
        <v>0</v>
      </c>
      <c r="R78">
        <f t="shared" si="11"/>
        <v>19.728204112870049</v>
      </c>
      <c r="S78">
        <f t="shared" si="12"/>
        <v>19.728204112870049</v>
      </c>
      <c r="T78">
        <f t="shared" si="13"/>
        <v>2.307407061268441</v>
      </c>
      <c r="U78">
        <f t="shared" si="14"/>
        <v>36.027347588988356</v>
      </c>
      <c r="V78">
        <f t="shared" si="15"/>
        <v>0.83450424522883715</v>
      </c>
      <c r="W78">
        <f t="shared" si="16"/>
        <v>2.3163077525138172</v>
      </c>
      <c r="X78">
        <f t="shared" si="17"/>
        <v>1.4729028160396038</v>
      </c>
      <c r="Y78">
        <f t="shared" si="18"/>
        <v>-7.3624633077929698</v>
      </c>
      <c r="Z78">
        <f t="shared" si="19"/>
        <v>6.6912531016439214</v>
      </c>
      <c r="AA78">
        <f t="shared" si="20"/>
        <v>0.67099684082672306</v>
      </c>
      <c r="AB78">
        <f t="shared" si="21"/>
        <v>-2.1336532232574257E-4</v>
      </c>
      <c r="AC78">
        <v>0</v>
      </c>
      <c r="AD78">
        <v>0</v>
      </c>
      <c r="AE78">
        <v>2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54997.536831475212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5.29</v>
      </c>
      <c r="AP78">
        <v>0.5</v>
      </c>
      <c r="AQ78" t="s">
        <v>196</v>
      </c>
      <c r="AR78">
        <v>1597407460.14516</v>
      </c>
      <c r="AS78">
        <v>415.70735483870999</v>
      </c>
      <c r="AT78">
        <v>415.28374193548399</v>
      </c>
      <c r="AU78">
        <v>8.2102258064516107</v>
      </c>
      <c r="AV78">
        <v>8.0642432258064503</v>
      </c>
      <c r="AW78">
        <v>600.01045161290301</v>
      </c>
      <c r="AX78">
        <v>101.542064516129</v>
      </c>
      <c r="AY78">
        <v>9.9993193548387094E-2</v>
      </c>
      <c r="AZ78">
        <v>19.790261290322601</v>
      </c>
      <c r="BA78">
        <v>999.9</v>
      </c>
      <c r="BB78">
        <v>999.9</v>
      </c>
      <c r="BC78">
        <v>0</v>
      </c>
      <c r="BD78">
        <v>0</v>
      </c>
      <c r="BE78">
        <v>9996.7454838709691</v>
      </c>
      <c r="BF78">
        <v>0</v>
      </c>
      <c r="BG78">
        <v>1.8211606451612899E-3</v>
      </c>
      <c r="BH78">
        <v>1597407412.5</v>
      </c>
      <c r="BI78" t="s">
        <v>345</v>
      </c>
      <c r="BJ78">
        <v>9</v>
      </c>
      <c r="BK78">
        <v>-1.7629999999999999</v>
      </c>
      <c r="BL78">
        <v>-6.4000000000000001E-2</v>
      </c>
      <c r="BM78">
        <v>415</v>
      </c>
      <c r="BN78">
        <v>8</v>
      </c>
      <c r="BO78">
        <v>0.72</v>
      </c>
      <c r="BP78">
        <v>0.12</v>
      </c>
      <c r="BQ78">
        <v>0.433299731707317</v>
      </c>
      <c r="BR78">
        <v>-0.24540085714284199</v>
      </c>
      <c r="BS78">
        <v>3.8850980150252797E-2</v>
      </c>
      <c r="BT78">
        <v>0</v>
      </c>
      <c r="BU78">
        <v>0.146795487804878</v>
      </c>
      <c r="BV78">
        <v>-9.8206829268280907E-3</v>
      </c>
      <c r="BW78">
        <v>1.72548702381776E-3</v>
      </c>
      <c r="BX78">
        <v>1</v>
      </c>
      <c r="BY78">
        <v>1</v>
      </c>
      <c r="BZ78">
        <v>2</v>
      </c>
      <c r="CA78" t="s">
        <v>198</v>
      </c>
      <c r="CB78">
        <v>100</v>
      </c>
      <c r="CC78">
        <v>100</v>
      </c>
      <c r="CD78">
        <v>-1.7629999999999999</v>
      </c>
      <c r="CE78">
        <v>-6.4000000000000001E-2</v>
      </c>
      <c r="CF78">
        <v>2</v>
      </c>
      <c r="CG78">
        <v>627.13499999999999</v>
      </c>
      <c r="CH78">
        <v>405.28800000000001</v>
      </c>
      <c r="CI78">
        <v>20.000599999999999</v>
      </c>
      <c r="CJ78">
        <v>23.0261</v>
      </c>
      <c r="CK78">
        <v>30.000699999999998</v>
      </c>
      <c r="CL78">
        <v>22.823399999999999</v>
      </c>
      <c r="CM78">
        <v>22.837299999999999</v>
      </c>
      <c r="CN78">
        <v>20.6</v>
      </c>
      <c r="CO78">
        <v>24.244199999999999</v>
      </c>
      <c r="CP78">
        <v>0</v>
      </c>
      <c r="CQ78">
        <v>20</v>
      </c>
      <c r="CR78">
        <v>410</v>
      </c>
      <c r="CS78">
        <v>8</v>
      </c>
      <c r="CT78">
        <v>102.71599999999999</v>
      </c>
      <c r="CU78">
        <v>101.688</v>
      </c>
    </row>
    <row r="79" spans="1:99" x14ac:dyDescent="0.25">
      <c r="A79">
        <v>63</v>
      </c>
      <c r="B79">
        <v>1597407473.5</v>
      </c>
      <c r="C79">
        <v>5226.4000000953702</v>
      </c>
      <c r="D79" t="s">
        <v>348</v>
      </c>
      <c r="E79" t="s">
        <v>349</v>
      </c>
      <c r="F79">
        <v>1597407464.9354801</v>
      </c>
      <c r="G79">
        <f t="shared" si="0"/>
        <v>1.6749946592909101E-4</v>
      </c>
      <c r="H79">
        <f t="shared" si="1"/>
        <v>-0.53116080130133358</v>
      </c>
      <c r="I79">
        <f t="shared" si="2"/>
        <v>415.71329032258097</v>
      </c>
      <c r="J79">
        <f t="shared" si="3"/>
        <v>479.82958656194444</v>
      </c>
      <c r="K79">
        <f t="shared" si="4"/>
        <v>48.770810997926127</v>
      </c>
      <c r="L79">
        <f t="shared" si="5"/>
        <v>42.253906135550892</v>
      </c>
      <c r="M79">
        <f t="shared" si="6"/>
        <v>1.1414195269188909E-2</v>
      </c>
      <c r="N79">
        <f t="shared" si="7"/>
        <v>2</v>
      </c>
      <c r="O79">
        <f t="shared" si="8"/>
        <v>1.1378128789958222E-2</v>
      </c>
      <c r="P79">
        <f t="shared" si="9"/>
        <v>7.1145613714333721E-3</v>
      </c>
      <c r="Q79">
        <f t="shared" si="10"/>
        <v>0</v>
      </c>
      <c r="R79">
        <f t="shared" si="11"/>
        <v>19.730602979455906</v>
      </c>
      <c r="S79">
        <f t="shared" si="12"/>
        <v>19.730602979455906</v>
      </c>
      <c r="T79">
        <f t="shared" si="13"/>
        <v>2.3077505663921825</v>
      </c>
      <c r="U79">
        <f t="shared" si="14"/>
        <v>36.025270164565541</v>
      </c>
      <c r="V79">
        <f t="shared" si="15"/>
        <v>0.83459087107607033</v>
      </c>
      <c r="W79">
        <f t="shared" si="16"/>
        <v>2.3166817827142179</v>
      </c>
      <c r="X79">
        <f t="shared" si="17"/>
        <v>1.4731596953161121</v>
      </c>
      <c r="Y79">
        <f t="shared" si="18"/>
        <v>-7.3867264474729133</v>
      </c>
      <c r="Z79">
        <f t="shared" si="19"/>
        <v>6.713287930239769</v>
      </c>
      <c r="AA79">
        <f t="shared" si="20"/>
        <v>0.67322374062006396</v>
      </c>
      <c r="AB79">
        <f t="shared" si="21"/>
        <v>-2.1477661308022533E-4</v>
      </c>
      <c r="AC79">
        <v>0</v>
      </c>
      <c r="AD79">
        <v>0</v>
      </c>
      <c r="AE79">
        <v>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55002.428570049691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5.29</v>
      </c>
      <c r="AP79">
        <v>0.5</v>
      </c>
      <c r="AQ79" t="s">
        <v>196</v>
      </c>
      <c r="AR79">
        <v>1597407464.9354801</v>
      </c>
      <c r="AS79">
        <v>415.71329032258097</v>
      </c>
      <c r="AT79">
        <v>415.30638709677402</v>
      </c>
      <c r="AU79">
        <v>8.2110874193548398</v>
      </c>
      <c r="AV79">
        <v>8.0646254838709694</v>
      </c>
      <c r="AW79">
        <v>600.01703225806398</v>
      </c>
      <c r="AX79">
        <v>101.541935483871</v>
      </c>
      <c r="AY79">
        <v>0.100006496774194</v>
      </c>
      <c r="AZ79">
        <v>19.792864516129001</v>
      </c>
      <c r="BA79">
        <v>999.9</v>
      </c>
      <c r="BB79">
        <v>999.9</v>
      </c>
      <c r="BC79">
        <v>0</v>
      </c>
      <c r="BD79">
        <v>0</v>
      </c>
      <c r="BE79">
        <v>9997.7783870967705</v>
      </c>
      <c r="BF79">
        <v>0</v>
      </c>
      <c r="BG79">
        <v>1.8865100000000001E-3</v>
      </c>
      <c r="BH79">
        <v>1597407412.5</v>
      </c>
      <c r="BI79" t="s">
        <v>345</v>
      </c>
      <c r="BJ79">
        <v>9</v>
      </c>
      <c r="BK79">
        <v>-1.7629999999999999</v>
      </c>
      <c r="BL79">
        <v>-6.4000000000000001E-2</v>
      </c>
      <c r="BM79">
        <v>415</v>
      </c>
      <c r="BN79">
        <v>8</v>
      </c>
      <c r="BO79">
        <v>0.72</v>
      </c>
      <c r="BP79">
        <v>0.12</v>
      </c>
      <c r="BQ79">
        <v>0.41808939024390201</v>
      </c>
      <c r="BR79">
        <v>-0.207472411149737</v>
      </c>
      <c r="BS79">
        <v>3.5933154201546198E-2</v>
      </c>
      <c r="BT79">
        <v>0</v>
      </c>
      <c r="BU79">
        <v>0.14620051219512201</v>
      </c>
      <c r="BV79">
        <v>5.2005574912888904E-3</v>
      </c>
      <c r="BW79">
        <v>7.2529059346804496E-4</v>
      </c>
      <c r="BX79">
        <v>1</v>
      </c>
      <c r="BY79">
        <v>1</v>
      </c>
      <c r="BZ79">
        <v>2</v>
      </c>
      <c r="CA79" t="s">
        <v>198</v>
      </c>
      <c r="CB79">
        <v>100</v>
      </c>
      <c r="CC79">
        <v>100</v>
      </c>
      <c r="CD79">
        <v>-1.7629999999999999</v>
      </c>
      <c r="CE79">
        <v>-6.4000000000000001E-2</v>
      </c>
      <c r="CF79">
        <v>2</v>
      </c>
      <c r="CG79">
        <v>627.13699999999994</v>
      </c>
      <c r="CH79">
        <v>405.17700000000002</v>
      </c>
      <c r="CI79">
        <v>20.000599999999999</v>
      </c>
      <c r="CJ79">
        <v>23.033899999999999</v>
      </c>
      <c r="CK79">
        <v>30.000599999999999</v>
      </c>
      <c r="CL79">
        <v>22.831099999999999</v>
      </c>
      <c r="CM79">
        <v>22.844999999999999</v>
      </c>
      <c r="CN79">
        <v>20.6</v>
      </c>
      <c r="CO79">
        <v>24.521799999999999</v>
      </c>
      <c r="CP79">
        <v>0</v>
      </c>
      <c r="CQ79">
        <v>20</v>
      </c>
      <c r="CR79">
        <v>410</v>
      </c>
      <c r="CS79">
        <v>8</v>
      </c>
      <c r="CT79">
        <v>102.71299999999999</v>
      </c>
      <c r="CU79">
        <v>101.68899999999999</v>
      </c>
    </row>
    <row r="80" spans="1:99" x14ac:dyDescent="0.25">
      <c r="A80">
        <v>64</v>
      </c>
      <c r="B80">
        <v>1597407478.5</v>
      </c>
      <c r="C80">
        <v>5231.4000000953702</v>
      </c>
      <c r="D80" t="s">
        <v>350</v>
      </c>
      <c r="E80" t="s">
        <v>351</v>
      </c>
      <c r="F80">
        <v>1597407469.87097</v>
      </c>
      <c r="G80">
        <f t="shared" si="0"/>
        <v>1.679818289833626E-4</v>
      </c>
      <c r="H80">
        <f t="shared" si="1"/>
        <v>-0.53217071567297325</v>
      </c>
      <c r="I80">
        <f t="shared" si="2"/>
        <v>415.720483870968</v>
      </c>
      <c r="J80">
        <f t="shared" si="3"/>
        <v>479.77600349726805</v>
      </c>
      <c r="K80">
        <f t="shared" si="4"/>
        <v>48.765293329791611</v>
      </c>
      <c r="L80">
        <f t="shared" si="5"/>
        <v>42.254575450616699</v>
      </c>
      <c r="M80">
        <f t="shared" si="6"/>
        <v>1.1445091388416732E-2</v>
      </c>
      <c r="N80">
        <f t="shared" si="7"/>
        <v>2</v>
      </c>
      <c r="O80">
        <f t="shared" si="8"/>
        <v>1.1408829729175032E-2</v>
      </c>
      <c r="P80">
        <f t="shared" si="9"/>
        <v>7.1337669172104948E-3</v>
      </c>
      <c r="Q80">
        <f t="shared" si="10"/>
        <v>0</v>
      </c>
      <c r="R80">
        <f t="shared" si="11"/>
        <v>19.732936729190484</v>
      </c>
      <c r="S80">
        <f t="shared" si="12"/>
        <v>19.732936729190484</v>
      </c>
      <c r="T80">
        <f t="shared" si="13"/>
        <v>2.3080847901306609</v>
      </c>
      <c r="U80">
        <f t="shared" si="14"/>
        <v>36.02279258734665</v>
      </c>
      <c r="V80">
        <f t="shared" si="15"/>
        <v>0.83466355284514171</v>
      </c>
      <c r="W80">
        <f t="shared" si="16"/>
        <v>2.3170428856154954</v>
      </c>
      <c r="X80">
        <f t="shared" si="17"/>
        <v>1.4734212372855193</v>
      </c>
      <c r="Y80">
        <f t="shared" si="18"/>
        <v>-7.4079986581662904</v>
      </c>
      <c r="Z80">
        <f t="shared" si="19"/>
        <v>6.732604976277158</v>
      </c>
      <c r="AA80">
        <f t="shared" si="20"/>
        <v>0.67517766386647837</v>
      </c>
      <c r="AB80">
        <f t="shared" si="21"/>
        <v>-2.160180226544739E-4</v>
      </c>
      <c r="AC80">
        <v>0</v>
      </c>
      <c r="AD80">
        <v>0</v>
      </c>
      <c r="AE80">
        <v>2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55010.708500294779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5.29</v>
      </c>
      <c r="AP80">
        <v>0.5</v>
      </c>
      <c r="AQ80" t="s">
        <v>196</v>
      </c>
      <c r="AR80">
        <v>1597407469.87097</v>
      </c>
      <c r="AS80">
        <v>415.720483870968</v>
      </c>
      <c r="AT80">
        <v>415.31287096774201</v>
      </c>
      <c r="AU80">
        <v>8.2118145161290297</v>
      </c>
      <c r="AV80">
        <v>8.0649319354838696</v>
      </c>
      <c r="AW80">
        <v>600.02122580645198</v>
      </c>
      <c r="AX80">
        <v>101.54177419354799</v>
      </c>
      <c r="AY80">
        <v>0.100019006451613</v>
      </c>
      <c r="AZ80">
        <v>19.7953774193548</v>
      </c>
      <c r="BA80">
        <v>999.9</v>
      </c>
      <c r="BB80">
        <v>999.9</v>
      </c>
      <c r="BC80">
        <v>0</v>
      </c>
      <c r="BD80">
        <v>0</v>
      </c>
      <c r="BE80">
        <v>9999.4535483871005</v>
      </c>
      <c r="BF80">
        <v>0</v>
      </c>
      <c r="BG80">
        <v>1.90993709677419E-3</v>
      </c>
      <c r="BH80">
        <v>1597407412.5</v>
      </c>
      <c r="BI80" t="s">
        <v>345</v>
      </c>
      <c r="BJ80">
        <v>9</v>
      </c>
      <c r="BK80">
        <v>-1.7629999999999999</v>
      </c>
      <c r="BL80">
        <v>-6.4000000000000001E-2</v>
      </c>
      <c r="BM80">
        <v>415</v>
      </c>
      <c r="BN80">
        <v>8</v>
      </c>
      <c r="BO80">
        <v>0.72</v>
      </c>
      <c r="BP80">
        <v>0.12</v>
      </c>
      <c r="BQ80">
        <v>0.40959658536585403</v>
      </c>
      <c r="BR80">
        <v>-1.7485087108017399E-3</v>
      </c>
      <c r="BS80">
        <v>2.0179456683657001E-2</v>
      </c>
      <c r="BT80">
        <v>1</v>
      </c>
      <c r="BU80">
        <v>0.14663943902439</v>
      </c>
      <c r="BV80">
        <v>3.4597003484315202E-3</v>
      </c>
      <c r="BW80">
        <v>8.0896658102099905E-4</v>
      </c>
      <c r="BX80">
        <v>1</v>
      </c>
      <c r="BY80">
        <v>2</v>
      </c>
      <c r="BZ80">
        <v>2</v>
      </c>
      <c r="CA80" t="s">
        <v>203</v>
      </c>
      <c r="CB80">
        <v>100</v>
      </c>
      <c r="CC80">
        <v>100</v>
      </c>
      <c r="CD80">
        <v>-1.7629999999999999</v>
      </c>
      <c r="CE80">
        <v>-6.4000000000000001E-2</v>
      </c>
      <c r="CF80">
        <v>2</v>
      </c>
      <c r="CG80">
        <v>627.31100000000004</v>
      </c>
      <c r="CH80">
        <v>405.31900000000002</v>
      </c>
      <c r="CI80">
        <v>20.000599999999999</v>
      </c>
      <c r="CJ80">
        <v>23.0427</v>
      </c>
      <c r="CK80">
        <v>30.000599999999999</v>
      </c>
      <c r="CL80">
        <v>22.839300000000001</v>
      </c>
      <c r="CM80">
        <v>22.853400000000001</v>
      </c>
      <c r="CN80">
        <v>20.6</v>
      </c>
      <c r="CO80">
        <v>24.521799999999999</v>
      </c>
      <c r="CP80">
        <v>0</v>
      </c>
      <c r="CQ80">
        <v>20</v>
      </c>
      <c r="CR80">
        <v>410</v>
      </c>
      <c r="CS80">
        <v>8</v>
      </c>
      <c r="CT80">
        <v>102.711</v>
      </c>
      <c r="CU80">
        <v>101.68899999999999</v>
      </c>
    </row>
    <row r="81" spans="1:99" x14ac:dyDescent="0.25">
      <c r="A81">
        <v>65</v>
      </c>
      <c r="B81">
        <v>1597407483.5</v>
      </c>
      <c r="C81">
        <v>5236.4000000953702</v>
      </c>
      <c r="D81" t="s">
        <v>352</v>
      </c>
      <c r="E81" t="s">
        <v>353</v>
      </c>
      <c r="F81">
        <v>1597407474.87097</v>
      </c>
      <c r="G81">
        <f t="shared" ref="G81:G144" si="29">AW81*AH81*(AU81-AV81)/(100*AO81*(1000-AH81*AU81))</f>
        <v>1.7279848947134499E-4</v>
      </c>
      <c r="H81">
        <f t="shared" ref="H81:H144" si="30">AW81*AH81*(AT81-AS81*(1000-AH81*AV81)/(1000-AH81*AU81))/(100*AO81)</f>
        <v>-0.53172497540740438</v>
      </c>
      <c r="I81">
        <f t="shared" ref="I81:I144" si="31">AS81 - IF(AH81&gt;1, H81*AO81*100/(AJ81*BE81), 0)</f>
        <v>415.727741935484</v>
      </c>
      <c r="J81">
        <f t="shared" ref="J81:J144" si="32">((P81-G81/2)*I81-H81)/(P81+G81/2)</f>
        <v>477.67187156784263</v>
      </c>
      <c r="K81">
        <f t="shared" ref="K81:K144" si="33">J81*(AX81+AY81)/1000</f>
        <v>48.551338453842597</v>
      </c>
      <c r="L81">
        <f t="shared" ref="L81:L144" si="34">(AS81 - IF(AH81&gt;1, H81*AO81*100/(AJ81*BE81), 0))*(AX81+AY81)/1000</f>
        <v>42.255237339204953</v>
      </c>
      <c r="M81">
        <f t="shared" ref="M81:M144" si="35">2/((1/O81-1/N81)+SIGN(O81)*SQRT((1/O81-1/N81)*(1/O81-1/N81) + 4*AP81/((AP81+1)*(AP81+1))*(2*1/O81*1/N81-1/N81*1/N81)))</f>
        <v>1.1773408488068062E-2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1.1735040329624221E-2</v>
      </c>
      <c r="P81">
        <f t="shared" ref="P81:P144" si="38">1/((AP81+1)/(M81/1.6)+1/(N81/1.37)) + AP81/((AP81+1)/(M81/1.6) + AP81/(N81/1.37))</f>
        <v>7.3378369548699387E-3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19.733788417607006</v>
      </c>
      <c r="S81">
        <f t="shared" ref="S81:S144" si="41">($C$7*BA81+$D$7*BB81+$E$7*R81)</f>
        <v>19.733788417607006</v>
      </c>
      <c r="T81">
        <f t="shared" ref="T81:T144" si="42">0.61365*EXP(17.502*S81/(240.97+S81))</f>
        <v>2.3082067737085388</v>
      </c>
      <c r="U81">
        <f t="shared" ref="U81:U144" si="43">(V81/W81*100)</f>
        <v>36.017312498823721</v>
      </c>
      <c r="V81">
        <f t="shared" ref="V81:V144" si="44">AU81*(AX81+AY81)/1000</f>
        <v>0.83467333384425213</v>
      </c>
      <c r="W81">
        <f t="shared" ref="W81:W144" si="45">0.61365*EXP(17.502*AZ81/(240.97+AZ81))</f>
        <v>2.3174225835742503</v>
      </c>
      <c r="X81">
        <f t="shared" ref="X81:X144" si="46">(T81-AU81*(AX81+AY81)/1000)</f>
        <v>1.4735334398642865</v>
      </c>
      <c r="Y81">
        <f t="shared" ref="Y81:Y144" si="47">(-G81*44100)</f>
        <v>-7.6204133856863141</v>
      </c>
      <c r="Z81">
        <f t="shared" ref="Z81:Z144" si="48">2*29.3*N81*0.92*(AZ81-S81)</f>
        <v>6.9256365760702989</v>
      </c>
      <c r="AA81">
        <f t="shared" ref="AA81:AA144" si="49">2*0.95*0.0000000567*(((AZ81+$B$7)+273)^4-(S81+273)^4)</f>
        <v>0.69454822385049753</v>
      </c>
      <c r="AB81">
        <f t="shared" ref="AB81:AB144" si="50">Q81+AA81+Y81+Z81</f>
        <v>-2.2858576551776366E-4</v>
      </c>
      <c r="AC81">
        <v>0</v>
      </c>
      <c r="AD81">
        <v>0</v>
      </c>
      <c r="AE81">
        <v>2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55038.096254793389</v>
      </c>
      <c r="AK81">
        <f t="shared" ref="AK81:AK144" si="54">$B$11*BF81+$C$11*BG81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5.29</v>
      </c>
      <c r="AP81">
        <v>0.5</v>
      </c>
      <c r="AQ81" t="s">
        <v>196</v>
      </c>
      <c r="AR81">
        <v>1597407474.87097</v>
      </c>
      <c r="AS81">
        <v>415.727741935484</v>
      </c>
      <c r="AT81">
        <v>415.32229032258101</v>
      </c>
      <c r="AU81">
        <v>8.2119254838709708</v>
      </c>
      <c r="AV81">
        <v>8.0608319354838702</v>
      </c>
      <c r="AW81">
        <v>600.02393548387101</v>
      </c>
      <c r="AX81">
        <v>101.54158064516101</v>
      </c>
      <c r="AY81">
        <v>0.100030141935484</v>
      </c>
      <c r="AZ81">
        <v>19.798019354838701</v>
      </c>
      <c r="BA81">
        <v>999.9</v>
      </c>
      <c r="BB81">
        <v>999.9</v>
      </c>
      <c r="BC81">
        <v>0</v>
      </c>
      <c r="BD81">
        <v>0</v>
      </c>
      <c r="BE81">
        <v>10004.758387096799</v>
      </c>
      <c r="BF81">
        <v>0</v>
      </c>
      <c r="BG81">
        <v>1.90562193548387E-3</v>
      </c>
      <c r="BH81">
        <v>1597407412.5</v>
      </c>
      <c r="BI81" t="s">
        <v>345</v>
      </c>
      <c r="BJ81">
        <v>9</v>
      </c>
      <c r="BK81">
        <v>-1.7629999999999999</v>
      </c>
      <c r="BL81">
        <v>-6.4000000000000001E-2</v>
      </c>
      <c r="BM81">
        <v>415</v>
      </c>
      <c r="BN81">
        <v>8</v>
      </c>
      <c r="BO81">
        <v>0.72</v>
      </c>
      <c r="BP81">
        <v>0.12</v>
      </c>
      <c r="BQ81">
        <v>0.40561736585365898</v>
      </c>
      <c r="BR81">
        <v>8.0696864111710496E-4</v>
      </c>
      <c r="BS81">
        <v>1.7378047260076999E-2</v>
      </c>
      <c r="BT81">
        <v>1</v>
      </c>
      <c r="BU81">
        <v>0.149801048780488</v>
      </c>
      <c r="BV81">
        <v>4.4979721254353601E-2</v>
      </c>
      <c r="BW81">
        <v>5.7536847661185204E-3</v>
      </c>
      <c r="BX81">
        <v>1</v>
      </c>
      <c r="BY81">
        <v>2</v>
      </c>
      <c r="BZ81">
        <v>2</v>
      </c>
      <c r="CA81" t="s">
        <v>203</v>
      </c>
      <c r="CB81">
        <v>100</v>
      </c>
      <c r="CC81">
        <v>100</v>
      </c>
      <c r="CD81">
        <v>-1.7629999999999999</v>
      </c>
      <c r="CE81">
        <v>-6.4000000000000001E-2</v>
      </c>
      <c r="CF81">
        <v>2</v>
      </c>
      <c r="CG81">
        <v>627.25800000000004</v>
      </c>
      <c r="CH81">
        <v>405.238</v>
      </c>
      <c r="CI81">
        <v>20.000699999999998</v>
      </c>
      <c r="CJ81">
        <v>23.051300000000001</v>
      </c>
      <c r="CK81">
        <v>30.000699999999998</v>
      </c>
      <c r="CL81">
        <v>22.846900000000002</v>
      </c>
      <c r="CM81">
        <v>22.861000000000001</v>
      </c>
      <c r="CN81">
        <v>20.6</v>
      </c>
      <c r="CO81">
        <v>24.521799999999999</v>
      </c>
      <c r="CP81">
        <v>0</v>
      </c>
      <c r="CQ81">
        <v>20</v>
      </c>
      <c r="CR81">
        <v>410</v>
      </c>
      <c r="CS81">
        <v>8</v>
      </c>
      <c r="CT81">
        <v>102.709</v>
      </c>
      <c r="CU81">
        <v>101.688</v>
      </c>
    </row>
    <row r="82" spans="1:99" x14ac:dyDescent="0.25">
      <c r="A82">
        <v>66</v>
      </c>
      <c r="B82">
        <v>1597407488.5</v>
      </c>
      <c r="C82">
        <v>5241.4000000953702</v>
      </c>
      <c r="D82" t="s">
        <v>354</v>
      </c>
      <c r="E82" t="s">
        <v>355</v>
      </c>
      <c r="F82">
        <v>1597407479.87097</v>
      </c>
      <c r="G82">
        <f t="shared" si="29"/>
        <v>1.7710828460683689E-4</v>
      </c>
      <c r="H82">
        <f t="shared" si="30"/>
        <v>-0.54964646912822246</v>
      </c>
      <c r="I82">
        <f t="shared" si="31"/>
        <v>415.73977419354799</v>
      </c>
      <c r="J82">
        <f t="shared" si="32"/>
        <v>478.30709082078533</v>
      </c>
      <c r="K82">
        <f t="shared" si="33"/>
        <v>48.615705533139469</v>
      </c>
      <c r="L82">
        <f t="shared" si="34"/>
        <v>42.256288540326842</v>
      </c>
      <c r="M82">
        <f t="shared" si="35"/>
        <v>1.2065718648011472E-2</v>
      </c>
      <c r="N82">
        <f t="shared" si="36"/>
        <v>2</v>
      </c>
      <c r="O82">
        <f t="shared" si="37"/>
        <v>1.2025425148984119E-2</v>
      </c>
      <c r="P82">
        <f t="shared" si="38"/>
        <v>7.51949965540007E-3</v>
      </c>
      <c r="Q82">
        <f t="shared" si="39"/>
        <v>0</v>
      </c>
      <c r="R82">
        <f t="shared" si="40"/>
        <v>19.734770453262453</v>
      </c>
      <c r="S82">
        <f t="shared" si="41"/>
        <v>19.734770453262453</v>
      </c>
      <c r="T82">
        <f t="shared" si="42"/>
        <v>2.3083474333599447</v>
      </c>
      <c r="U82">
        <f t="shared" si="43"/>
        <v>36.005710799463671</v>
      </c>
      <c r="V82">
        <f t="shared" si="44"/>
        <v>0.83453820070200702</v>
      </c>
      <c r="W82">
        <f t="shared" si="45"/>
        <v>2.3177939892647199</v>
      </c>
      <c r="X82">
        <f t="shared" si="46"/>
        <v>1.4738092326579377</v>
      </c>
      <c r="Y82">
        <f t="shared" si="47"/>
        <v>-7.8104753511615073</v>
      </c>
      <c r="Z82">
        <f t="shared" si="48"/>
        <v>7.0983528667787734</v>
      </c>
      <c r="AA82">
        <f t="shared" si="49"/>
        <v>0.71188235183031523</v>
      </c>
      <c r="AB82">
        <f t="shared" si="50"/>
        <v>-2.4013255241861486E-4</v>
      </c>
      <c r="AC82">
        <v>0</v>
      </c>
      <c r="AD82">
        <v>0</v>
      </c>
      <c r="AE82">
        <v>2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55026.018606702535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5.29</v>
      </c>
      <c r="AP82">
        <v>0.5</v>
      </c>
      <c r="AQ82" t="s">
        <v>196</v>
      </c>
      <c r="AR82">
        <v>1597407479.87097</v>
      </c>
      <c r="AS82">
        <v>415.73977419354799</v>
      </c>
      <c r="AT82">
        <v>415.32009677419398</v>
      </c>
      <c r="AU82">
        <v>8.2106293548387104</v>
      </c>
      <c r="AV82">
        <v>8.0557645161290292</v>
      </c>
      <c r="AW82">
        <v>600.013709677419</v>
      </c>
      <c r="AX82">
        <v>101.541193548387</v>
      </c>
      <c r="AY82">
        <v>0.10000405483871</v>
      </c>
      <c r="AZ82">
        <v>19.800603225806402</v>
      </c>
      <c r="BA82">
        <v>999.9</v>
      </c>
      <c r="BB82">
        <v>999.9</v>
      </c>
      <c r="BC82">
        <v>0</v>
      </c>
      <c r="BD82">
        <v>0</v>
      </c>
      <c r="BE82">
        <v>10002.600967741901</v>
      </c>
      <c r="BF82">
        <v>0</v>
      </c>
      <c r="BG82">
        <v>1.84921161290323E-3</v>
      </c>
      <c r="BH82">
        <v>1597407412.5</v>
      </c>
      <c r="BI82" t="s">
        <v>345</v>
      </c>
      <c r="BJ82">
        <v>9</v>
      </c>
      <c r="BK82">
        <v>-1.7629999999999999</v>
      </c>
      <c r="BL82">
        <v>-6.4000000000000001E-2</v>
      </c>
      <c r="BM82">
        <v>415</v>
      </c>
      <c r="BN82">
        <v>8</v>
      </c>
      <c r="BO82">
        <v>0.72</v>
      </c>
      <c r="BP82">
        <v>0.12</v>
      </c>
      <c r="BQ82">
        <v>0.41125119512195102</v>
      </c>
      <c r="BR82">
        <v>8.7985045296166298E-2</v>
      </c>
      <c r="BS82">
        <v>2.3218772713117099E-2</v>
      </c>
      <c r="BT82">
        <v>1</v>
      </c>
      <c r="BU82">
        <v>0.153193682926829</v>
      </c>
      <c r="BV82">
        <v>5.9025324041810497E-2</v>
      </c>
      <c r="BW82">
        <v>6.6956882610907497E-3</v>
      </c>
      <c r="BX82">
        <v>1</v>
      </c>
      <c r="BY82">
        <v>2</v>
      </c>
      <c r="BZ82">
        <v>2</v>
      </c>
      <c r="CA82" t="s">
        <v>203</v>
      </c>
      <c r="CB82">
        <v>100</v>
      </c>
      <c r="CC82">
        <v>100</v>
      </c>
      <c r="CD82">
        <v>-1.7629999999999999</v>
      </c>
      <c r="CE82">
        <v>-6.4000000000000001E-2</v>
      </c>
      <c r="CF82">
        <v>2</v>
      </c>
      <c r="CG82">
        <v>627.39400000000001</v>
      </c>
      <c r="CH82">
        <v>405.25900000000001</v>
      </c>
      <c r="CI82">
        <v>20.000599999999999</v>
      </c>
      <c r="CJ82">
        <v>23.059000000000001</v>
      </c>
      <c r="CK82">
        <v>30.000599999999999</v>
      </c>
      <c r="CL82">
        <v>22.8551</v>
      </c>
      <c r="CM82">
        <v>22.8688</v>
      </c>
      <c r="CN82">
        <v>20.6</v>
      </c>
      <c r="CO82">
        <v>24.521799999999999</v>
      </c>
      <c r="CP82">
        <v>0</v>
      </c>
      <c r="CQ82">
        <v>20</v>
      </c>
      <c r="CR82">
        <v>410</v>
      </c>
      <c r="CS82">
        <v>8</v>
      </c>
      <c r="CT82">
        <v>102.709</v>
      </c>
      <c r="CU82">
        <v>101.685</v>
      </c>
    </row>
    <row r="83" spans="1:99" x14ac:dyDescent="0.25">
      <c r="A83">
        <v>67</v>
      </c>
      <c r="B83">
        <v>1597407897.5</v>
      </c>
      <c r="C83">
        <v>5650.4000000953702</v>
      </c>
      <c r="D83" t="s">
        <v>357</v>
      </c>
      <c r="E83" t="s">
        <v>358</v>
      </c>
      <c r="F83">
        <v>1597407889.5</v>
      </c>
      <c r="G83">
        <f t="shared" si="29"/>
        <v>1.1644311187533443E-4</v>
      </c>
      <c r="H83">
        <f t="shared" si="30"/>
        <v>-0.68203781101969985</v>
      </c>
      <c r="I83">
        <f t="shared" si="31"/>
        <v>416.48258064516102</v>
      </c>
      <c r="J83">
        <f t="shared" si="32"/>
        <v>546.60702330180345</v>
      </c>
      <c r="K83">
        <f t="shared" si="33"/>
        <v>55.568813148717403</v>
      </c>
      <c r="L83">
        <f t="shared" si="34"/>
        <v>42.340185392729879</v>
      </c>
      <c r="M83">
        <f t="shared" si="35"/>
        <v>7.7109338126534954E-3</v>
      </c>
      <c r="N83">
        <f t="shared" si="36"/>
        <v>2</v>
      </c>
      <c r="O83">
        <f t="shared" si="37"/>
        <v>7.6944556767771267E-3</v>
      </c>
      <c r="P83">
        <f t="shared" si="38"/>
        <v>4.8105123295109249E-3</v>
      </c>
      <c r="Q83">
        <f t="shared" si="39"/>
        <v>0</v>
      </c>
      <c r="R83">
        <f t="shared" si="40"/>
        <v>20.027995721396522</v>
      </c>
      <c r="S83">
        <f t="shared" si="41"/>
        <v>20.027995721396522</v>
      </c>
      <c r="T83">
        <f t="shared" si="42"/>
        <v>2.350684389003229</v>
      </c>
      <c r="U83">
        <f t="shared" si="43"/>
        <v>35.482535152069545</v>
      </c>
      <c r="V83">
        <f t="shared" si="44"/>
        <v>0.83631960139828943</v>
      </c>
      <c r="W83">
        <f t="shared" si="45"/>
        <v>2.3569894254004859</v>
      </c>
      <c r="X83">
        <f t="shared" si="46"/>
        <v>1.5143647876049395</v>
      </c>
      <c r="Y83">
        <f t="shared" si="47"/>
        <v>-5.1351412337022486</v>
      </c>
      <c r="Z83">
        <f t="shared" si="48"/>
        <v>4.6657623425948174</v>
      </c>
      <c r="AA83">
        <f t="shared" si="49"/>
        <v>0.46927494553522359</v>
      </c>
      <c r="AB83">
        <f t="shared" si="50"/>
        <v>-1.0394557220738676E-4</v>
      </c>
      <c r="AC83">
        <v>0</v>
      </c>
      <c r="AD83">
        <v>0</v>
      </c>
      <c r="AE83">
        <v>2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54953.588072024031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9.23</v>
      </c>
      <c r="AP83">
        <v>0.5</v>
      </c>
      <c r="AQ83" t="s">
        <v>196</v>
      </c>
      <c r="AR83">
        <v>1597407889.5</v>
      </c>
      <c r="AS83">
        <v>416.48258064516102</v>
      </c>
      <c r="AT83">
        <v>415.50799999999998</v>
      </c>
      <c r="AU83">
        <v>8.2265238709677408</v>
      </c>
      <c r="AV83">
        <v>8.0488722580645202</v>
      </c>
      <c r="AW83">
        <v>600.01048387096796</v>
      </c>
      <c r="AX83">
        <v>101.56135483871</v>
      </c>
      <c r="AY83">
        <v>0.100004748387097</v>
      </c>
      <c r="AZ83">
        <v>20.0712677419355</v>
      </c>
      <c r="BA83">
        <v>999.9</v>
      </c>
      <c r="BB83">
        <v>999.9</v>
      </c>
      <c r="BC83">
        <v>0</v>
      </c>
      <c r="BD83">
        <v>0</v>
      </c>
      <c r="BE83">
        <v>9996.4319354838699</v>
      </c>
      <c r="BF83">
        <v>0</v>
      </c>
      <c r="BG83">
        <v>1.86000032258065E-3</v>
      </c>
      <c r="BH83">
        <v>1597407859.5</v>
      </c>
      <c r="BI83" t="s">
        <v>359</v>
      </c>
      <c r="BJ83">
        <v>10</v>
      </c>
      <c r="BK83">
        <v>-1.8029999999999999</v>
      </c>
      <c r="BL83">
        <v>-6.6000000000000003E-2</v>
      </c>
      <c r="BM83">
        <v>416</v>
      </c>
      <c r="BN83">
        <v>8</v>
      </c>
      <c r="BO83">
        <v>0.44</v>
      </c>
      <c r="BP83">
        <v>0.08</v>
      </c>
      <c r="BQ83">
        <v>0.97017965853658505</v>
      </c>
      <c r="BR83">
        <v>0.192890111498253</v>
      </c>
      <c r="BS83">
        <v>3.38658624487196E-2</v>
      </c>
      <c r="BT83">
        <v>0</v>
      </c>
      <c r="BU83">
        <v>0.17779992682926801</v>
      </c>
      <c r="BV83">
        <v>-1.9542229965158701E-2</v>
      </c>
      <c r="BW83">
        <v>5.2592803708336701E-3</v>
      </c>
      <c r="BX83">
        <v>1</v>
      </c>
      <c r="BY83">
        <v>1</v>
      </c>
      <c r="BZ83">
        <v>2</v>
      </c>
      <c r="CA83" t="s">
        <v>198</v>
      </c>
      <c r="CB83">
        <v>100</v>
      </c>
      <c r="CC83">
        <v>100</v>
      </c>
      <c r="CD83">
        <v>-1.8029999999999999</v>
      </c>
      <c r="CE83">
        <v>-6.6000000000000003E-2</v>
      </c>
      <c r="CF83">
        <v>2</v>
      </c>
      <c r="CG83">
        <v>628.57299999999998</v>
      </c>
      <c r="CH83">
        <v>403.17899999999997</v>
      </c>
      <c r="CI83">
        <v>20</v>
      </c>
      <c r="CJ83">
        <v>23.676400000000001</v>
      </c>
      <c r="CK83">
        <v>30.000599999999999</v>
      </c>
      <c r="CL83">
        <v>23.474499999999999</v>
      </c>
      <c r="CM83">
        <v>23.488099999999999</v>
      </c>
      <c r="CN83">
        <v>20.6</v>
      </c>
      <c r="CO83">
        <v>29.3262</v>
      </c>
      <c r="CP83">
        <v>0</v>
      </c>
      <c r="CQ83">
        <v>20</v>
      </c>
      <c r="CR83">
        <v>410</v>
      </c>
      <c r="CS83">
        <v>8</v>
      </c>
      <c r="CT83">
        <v>102.59</v>
      </c>
      <c r="CU83">
        <v>101.596</v>
      </c>
    </row>
    <row r="84" spans="1:99" x14ac:dyDescent="0.25">
      <c r="A84">
        <v>68</v>
      </c>
      <c r="B84">
        <v>1597407902.5</v>
      </c>
      <c r="C84">
        <v>5655.4000000953702</v>
      </c>
      <c r="D84" t="s">
        <v>360</v>
      </c>
      <c r="E84" t="s">
        <v>361</v>
      </c>
      <c r="F84">
        <v>1597407894.14516</v>
      </c>
      <c r="G84">
        <f t="shared" si="29"/>
        <v>1.1317332128141741E-4</v>
      </c>
      <c r="H84">
        <f t="shared" si="30"/>
        <v>-0.68895896026908321</v>
      </c>
      <c r="I84">
        <f t="shared" si="31"/>
        <v>416.485064516129</v>
      </c>
      <c r="J84">
        <f t="shared" si="32"/>
        <v>552.16925866638871</v>
      </c>
      <c r="K84">
        <f t="shared" si="33"/>
        <v>56.134416337952317</v>
      </c>
      <c r="L84">
        <f t="shared" si="34"/>
        <v>42.340542583904686</v>
      </c>
      <c r="M84">
        <f t="shared" si="35"/>
        <v>7.4912281828647615E-3</v>
      </c>
      <c r="N84">
        <f t="shared" si="36"/>
        <v>2</v>
      </c>
      <c r="O84">
        <f t="shared" si="37"/>
        <v>7.4756746613494039E-3</v>
      </c>
      <c r="P84">
        <f t="shared" si="38"/>
        <v>4.6736913667536767E-3</v>
      </c>
      <c r="Q84">
        <f t="shared" si="39"/>
        <v>0</v>
      </c>
      <c r="R84">
        <f t="shared" si="40"/>
        <v>20.030265705226558</v>
      </c>
      <c r="S84">
        <f t="shared" si="41"/>
        <v>20.030265705226558</v>
      </c>
      <c r="T84">
        <f t="shared" si="42"/>
        <v>2.3510147738652343</v>
      </c>
      <c r="U84">
        <f t="shared" si="43"/>
        <v>35.470765167115189</v>
      </c>
      <c r="V84">
        <f t="shared" si="44"/>
        <v>0.83609676729703153</v>
      </c>
      <c r="W84">
        <f t="shared" si="45"/>
        <v>2.3571433076165316</v>
      </c>
      <c r="X84">
        <f t="shared" si="46"/>
        <v>1.5149180065682026</v>
      </c>
      <c r="Y84">
        <f t="shared" si="47"/>
        <v>-4.9909434685105083</v>
      </c>
      <c r="Z84">
        <f t="shared" si="48"/>
        <v>4.534740535139572</v>
      </c>
      <c r="AA84">
        <f t="shared" si="49"/>
        <v>0.45610474275616275</v>
      </c>
      <c r="AB84">
        <f t="shared" si="50"/>
        <v>-9.8190614773230322E-5</v>
      </c>
      <c r="AC84">
        <v>0</v>
      </c>
      <c r="AD84">
        <v>0</v>
      </c>
      <c r="AE84">
        <v>2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54966.069244489743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9.23</v>
      </c>
      <c r="AP84">
        <v>0.5</v>
      </c>
      <c r="AQ84" t="s">
        <v>196</v>
      </c>
      <c r="AR84">
        <v>1597407894.14516</v>
      </c>
      <c r="AS84">
        <v>416.485064516129</v>
      </c>
      <c r="AT84">
        <v>415.49774193548399</v>
      </c>
      <c r="AU84">
        <v>8.2243116129032305</v>
      </c>
      <c r="AV84">
        <v>8.0516480645161295</v>
      </c>
      <c r="AW84">
        <v>600.01009677419302</v>
      </c>
      <c r="AX84">
        <v>101.56161290322601</v>
      </c>
      <c r="AY84">
        <v>9.9998019354838694E-2</v>
      </c>
      <c r="AZ84">
        <v>20.072322580645199</v>
      </c>
      <c r="BA84">
        <v>999.9</v>
      </c>
      <c r="BB84">
        <v>999.9</v>
      </c>
      <c r="BC84">
        <v>0</v>
      </c>
      <c r="BD84">
        <v>0</v>
      </c>
      <c r="BE84">
        <v>9998.81</v>
      </c>
      <c r="BF84">
        <v>0</v>
      </c>
      <c r="BG84">
        <v>1.8433551612903199E-3</v>
      </c>
      <c r="BH84">
        <v>1597407859.5</v>
      </c>
      <c r="BI84" t="s">
        <v>359</v>
      </c>
      <c r="BJ84">
        <v>10</v>
      </c>
      <c r="BK84">
        <v>-1.8029999999999999</v>
      </c>
      <c r="BL84">
        <v>-6.6000000000000003E-2</v>
      </c>
      <c r="BM84">
        <v>416</v>
      </c>
      <c r="BN84">
        <v>8</v>
      </c>
      <c r="BO84">
        <v>0.44</v>
      </c>
      <c r="BP84">
        <v>0.08</v>
      </c>
      <c r="BQ84">
        <v>0.97158495121951205</v>
      </c>
      <c r="BR84">
        <v>0.12616998606265101</v>
      </c>
      <c r="BS84">
        <v>3.3401256946518902E-2</v>
      </c>
      <c r="BT84">
        <v>0</v>
      </c>
      <c r="BU84">
        <v>0.17549943902439</v>
      </c>
      <c r="BV84">
        <v>-6.4934153310095E-2</v>
      </c>
      <c r="BW84">
        <v>6.4172857344442398E-3</v>
      </c>
      <c r="BX84">
        <v>1</v>
      </c>
      <c r="BY84">
        <v>1</v>
      </c>
      <c r="BZ84">
        <v>2</v>
      </c>
      <c r="CA84" t="s">
        <v>198</v>
      </c>
      <c r="CB84">
        <v>100</v>
      </c>
      <c r="CC84">
        <v>100</v>
      </c>
      <c r="CD84">
        <v>-1.8029999999999999</v>
      </c>
      <c r="CE84">
        <v>-6.6000000000000003E-2</v>
      </c>
      <c r="CF84">
        <v>2</v>
      </c>
      <c r="CG84">
        <v>628.60699999999997</v>
      </c>
      <c r="CH84">
        <v>403.29399999999998</v>
      </c>
      <c r="CI84">
        <v>20</v>
      </c>
      <c r="CJ84">
        <v>23.683399999999999</v>
      </c>
      <c r="CK84">
        <v>30.000599999999999</v>
      </c>
      <c r="CL84">
        <v>23.4819</v>
      </c>
      <c r="CM84">
        <v>23.495100000000001</v>
      </c>
      <c r="CN84">
        <v>20.6</v>
      </c>
      <c r="CO84">
        <v>29.3262</v>
      </c>
      <c r="CP84">
        <v>0</v>
      </c>
      <c r="CQ84">
        <v>20</v>
      </c>
      <c r="CR84">
        <v>410</v>
      </c>
      <c r="CS84">
        <v>8</v>
      </c>
      <c r="CT84">
        <v>102.587</v>
      </c>
      <c r="CU84">
        <v>101.59399999999999</v>
      </c>
    </row>
    <row r="85" spans="1:99" x14ac:dyDescent="0.25">
      <c r="A85">
        <v>69</v>
      </c>
      <c r="B85">
        <v>1597407907.5</v>
      </c>
      <c r="C85">
        <v>5660.4000000953702</v>
      </c>
      <c r="D85" t="s">
        <v>362</v>
      </c>
      <c r="E85" t="s">
        <v>363</v>
      </c>
      <c r="F85">
        <v>1597407898.9354801</v>
      </c>
      <c r="G85">
        <f t="shared" si="29"/>
        <v>1.0980511154234614E-4</v>
      </c>
      <c r="H85">
        <f t="shared" si="30"/>
        <v>-0.68586106497658528</v>
      </c>
      <c r="I85">
        <f t="shared" si="31"/>
        <v>416.476870967742</v>
      </c>
      <c r="J85">
        <f t="shared" si="32"/>
        <v>555.99288111047133</v>
      </c>
      <c r="K85">
        <f t="shared" si="33"/>
        <v>56.523359935574462</v>
      </c>
      <c r="L85">
        <f t="shared" si="34"/>
        <v>42.339880387558665</v>
      </c>
      <c r="M85">
        <f t="shared" si="35"/>
        <v>7.2658367726111872E-3</v>
      </c>
      <c r="N85">
        <f t="shared" si="36"/>
        <v>2</v>
      </c>
      <c r="O85">
        <f t="shared" si="37"/>
        <v>7.2512041136235522E-3</v>
      </c>
      <c r="P85">
        <f t="shared" si="38"/>
        <v>4.5333147753458241E-3</v>
      </c>
      <c r="Q85">
        <f t="shared" si="39"/>
        <v>0</v>
      </c>
      <c r="R85">
        <f t="shared" si="40"/>
        <v>20.032359349273502</v>
      </c>
      <c r="S85">
        <f t="shared" si="41"/>
        <v>20.032359349273502</v>
      </c>
      <c r="T85">
        <f t="shared" si="42"/>
        <v>2.3513195294170579</v>
      </c>
      <c r="U85">
        <f t="shared" si="43"/>
        <v>35.464066953561954</v>
      </c>
      <c r="V85">
        <f t="shared" si="44"/>
        <v>0.83598244122476439</v>
      </c>
      <c r="W85">
        <f t="shared" si="45"/>
        <v>2.3572661373537129</v>
      </c>
      <c r="X85">
        <f t="shared" si="46"/>
        <v>1.5153370881922936</v>
      </c>
      <c r="Y85">
        <f t="shared" si="47"/>
        <v>-4.8424054190174646</v>
      </c>
      <c r="Z85">
        <f t="shared" si="48"/>
        <v>4.3997763110273196</v>
      </c>
      <c r="AA85">
        <f t="shared" si="49"/>
        <v>0.44253667435720762</v>
      </c>
      <c r="AB85">
        <f t="shared" si="50"/>
        <v>-9.2433632937094501E-5</v>
      </c>
      <c r="AC85">
        <v>0</v>
      </c>
      <c r="AD85">
        <v>0</v>
      </c>
      <c r="AE85">
        <v>2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54916.579246115965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9.23</v>
      </c>
      <c r="AP85">
        <v>0.5</v>
      </c>
      <c r="AQ85" t="s">
        <v>196</v>
      </c>
      <c r="AR85">
        <v>1597407898.9354801</v>
      </c>
      <c r="AS85">
        <v>416.476870967742</v>
      </c>
      <c r="AT85">
        <v>415.492161290323</v>
      </c>
      <c r="AU85">
        <v>8.2231538709677405</v>
      </c>
      <c r="AV85">
        <v>8.0556300000000007</v>
      </c>
      <c r="AW85">
        <v>600.01419354838697</v>
      </c>
      <c r="AX85">
        <v>101.562</v>
      </c>
      <c r="AY85">
        <v>0.100020964516129</v>
      </c>
      <c r="AZ85">
        <v>20.073164516129001</v>
      </c>
      <c r="BA85">
        <v>999.9</v>
      </c>
      <c r="BB85">
        <v>999.9</v>
      </c>
      <c r="BC85">
        <v>0</v>
      </c>
      <c r="BD85">
        <v>0</v>
      </c>
      <c r="BE85">
        <v>9989.4154838709692</v>
      </c>
      <c r="BF85">
        <v>0</v>
      </c>
      <c r="BG85">
        <v>1.86277516129032E-3</v>
      </c>
      <c r="BH85">
        <v>1597407859.5</v>
      </c>
      <c r="BI85" t="s">
        <v>359</v>
      </c>
      <c r="BJ85">
        <v>10</v>
      </c>
      <c r="BK85">
        <v>-1.8029999999999999</v>
      </c>
      <c r="BL85">
        <v>-6.6000000000000003E-2</v>
      </c>
      <c r="BM85">
        <v>416</v>
      </c>
      <c r="BN85">
        <v>8</v>
      </c>
      <c r="BO85">
        <v>0.44</v>
      </c>
      <c r="BP85">
        <v>0.08</v>
      </c>
      <c r="BQ85">
        <v>0.98834668292682903</v>
      </c>
      <c r="BR85">
        <v>-6.69990940766719E-2</v>
      </c>
      <c r="BS85">
        <v>1.7678910117658399E-2</v>
      </c>
      <c r="BT85">
        <v>1</v>
      </c>
      <c r="BU85">
        <v>0.170183390243902</v>
      </c>
      <c r="BV85">
        <v>-6.4535498257849599E-2</v>
      </c>
      <c r="BW85">
        <v>6.3775400061964697E-3</v>
      </c>
      <c r="BX85">
        <v>1</v>
      </c>
      <c r="BY85">
        <v>2</v>
      </c>
      <c r="BZ85">
        <v>2</v>
      </c>
      <c r="CA85" t="s">
        <v>203</v>
      </c>
      <c r="CB85">
        <v>100</v>
      </c>
      <c r="CC85">
        <v>100</v>
      </c>
      <c r="CD85">
        <v>-1.8029999999999999</v>
      </c>
      <c r="CE85">
        <v>-6.6000000000000003E-2</v>
      </c>
      <c r="CF85">
        <v>2</v>
      </c>
      <c r="CG85">
        <v>628.57899999999995</v>
      </c>
      <c r="CH85">
        <v>403.262</v>
      </c>
      <c r="CI85">
        <v>20.000299999999999</v>
      </c>
      <c r="CJ85">
        <v>23.690300000000001</v>
      </c>
      <c r="CK85">
        <v>30.000499999999999</v>
      </c>
      <c r="CL85">
        <v>23.488800000000001</v>
      </c>
      <c r="CM85">
        <v>23.501999999999999</v>
      </c>
      <c r="CN85">
        <v>20.6</v>
      </c>
      <c r="CO85">
        <v>29.611799999999999</v>
      </c>
      <c r="CP85">
        <v>0</v>
      </c>
      <c r="CQ85">
        <v>20</v>
      </c>
      <c r="CR85">
        <v>410</v>
      </c>
      <c r="CS85">
        <v>8</v>
      </c>
      <c r="CT85">
        <v>102.58499999999999</v>
      </c>
      <c r="CU85">
        <v>101.593</v>
      </c>
    </row>
    <row r="86" spans="1:99" x14ac:dyDescent="0.25">
      <c r="A86">
        <v>70</v>
      </c>
      <c r="B86">
        <v>1597407912.5</v>
      </c>
      <c r="C86">
        <v>5665.4000000953702</v>
      </c>
      <c r="D86" t="s">
        <v>364</v>
      </c>
      <c r="E86" t="s">
        <v>365</v>
      </c>
      <c r="F86">
        <v>1597407903.87097</v>
      </c>
      <c r="G86">
        <f t="shared" si="29"/>
        <v>1.0717584902459084E-4</v>
      </c>
      <c r="H86">
        <f t="shared" si="30"/>
        <v>-0.68844304391693367</v>
      </c>
      <c r="I86">
        <f t="shared" si="31"/>
        <v>416.47387096774202</v>
      </c>
      <c r="J86">
        <f t="shared" si="32"/>
        <v>560.26196617878975</v>
      </c>
      <c r="K86">
        <f t="shared" si="33"/>
        <v>56.957492362134644</v>
      </c>
      <c r="L86">
        <f t="shared" si="34"/>
        <v>42.339671005088213</v>
      </c>
      <c r="M86">
        <f t="shared" si="35"/>
        <v>7.090148669292631E-3</v>
      </c>
      <c r="N86">
        <f t="shared" si="36"/>
        <v>2</v>
      </c>
      <c r="O86">
        <f t="shared" si="37"/>
        <v>7.0762143583755184E-3</v>
      </c>
      <c r="P86">
        <f t="shared" si="38"/>
        <v>4.423883609236361E-3</v>
      </c>
      <c r="Q86">
        <f t="shared" si="39"/>
        <v>0</v>
      </c>
      <c r="R86">
        <f t="shared" si="40"/>
        <v>20.034271939968129</v>
      </c>
      <c r="S86">
        <f t="shared" si="41"/>
        <v>20.034271939968129</v>
      </c>
      <c r="T86">
        <f t="shared" si="42"/>
        <v>2.3515979606881294</v>
      </c>
      <c r="U86">
        <f t="shared" si="43"/>
        <v>35.461398242182447</v>
      </c>
      <c r="V86">
        <f t="shared" si="44"/>
        <v>0.83596793175234752</v>
      </c>
      <c r="W86">
        <f t="shared" si="45"/>
        <v>2.3574026214170467</v>
      </c>
      <c r="X86">
        <f t="shared" si="46"/>
        <v>1.515630028935782</v>
      </c>
      <c r="Y86">
        <f t="shared" si="47"/>
        <v>-4.7264549419844561</v>
      </c>
      <c r="Z86">
        <f t="shared" si="48"/>
        <v>4.2944207448766516</v>
      </c>
      <c r="AA86">
        <f t="shared" si="49"/>
        <v>0.43194613648568769</v>
      </c>
      <c r="AB86">
        <f t="shared" si="50"/>
        <v>-8.8060622116969967E-5</v>
      </c>
      <c r="AC86">
        <v>0</v>
      </c>
      <c r="AD86">
        <v>0</v>
      </c>
      <c r="AE86">
        <v>2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54953.533370704194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9.23</v>
      </c>
      <c r="AP86">
        <v>0.5</v>
      </c>
      <c r="AQ86" t="s">
        <v>196</v>
      </c>
      <c r="AR86">
        <v>1597407903.87097</v>
      </c>
      <c r="AS86">
        <v>416.47387096774202</v>
      </c>
      <c r="AT86">
        <v>415.48351612903201</v>
      </c>
      <c r="AU86">
        <v>8.22299258064516</v>
      </c>
      <c r="AV86">
        <v>8.0594819354838698</v>
      </c>
      <c r="AW86">
        <v>600.02125806451602</v>
      </c>
      <c r="AX86">
        <v>101.56222580645201</v>
      </c>
      <c r="AY86">
        <v>0.100024712903226</v>
      </c>
      <c r="AZ86">
        <v>20.074100000000001</v>
      </c>
      <c r="BA86">
        <v>999.9</v>
      </c>
      <c r="BB86">
        <v>999.9</v>
      </c>
      <c r="BC86">
        <v>0</v>
      </c>
      <c r="BD86">
        <v>0</v>
      </c>
      <c r="BE86">
        <v>9996.4329032258102</v>
      </c>
      <c r="BF86">
        <v>0</v>
      </c>
      <c r="BG86">
        <v>1.8720222580645199E-3</v>
      </c>
      <c r="BH86">
        <v>1597407859.5</v>
      </c>
      <c r="BI86" t="s">
        <v>359</v>
      </c>
      <c r="BJ86">
        <v>10</v>
      </c>
      <c r="BK86">
        <v>-1.8029999999999999</v>
      </c>
      <c r="BL86">
        <v>-6.6000000000000003E-2</v>
      </c>
      <c r="BM86">
        <v>416</v>
      </c>
      <c r="BN86">
        <v>8</v>
      </c>
      <c r="BO86">
        <v>0.44</v>
      </c>
      <c r="BP86">
        <v>0.08</v>
      </c>
      <c r="BQ86">
        <v>0.98997246341463396</v>
      </c>
      <c r="BR86">
        <v>6.4013247386774205E-2</v>
      </c>
      <c r="BS86">
        <v>2.0992672344203801E-2</v>
      </c>
      <c r="BT86">
        <v>1</v>
      </c>
      <c r="BU86">
        <v>0.16548185365853699</v>
      </c>
      <c r="BV86">
        <v>-5.2179804878051302E-2</v>
      </c>
      <c r="BW86">
        <v>5.3801263452431403E-3</v>
      </c>
      <c r="BX86">
        <v>1</v>
      </c>
      <c r="BY86">
        <v>2</v>
      </c>
      <c r="BZ86">
        <v>2</v>
      </c>
      <c r="CA86" t="s">
        <v>203</v>
      </c>
      <c r="CB86">
        <v>100</v>
      </c>
      <c r="CC86">
        <v>100</v>
      </c>
      <c r="CD86">
        <v>-1.8029999999999999</v>
      </c>
      <c r="CE86">
        <v>-6.6000000000000003E-2</v>
      </c>
      <c r="CF86">
        <v>2</v>
      </c>
      <c r="CG86">
        <v>628.553</v>
      </c>
      <c r="CH86">
        <v>403.26400000000001</v>
      </c>
      <c r="CI86">
        <v>20.000399999999999</v>
      </c>
      <c r="CJ86">
        <v>23.697800000000001</v>
      </c>
      <c r="CK86">
        <v>30.000599999999999</v>
      </c>
      <c r="CL86">
        <v>23.4956</v>
      </c>
      <c r="CM86">
        <v>23.5093</v>
      </c>
      <c r="CN86">
        <v>20.6</v>
      </c>
      <c r="CO86">
        <v>29.611799999999999</v>
      </c>
      <c r="CP86">
        <v>0</v>
      </c>
      <c r="CQ86">
        <v>20</v>
      </c>
      <c r="CR86">
        <v>410</v>
      </c>
      <c r="CS86">
        <v>8</v>
      </c>
      <c r="CT86">
        <v>102.584</v>
      </c>
      <c r="CU86">
        <v>101.592</v>
      </c>
    </row>
    <row r="87" spans="1:99" x14ac:dyDescent="0.25">
      <c r="A87">
        <v>71</v>
      </c>
      <c r="B87">
        <v>1597407917.5</v>
      </c>
      <c r="C87">
        <v>5670.4000000953702</v>
      </c>
      <c r="D87" t="s">
        <v>366</v>
      </c>
      <c r="E87" t="s">
        <v>367</v>
      </c>
      <c r="F87">
        <v>1597407908.87097</v>
      </c>
      <c r="G87">
        <f t="shared" si="29"/>
        <v>1.0625830018639573E-4</v>
      </c>
      <c r="H87">
        <f t="shared" si="30"/>
        <v>-0.69278807318566105</v>
      </c>
      <c r="I87">
        <f t="shared" si="31"/>
        <v>416.47706451612902</v>
      </c>
      <c r="J87">
        <f t="shared" si="32"/>
        <v>562.58117867725286</v>
      </c>
      <c r="K87">
        <f t="shared" si="33"/>
        <v>57.193334117871288</v>
      </c>
      <c r="L87">
        <f t="shared" si="34"/>
        <v>42.340044079160933</v>
      </c>
      <c r="M87">
        <f t="shared" si="35"/>
        <v>7.0288795681542216E-3</v>
      </c>
      <c r="N87">
        <f t="shared" si="36"/>
        <v>2</v>
      </c>
      <c r="O87">
        <f t="shared" si="37"/>
        <v>7.0151847906163023E-3</v>
      </c>
      <c r="P87">
        <f t="shared" si="38"/>
        <v>4.3857186672129787E-3</v>
      </c>
      <c r="Q87">
        <f t="shared" si="39"/>
        <v>0</v>
      </c>
      <c r="R87">
        <f t="shared" si="40"/>
        <v>20.035145191812532</v>
      </c>
      <c r="S87">
        <f t="shared" si="41"/>
        <v>20.035145191812532</v>
      </c>
      <c r="T87">
        <f t="shared" si="42"/>
        <v>2.3517250966165473</v>
      </c>
      <c r="U87">
        <f t="shared" si="43"/>
        <v>35.461483669091315</v>
      </c>
      <c r="V87">
        <f t="shared" si="44"/>
        <v>0.83599748422233378</v>
      </c>
      <c r="W87">
        <f t="shared" si="45"/>
        <v>2.3574802792332119</v>
      </c>
      <c r="X87">
        <f t="shared" si="46"/>
        <v>1.5157276123942136</v>
      </c>
      <c r="Y87">
        <f t="shared" si="47"/>
        <v>-4.6859910382200516</v>
      </c>
      <c r="Z87">
        <f t="shared" si="48"/>
        <v>4.2576534315522654</v>
      </c>
      <c r="AA87">
        <f t="shared" si="49"/>
        <v>0.42825104709707379</v>
      </c>
      <c r="AB87">
        <f t="shared" si="50"/>
        <v>-8.6559570712019251E-5</v>
      </c>
      <c r="AC87">
        <v>0</v>
      </c>
      <c r="AD87">
        <v>0</v>
      </c>
      <c r="AE87">
        <v>2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54967.117659661628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9.23</v>
      </c>
      <c r="AP87">
        <v>0.5</v>
      </c>
      <c r="AQ87" t="s">
        <v>196</v>
      </c>
      <c r="AR87">
        <v>1597407908.87097</v>
      </c>
      <c r="AS87">
        <v>416.47706451612902</v>
      </c>
      <c r="AT87">
        <v>415.47941935483902</v>
      </c>
      <c r="AU87">
        <v>8.2232738709677395</v>
      </c>
      <c r="AV87">
        <v>8.0611599999999992</v>
      </c>
      <c r="AW87">
        <v>600.00974193548404</v>
      </c>
      <c r="AX87">
        <v>101.56235483870999</v>
      </c>
      <c r="AY87">
        <v>0.100011919354839</v>
      </c>
      <c r="AZ87">
        <v>20.074632258064501</v>
      </c>
      <c r="BA87">
        <v>999.9</v>
      </c>
      <c r="BB87">
        <v>999.9</v>
      </c>
      <c r="BC87">
        <v>0</v>
      </c>
      <c r="BD87">
        <v>0</v>
      </c>
      <c r="BE87">
        <v>9999.0148387096797</v>
      </c>
      <c r="BF87">
        <v>0</v>
      </c>
      <c r="BG87">
        <v>1.91117E-3</v>
      </c>
      <c r="BH87">
        <v>1597407859.5</v>
      </c>
      <c r="BI87" t="s">
        <v>359</v>
      </c>
      <c r="BJ87">
        <v>10</v>
      </c>
      <c r="BK87">
        <v>-1.8029999999999999</v>
      </c>
      <c r="BL87">
        <v>-6.6000000000000003E-2</v>
      </c>
      <c r="BM87">
        <v>416</v>
      </c>
      <c r="BN87">
        <v>8</v>
      </c>
      <c r="BO87">
        <v>0.44</v>
      </c>
      <c r="BP87">
        <v>0.08</v>
      </c>
      <c r="BQ87">
        <v>0.99257134146341497</v>
      </c>
      <c r="BR87">
        <v>0.13394163763066699</v>
      </c>
      <c r="BS87">
        <v>2.3351561802481401E-2</v>
      </c>
      <c r="BT87">
        <v>0</v>
      </c>
      <c r="BU87">
        <v>0.163266536585366</v>
      </c>
      <c r="BV87">
        <v>-1.69815679442471E-2</v>
      </c>
      <c r="BW87">
        <v>3.2138473569893401E-3</v>
      </c>
      <c r="BX87">
        <v>1</v>
      </c>
      <c r="BY87">
        <v>1</v>
      </c>
      <c r="BZ87">
        <v>2</v>
      </c>
      <c r="CA87" t="s">
        <v>198</v>
      </c>
      <c r="CB87">
        <v>100</v>
      </c>
      <c r="CC87">
        <v>100</v>
      </c>
      <c r="CD87">
        <v>-1.8029999999999999</v>
      </c>
      <c r="CE87">
        <v>-6.6000000000000003E-2</v>
      </c>
      <c r="CF87">
        <v>2</v>
      </c>
      <c r="CG87">
        <v>628.81899999999996</v>
      </c>
      <c r="CH87">
        <v>403.11700000000002</v>
      </c>
      <c r="CI87">
        <v>20.000399999999999</v>
      </c>
      <c r="CJ87">
        <v>23.7043</v>
      </c>
      <c r="CK87">
        <v>30.000499999999999</v>
      </c>
      <c r="CL87">
        <v>23.502500000000001</v>
      </c>
      <c r="CM87">
        <v>23.516200000000001</v>
      </c>
      <c r="CN87">
        <v>20.6</v>
      </c>
      <c r="CO87">
        <v>29.611799999999999</v>
      </c>
      <c r="CP87">
        <v>0</v>
      </c>
      <c r="CQ87">
        <v>20</v>
      </c>
      <c r="CR87">
        <v>410</v>
      </c>
      <c r="CS87">
        <v>8</v>
      </c>
      <c r="CT87">
        <v>102.584</v>
      </c>
      <c r="CU87">
        <v>101.59099999999999</v>
      </c>
    </row>
    <row r="88" spans="1:99" x14ac:dyDescent="0.25">
      <c r="A88">
        <v>72</v>
      </c>
      <c r="B88">
        <v>1597407922.5</v>
      </c>
      <c r="C88">
        <v>5675.4000000953702</v>
      </c>
      <c r="D88" t="s">
        <v>368</v>
      </c>
      <c r="E88" t="s">
        <v>369</v>
      </c>
      <c r="F88">
        <v>1597407913.87097</v>
      </c>
      <c r="G88">
        <f t="shared" si="29"/>
        <v>1.0571719248530827E-4</v>
      </c>
      <c r="H88">
        <f t="shared" si="30"/>
        <v>-0.69057151431271147</v>
      </c>
      <c r="I88">
        <f t="shared" si="31"/>
        <v>416.47932258064498</v>
      </c>
      <c r="J88">
        <f t="shared" si="32"/>
        <v>562.88507046003292</v>
      </c>
      <c r="K88">
        <f t="shared" si="33"/>
        <v>57.224402180263922</v>
      </c>
      <c r="L88">
        <f t="shared" si="34"/>
        <v>42.340402163519322</v>
      </c>
      <c r="M88">
        <f t="shared" si="35"/>
        <v>6.9927966593357743E-3</v>
      </c>
      <c r="N88">
        <f t="shared" si="36"/>
        <v>2</v>
      </c>
      <c r="O88">
        <f t="shared" si="37"/>
        <v>6.9792419793972254E-3</v>
      </c>
      <c r="P88">
        <f t="shared" si="38"/>
        <v>4.3632418572309168E-3</v>
      </c>
      <c r="Q88">
        <f t="shared" si="39"/>
        <v>0</v>
      </c>
      <c r="R88">
        <f t="shared" si="40"/>
        <v>20.03588823038568</v>
      </c>
      <c r="S88">
        <f t="shared" si="41"/>
        <v>20.03588823038568</v>
      </c>
      <c r="T88">
        <f t="shared" si="42"/>
        <v>2.3518332796577326</v>
      </c>
      <c r="U88">
        <f t="shared" si="43"/>
        <v>35.462722179648551</v>
      </c>
      <c r="V88">
        <f t="shared" si="44"/>
        <v>0.83605472297634575</v>
      </c>
      <c r="W88">
        <f t="shared" si="45"/>
        <v>2.3575593513126956</v>
      </c>
      <c r="X88">
        <f t="shared" si="46"/>
        <v>1.5157785566813868</v>
      </c>
      <c r="Y88">
        <f t="shared" si="47"/>
        <v>-4.6621281886020949</v>
      </c>
      <c r="Z88">
        <f t="shared" si="48"/>
        <v>4.2359696920570062</v>
      </c>
      <c r="AA88">
        <f t="shared" si="49"/>
        <v>0.42607281604831532</v>
      </c>
      <c r="AB88">
        <f t="shared" si="50"/>
        <v>-8.5680496773044013E-5</v>
      </c>
      <c r="AC88">
        <v>0</v>
      </c>
      <c r="AD88">
        <v>0</v>
      </c>
      <c r="AE88">
        <v>2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55002.78974658552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9.23</v>
      </c>
      <c r="AP88">
        <v>0.5</v>
      </c>
      <c r="AQ88" t="s">
        <v>196</v>
      </c>
      <c r="AR88">
        <v>1597407913.87097</v>
      </c>
      <c r="AS88">
        <v>416.47932258064498</v>
      </c>
      <c r="AT88">
        <v>415.48474193548401</v>
      </c>
      <c r="AU88">
        <v>8.2238119354838695</v>
      </c>
      <c r="AV88">
        <v>8.0625238709677394</v>
      </c>
      <c r="AW88">
        <v>600.01038709677402</v>
      </c>
      <c r="AX88">
        <v>101.562677419355</v>
      </c>
      <c r="AY88">
        <v>9.9997935483870995E-2</v>
      </c>
      <c r="AZ88">
        <v>20.075174193548399</v>
      </c>
      <c r="BA88">
        <v>999.9</v>
      </c>
      <c r="BB88">
        <v>999.9</v>
      </c>
      <c r="BC88">
        <v>0</v>
      </c>
      <c r="BD88">
        <v>0</v>
      </c>
      <c r="BE88">
        <v>10005.7670967742</v>
      </c>
      <c r="BF88">
        <v>0</v>
      </c>
      <c r="BG88">
        <v>1.91117E-3</v>
      </c>
      <c r="BH88">
        <v>1597407859.5</v>
      </c>
      <c r="BI88" t="s">
        <v>359</v>
      </c>
      <c r="BJ88">
        <v>10</v>
      </c>
      <c r="BK88">
        <v>-1.8029999999999999</v>
      </c>
      <c r="BL88">
        <v>-6.6000000000000003E-2</v>
      </c>
      <c r="BM88">
        <v>416</v>
      </c>
      <c r="BN88">
        <v>8</v>
      </c>
      <c r="BO88">
        <v>0.44</v>
      </c>
      <c r="BP88">
        <v>0.08</v>
      </c>
      <c r="BQ88">
        <v>0.99401307317073195</v>
      </c>
      <c r="BR88">
        <v>-5.3324111498276101E-2</v>
      </c>
      <c r="BS88">
        <v>2.2488117955706498E-2</v>
      </c>
      <c r="BT88">
        <v>1</v>
      </c>
      <c r="BU88">
        <v>0.16170407317073199</v>
      </c>
      <c r="BV88">
        <v>-1.5829965156890401E-4</v>
      </c>
      <c r="BW88">
        <v>2.0341342065497499E-3</v>
      </c>
      <c r="BX88">
        <v>1</v>
      </c>
      <c r="BY88">
        <v>2</v>
      </c>
      <c r="BZ88">
        <v>2</v>
      </c>
      <c r="CA88" t="s">
        <v>203</v>
      </c>
      <c r="CB88">
        <v>100</v>
      </c>
      <c r="CC88">
        <v>100</v>
      </c>
      <c r="CD88">
        <v>-1.8029999999999999</v>
      </c>
      <c r="CE88">
        <v>-6.6000000000000003E-2</v>
      </c>
      <c r="CF88">
        <v>2</v>
      </c>
      <c r="CG88">
        <v>628.73699999999997</v>
      </c>
      <c r="CH88">
        <v>403.10300000000001</v>
      </c>
      <c r="CI88">
        <v>20.000299999999999</v>
      </c>
      <c r="CJ88">
        <v>23.7117</v>
      </c>
      <c r="CK88">
        <v>30.000499999999999</v>
      </c>
      <c r="CL88">
        <v>23.509399999999999</v>
      </c>
      <c r="CM88">
        <v>23.523399999999999</v>
      </c>
      <c r="CN88">
        <v>20.6</v>
      </c>
      <c r="CO88">
        <v>29.891400000000001</v>
      </c>
      <c r="CP88">
        <v>0</v>
      </c>
      <c r="CQ88">
        <v>20</v>
      </c>
      <c r="CR88">
        <v>410</v>
      </c>
      <c r="CS88">
        <v>8</v>
      </c>
      <c r="CT88">
        <v>102.58199999999999</v>
      </c>
      <c r="CU88">
        <v>101.589</v>
      </c>
    </row>
    <row r="89" spans="1:99" x14ac:dyDescent="0.25">
      <c r="A89">
        <v>73</v>
      </c>
      <c r="B89">
        <v>1597408342.5</v>
      </c>
      <c r="C89">
        <v>6095.4000000953702</v>
      </c>
      <c r="D89" t="s">
        <v>372</v>
      </c>
      <c r="E89" t="s">
        <v>373</v>
      </c>
      <c r="F89">
        <v>1597408334.5</v>
      </c>
      <c r="G89">
        <f t="shared" si="29"/>
        <v>2.1362047596435263E-4</v>
      </c>
      <c r="H89">
        <f t="shared" si="30"/>
        <v>-0.44273436051023657</v>
      </c>
      <c r="I89">
        <f t="shared" si="31"/>
        <v>416.17325806451601</v>
      </c>
      <c r="J89">
        <f t="shared" si="32"/>
        <v>455.91236938860629</v>
      </c>
      <c r="K89">
        <f t="shared" si="33"/>
        <v>46.347243264423199</v>
      </c>
      <c r="L89">
        <f t="shared" si="34"/>
        <v>42.30743565376433</v>
      </c>
      <c r="M89">
        <f t="shared" si="35"/>
        <v>1.4122535686370572E-2</v>
      </c>
      <c r="N89">
        <f t="shared" si="36"/>
        <v>2</v>
      </c>
      <c r="O89">
        <f t="shared" si="37"/>
        <v>1.4067367700545825E-2</v>
      </c>
      <c r="P89">
        <f t="shared" si="38"/>
        <v>8.7970434026593235E-3</v>
      </c>
      <c r="Q89">
        <f t="shared" si="39"/>
        <v>0</v>
      </c>
      <c r="R89">
        <f t="shared" si="40"/>
        <v>20.106752968280269</v>
      </c>
      <c r="S89">
        <f t="shared" si="41"/>
        <v>20.106752968280269</v>
      </c>
      <c r="T89">
        <f t="shared" si="42"/>
        <v>2.362170924516009</v>
      </c>
      <c r="U89">
        <f t="shared" si="43"/>
        <v>35.503068735383877</v>
      </c>
      <c r="V89">
        <f t="shared" si="44"/>
        <v>0.8427709381127314</v>
      </c>
      <c r="W89">
        <f t="shared" si="45"/>
        <v>2.3737974438045963</v>
      </c>
      <c r="X89">
        <f t="shared" si="46"/>
        <v>1.5193999864032777</v>
      </c>
      <c r="Y89">
        <f t="shared" si="47"/>
        <v>-9.4206629900279513</v>
      </c>
      <c r="Z89">
        <f t="shared" si="48"/>
        <v>8.558644722345834</v>
      </c>
      <c r="AA89">
        <f t="shared" si="49"/>
        <v>0.8616682616891731</v>
      </c>
      <c r="AB89">
        <f t="shared" si="50"/>
        <v>-3.5000599294399137E-4</v>
      </c>
      <c r="AC89">
        <v>0</v>
      </c>
      <c r="AD89">
        <v>0</v>
      </c>
      <c r="AE89">
        <v>2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54951.59160459588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6.73</v>
      </c>
      <c r="AP89">
        <v>0.5</v>
      </c>
      <c r="AQ89" t="s">
        <v>196</v>
      </c>
      <c r="AR89">
        <v>1597408334.5</v>
      </c>
      <c r="AS89">
        <v>416.17325806451601</v>
      </c>
      <c r="AT89">
        <v>415.77638709677399</v>
      </c>
      <c r="AU89">
        <v>8.29023838709678</v>
      </c>
      <c r="AV89">
        <v>8.0526196774193508</v>
      </c>
      <c r="AW89">
        <v>600.01470967741898</v>
      </c>
      <c r="AX89">
        <v>101.558225806452</v>
      </c>
      <c r="AY89">
        <v>0.100001467741935</v>
      </c>
      <c r="AZ89">
        <v>20.186129032258101</v>
      </c>
      <c r="BA89">
        <v>999.9</v>
      </c>
      <c r="BB89">
        <v>999.9</v>
      </c>
      <c r="BC89">
        <v>0</v>
      </c>
      <c r="BD89">
        <v>0</v>
      </c>
      <c r="BE89">
        <v>10000.459032258101</v>
      </c>
      <c r="BF89">
        <v>0</v>
      </c>
      <c r="BG89">
        <v>1.8365716129032301E-3</v>
      </c>
      <c r="BH89">
        <v>1597408296</v>
      </c>
      <c r="BI89" t="s">
        <v>374</v>
      </c>
      <c r="BJ89">
        <v>11</v>
      </c>
      <c r="BK89">
        <v>-1.85</v>
      </c>
      <c r="BL89">
        <v>-6.8000000000000005E-2</v>
      </c>
      <c r="BM89">
        <v>416</v>
      </c>
      <c r="BN89">
        <v>8</v>
      </c>
      <c r="BO89">
        <v>0.39</v>
      </c>
      <c r="BP89">
        <v>0.17</v>
      </c>
      <c r="BQ89">
        <v>0.39882529268292699</v>
      </c>
      <c r="BR89">
        <v>-6.6804898954686706E-2</v>
      </c>
      <c r="BS89">
        <v>2.5818553191260502E-2</v>
      </c>
      <c r="BT89">
        <v>1</v>
      </c>
      <c r="BU89">
        <v>0.23778980487804899</v>
      </c>
      <c r="BV89">
        <v>-1.0924369337978501E-2</v>
      </c>
      <c r="BW89">
        <v>2.7096404785327201E-3</v>
      </c>
      <c r="BX89">
        <v>1</v>
      </c>
      <c r="BY89">
        <v>2</v>
      </c>
      <c r="BZ89">
        <v>2</v>
      </c>
      <c r="CA89" t="s">
        <v>203</v>
      </c>
      <c r="CB89">
        <v>100</v>
      </c>
      <c r="CC89">
        <v>100</v>
      </c>
      <c r="CD89">
        <v>-1.85</v>
      </c>
      <c r="CE89">
        <v>-6.8000000000000005E-2</v>
      </c>
      <c r="CF89">
        <v>2</v>
      </c>
      <c r="CG89">
        <v>629.92700000000002</v>
      </c>
      <c r="CH89">
        <v>401.26100000000002</v>
      </c>
      <c r="CI89">
        <v>19.9998</v>
      </c>
      <c r="CJ89">
        <v>24.185600000000001</v>
      </c>
      <c r="CK89">
        <v>30.000399999999999</v>
      </c>
      <c r="CL89">
        <v>24.008299999999998</v>
      </c>
      <c r="CM89">
        <v>24.021000000000001</v>
      </c>
      <c r="CN89">
        <v>20.6</v>
      </c>
      <c r="CO89">
        <v>34.338799999999999</v>
      </c>
      <c r="CP89">
        <v>0</v>
      </c>
      <c r="CQ89">
        <v>20</v>
      </c>
      <c r="CR89">
        <v>410</v>
      </c>
      <c r="CS89">
        <v>8</v>
      </c>
      <c r="CT89">
        <v>102.49299999999999</v>
      </c>
      <c r="CU89">
        <v>101.51600000000001</v>
      </c>
    </row>
    <row r="90" spans="1:99" x14ac:dyDescent="0.25">
      <c r="A90">
        <v>74</v>
      </c>
      <c r="B90">
        <v>1597408347.5</v>
      </c>
      <c r="C90">
        <v>6100.4000000953702</v>
      </c>
      <c r="D90" t="s">
        <v>375</v>
      </c>
      <c r="E90" t="s">
        <v>376</v>
      </c>
      <c r="F90">
        <v>1597408339.14516</v>
      </c>
      <c r="G90">
        <f t="shared" si="29"/>
        <v>2.1076009442649852E-4</v>
      </c>
      <c r="H90">
        <f t="shared" si="30"/>
        <v>-0.4360808884043112</v>
      </c>
      <c r="I90">
        <f t="shared" si="31"/>
        <v>416.17487096774198</v>
      </c>
      <c r="J90">
        <f t="shared" si="32"/>
        <v>455.84468032849418</v>
      </c>
      <c r="K90">
        <f t="shared" si="33"/>
        <v>46.340176071117973</v>
      </c>
      <c r="L90">
        <f t="shared" si="34"/>
        <v>42.307429765599601</v>
      </c>
      <c r="M90">
        <f t="shared" si="35"/>
        <v>1.3928066250680693E-2</v>
      </c>
      <c r="N90">
        <f t="shared" si="36"/>
        <v>2</v>
      </c>
      <c r="O90">
        <f t="shared" si="37"/>
        <v>1.3874404030750192E-2</v>
      </c>
      <c r="P90">
        <f t="shared" si="38"/>
        <v>8.6763065531230785E-3</v>
      </c>
      <c r="Q90">
        <f t="shared" si="39"/>
        <v>0</v>
      </c>
      <c r="R90">
        <f t="shared" si="40"/>
        <v>20.10794163070344</v>
      </c>
      <c r="S90">
        <f t="shared" si="41"/>
        <v>20.10794163070344</v>
      </c>
      <c r="T90">
        <f t="shared" si="42"/>
        <v>2.3623446638284742</v>
      </c>
      <c r="U90">
        <f t="shared" si="43"/>
        <v>35.489096697062919</v>
      </c>
      <c r="V90">
        <f t="shared" si="44"/>
        <v>0.84244582402458679</v>
      </c>
      <c r="W90">
        <f t="shared" si="45"/>
        <v>2.3738159108859698</v>
      </c>
      <c r="X90">
        <f t="shared" si="46"/>
        <v>1.5198988398038873</v>
      </c>
      <c r="Y90">
        <f t="shared" si="47"/>
        <v>-9.2945201642085848</v>
      </c>
      <c r="Z90">
        <f t="shared" si="48"/>
        <v>8.4440433400670578</v>
      </c>
      <c r="AA90">
        <f t="shared" si="49"/>
        <v>0.85013612753066758</v>
      </c>
      <c r="AB90">
        <f t="shared" si="50"/>
        <v>-3.4069661085922576E-4</v>
      </c>
      <c r="AC90">
        <v>0</v>
      </c>
      <c r="AD90">
        <v>0</v>
      </c>
      <c r="AE90">
        <v>2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54955.480751985029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6.73</v>
      </c>
      <c r="AP90">
        <v>0.5</v>
      </c>
      <c r="AQ90" t="s">
        <v>196</v>
      </c>
      <c r="AR90">
        <v>1597408339.14516</v>
      </c>
      <c r="AS90">
        <v>416.17487096774198</v>
      </c>
      <c r="AT90">
        <v>415.78412903225802</v>
      </c>
      <c r="AU90">
        <v>8.2870735483871005</v>
      </c>
      <c r="AV90">
        <v>8.0526364516128996</v>
      </c>
      <c r="AW90">
        <v>600.01635483870996</v>
      </c>
      <c r="AX90">
        <v>101.557806451613</v>
      </c>
      <c r="AY90">
        <v>0.100012693548387</v>
      </c>
      <c r="AZ90">
        <v>20.186254838709701</v>
      </c>
      <c r="BA90">
        <v>999.9</v>
      </c>
      <c r="BB90">
        <v>999.9</v>
      </c>
      <c r="BC90">
        <v>0</v>
      </c>
      <c r="BD90">
        <v>0</v>
      </c>
      <c r="BE90">
        <v>10001.244516129</v>
      </c>
      <c r="BF90">
        <v>0</v>
      </c>
      <c r="BG90">
        <v>1.7968064516129E-3</v>
      </c>
      <c r="BH90">
        <v>1597408296</v>
      </c>
      <c r="BI90" t="s">
        <v>374</v>
      </c>
      <c r="BJ90">
        <v>11</v>
      </c>
      <c r="BK90">
        <v>-1.85</v>
      </c>
      <c r="BL90">
        <v>-6.8000000000000005E-2</v>
      </c>
      <c r="BM90">
        <v>416</v>
      </c>
      <c r="BN90">
        <v>8</v>
      </c>
      <c r="BO90">
        <v>0.39</v>
      </c>
      <c r="BP90">
        <v>0.17</v>
      </c>
      <c r="BQ90">
        <v>0.39359039024390202</v>
      </c>
      <c r="BR90">
        <v>-0.109179909407675</v>
      </c>
      <c r="BS90">
        <v>2.03024252989253E-2</v>
      </c>
      <c r="BT90">
        <v>0</v>
      </c>
      <c r="BU90">
        <v>0.235586756097561</v>
      </c>
      <c r="BV90">
        <v>-3.9101770034844399E-2</v>
      </c>
      <c r="BW90">
        <v>4.6612613794796698E-3</v>
      </c>
      <c r="BX90">
        <v>1</v>
      </c>
      <c r="BY90">
        <v>1</v>
      </c>
      <c r="BZ90">
        <v>2</v>
      </c>
      <c r="CA90" t="s">
        <v>198</v>
      </c>
      <c r="CB90">
        <v>100</v>
      </c>
      <c r="CC90">
        <v>100</v>
      </c>
      <c r="CD90">
        <v>-1.85</v>
      </c>
      <c r="CE90">
        <v>-6.8000000000000005E-2</v>
      </c>
      <c r="CF90">
        <v>2</v>
      </c>
      <c r="CG90">
        <v>630.03599999999994</v>
      </c>
      <c r="CH90">
        <v>401.214</v>
      </c>
      <c r="CI90">
        <v>19.9998</v>
      </c>
      <c r="CJ90">
        <v>24.190100000000001</v>
      </c>
      <c r="CK90">
        <v>30.000399999999999</v>
      </c>
      <c r="CL90">
        <v>24.012799999999999</v>
      </c>
      <c r="CM90">
        <v>24.026</v>
      </c>
      <c r="CN90">
        <v>20.6</v>
      </c>
      <c r="CO90">
        <v>34.338799999999999</v>
      </c>
      <c r="CP90">
        <v>0</v>
      </c>
      <c r="CQ90">
        <v>20</v>
      </c>
      <c r="CR90">
        <v>410</v>
      </c>
      <c r="CS90">
        <v>8</v>
      </c>
      <c r="CT90">
        <v>102.49299999999999</v>
      </c>
      <c r="CU90">
        <v>101.514</v>
      </c>
    </row>
    <row r="91" spans="1:99" x14ac:dyDescent="0.25">
      <c r="A91">
        <v>75</v>
      </c>
      <c r="B91">
        <v>1597408352.5</v>
      </c>
      <c r="C91">
        <v>6105.4000000953702</v>
      </c>
      <c r="D91" t="s">
        <v>377</v>
      </c>
      <c r="E91" t="s">
        <v>378</v>
      </c>
      <c r="F91">
        <v>1597408343.9354801</v>
      </c>
      <c r="G91">
        <f t="shared" si="29"/>
        <v>2.0646253153980962E-4</v>
      </c>
      <c r="H91">
        <f t="shared" si="30"/>
        <v>-0.42807595481364735</v>
      </c>
      <c r="I91">
        <f t="shared" si="31"/>
        <v>416.17832258064499</v>
      </c>
      <c r="J91">
        <f t="shared" si="32"/>
        <v>455.96457877632628</v>
      </c>
      <c r="K91">
        <f t="shared" si="33"/>
        <v>46.352220984929176</v>
      </c>
      <c r="L91">
        <f t="shared" si="34"/>
        <v>42.307649487085058</v>
      </c>
      <c r="M91">
        <f t="shared" si="35"/>
        <v>1.3638471489560764E-2</v>
      </c>
      <c r="N91">
        <f t="shared" si="36"/>
        <v>2</v>
      </c>
      <c r="O91">
        <f t="shared" si="37"/>
        <v>1.3587013128770736E-2</v>
      </c>
      <c r="P91">
        <f t="shared" si="38"/>
        <v>8.4964902832708397E-3</v>
      </c>
      <c r="Q91">
        <f t="shared" si="39"/>
        <v>0</v>
      </c>
      <c r="R91">
        <f t="shared" si="40"/>
        <v>20.109644957420819</v>
      </c>
      <c r="S91">
        <f t="shared" si="41"/>
        <v>20.109644957420819</v>
      </c>
      <c r="T91">
        <f t="shared" si="42"/>
        <v>2.362593647902588</v>
      </c>
      <c r="U91">
        <f t="shared" si="43"/>
        <v>35.4784379495471</v>
      </c>
      <c r="V91">
        <f t="shared" si="44"/>
        <v>0.84219834887288769</v>
      </c>
      <c r="W91">
        <f t="shared" si="45"/>
        <v>2.3738315369762177</v>
      </c>
      <c r="X91">
        <f t="shared" si="46"/>
        <v>1.5203952990297003</v>
      </c>
      <c r="Y91">
        <f t="shared" si="47"/>
        <v>-9.104997640905605</v>
      </c>
      <c r="Z91">
        <f t="shared" si="48"/>
        <v>8.2718618788017348</v>
      </c>
      <c r="AA91">
        <f t="shared" si="49"/>
        <v>0.83280881661768724</v>
      </c>
      <c r="AB91">
        <f t="shared" si="50"/>
        <v>-3.2694548618295016E-4</v>
      </c>
      <c r="AC91">
        <v>0</v>
      </c>
      <c r="AD91">
        <v>0</v>
      </c>
      <c r="AE91">
        <v>2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54989.603641667651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6.73</v>
      </c>
      <c r="AP91">
        <v>0.5</v>
      </c>
      <c r="AQ91" t="s">
        <v>196</v>
      </c>
      <c r="AR91">
        <v>1597408343.9354801</v>
      </c>
      <c r="AS91">
        <v>416.17832258064499</v>
      </c>
      <c r="AT91">
        <v>415.794548387097</v>
      </c>
      <c r="AU91">
        <v>8.2846648387096806</v>
      </c>
      <c r="AV91">
        <v>8.05500419354839</v>
      </c>
      <c r="AW91">
        <v>600.007612903226</v>
      </c>
      <c r="AX91">
        <v>101.557516129032</v>
      </c>
      <c r="AY91">
        <v>9.99878580645161E-2</v>
      </c>
      <c r="AZ91">
        <v>20.186361290322601</v>
      </c>
      <c r="BA91">
        <v>999.9</v>
      </c>
      <c r="BB91">
        <v>999.9</v>
      </c>
      <c r="BC91">
        <v>0</v>
      </c>
      <c r="BD91">
        <v>0</v>
      </c>
      <c r="BE91">
        <v>10007.7535483871</v>
      </c>
      <c r="BF91">
        <v>0</v>
      </c>
      <c r="BG91">
        <v>1.7971148387096801E-3</v>
      </c>
      <c r="BH91">
        <v>1597408296</v>
      </c>
      <c r="BI91" t="s">
        <v>374</v>
      </c>
      <c r="BJ91">
        <v>11</v>
      </c>
      <c r="BK91">
        <v>-1.85</v>
      </c>
      <c r="BL91">
        <v>-6.8000000000000005E-2</v>
      </c>
      <c r="BM91">
        <v>416</v>
      </c>
      <c r="BN91">
        <v>8</v>
      </c>
      <c r="BO91">
        <v>0.39</v>
      </c>
      <c r="BP91">
        <v>0.17</v>
      </c>
      <c r="BQ91">
        <v>0.388212609756098</v>
      </c>
      <c r="BR91">
        <v>-8.5805707317099897E-2</v>
      </c>
      <c r="BS91">
        <v>1.9382269898881199E-2</v>
      </c>
      <c r="BT91">
        <v>1</v>
      </c>
      <c r="BU91">
        <v>0.23207975609756101</v>
      </c>
      <c r="BV91">
        <v>-6.1114034843201499E-2</v>
      </c>
      <c r="BW91">
        <v>6.0394346076049201E-3</v>
      </c>
      <c r="BX91">
        <v>1</v>
      </c>
      <c r="BY91">
        <v>2</v>
      </c>
      <c r="BZ91">
        <v>2</v>
      </c>
      <c r="CA91" t="s">
        <v>203</v>
      </c>
      <c r="CB91">
        <v>100</v>
      </c>
      <c r="CC91">
        <v>100</v>
      </c>
      <c r="CD91">
        <v>-1.85</v>
      </c>
      <c r="CE91">
        <v>-6.8000000000000005E-2</v>
      </c>
      <c r="CF91">
        <v>2</v>
      </c>
      <c r="CG91">
        <v>629.99800000000005</v>
      </c>
      <c r="CH91">
        <v>401.22500000000002</v>
      </c>
      <c r="CI91">
        <v>19.999600000000001</v>
      </c>
      <c r="CJ91">
        <v>24.1952</v>
      </c>
      <c r="CK91">
        <v>30.000399999999999</v>
      </c>
      <c r="CL91">
        <v>24.017299999999999</v>
      </c>
      <c r="CM91">
        <v>24.030899999999999</v>
      </c>
      <c r="CN91">
        <v>20.6</v>
      </c>
      <c r="CO91">
        <v>34.338799999999999</v>
      </c>
      <c r="CP91">
        <v>0</v>
      </c>
      <c r="CQ91">
        <v>20</v>
      </c>
      <c r="CR91">
        <v>410</v>
      </c>
      <c r="CS91">
        <v>8</v>
      </c>
      <c r="CT91">
        <v>102.49299999999999</v>
      </c>
      <c r="CU91">
        <v>101.514</v>
      </c>
    </row>
    <row r="92" spans="1:99" x14ac:dyDescent="0.25">
      <c r="A92">
        <v>76</v>
      </c>
      <c r="B92">
        <v>1597408357.5</v>
      </c>
      <c r="C92">
        <v>6110.4000000953702</v>
      </c>
      <c r="D92" t="s">
        <v>379</v>
      </c>
      <c r="E92" t="s">
        <v>380</v>
      </c>
      <c r="F92">
        <v>1597408348.87097</v>
      </c>
      <c r="G92">
        <f t="shared" si="29"/>
        <v>2.0181062612086329E-4</v>
      </c>
      <c r="H92">
        <f t="shared" si="30"/>
        <v>-0.43008212352072156</v>
      </c>
      <c r="I92">
        <f t="shared" si="31"/>
        <v>416.18409677419402</v>
      </c>
      <c r="J92">
        <f t="shared" si="32"/>
        <v>457.36757635624593</v>
      </c>
      <c r="K92">
        <f t="shared" si="33"/>
        <v>46.494788547378526</v>
      </c>
      <c r="L92">
        <f t="shared" si="34"/>
        <v>42.308184000401802</v>
      </c>
      <c r="M92">
        <f t="shared" si="35"/>
        <v>1.3326495866038804E-2</v>
      </c>
      <c r="N92">
        <f t="shared" si="36"/>
        <v>2</v>
      </c>
      <c r="O92">
        <f t="shared" si="37"/>
        <v>1.3277360188151056E-2</v>
      </c>
      <c r="P92">
        <f t="shared" si="38"/>
        <v>8.3027495961766409E-3</v>
      </c>
      <c r="Q92">
        <f t="shared" si="39"/>
        <v>0</v>
      </c>
      <c r="R92">
        <f t="shared" si="40"/>
        <v>20.111167023468653</v>
      </c>
      <c r="S92">
        <f t="shared" si="41"/>
        <v>20.111167023468653</v>
      </c>
      <c r="T92">
        <f t="shared" si="42"/>
        <v>2.3628161556201364</v>
      </c>
      <c r="U92">
        <f t="shared" si="43"/>
        <v>35.471391231960951</v>
      </c>
      <c r="V92">
        <f t="shared" si="44"/>
        <v>0.84202032204117772</v>
      </c>
      <c r="W92">
        <f t="shared" si="45"/>
        <v>2.3738012319135886</v>
      </c>
      <c r="X92">
        <f t="shared" si="46"/>
        <v>1.5207958335789586</v>
      </c>
      <c r="Y92">
        <f t="shared" si="47"/>
        <v>-8.8998486119300715</v>
      </c>
      <c r="Z92">
        <f t="shared" si="48"/>
        <v>8.0854861905507747</v>
      </c>
      <c r="AA92">
        <f t="shared" si="49"/>
        <v>0.81405004213330734</v>
      </c>
      <c r="AB92">
        <f t="shared" si="50"/>
        <v>-3.1237924599025746E-4</v>
      </c>
      <c r="AC92">
        <v>0</v>
      </c>
      <c r="AD92">
        <v>0</v>
      </c>
      <c r="AE92">
        <v>2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54988.222925700647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6.73</v>
      </c>
      <c r="AP92">
        <v>0.5</v>
      </c>
      <c r="AQ92" t="s">
        <v>196</v>
      </c>
      <c r="AR92">
        <v>1597408348.87097</v>
      </c>
      <c r="AS92">
        <v>416.18409677419402</v>
      </c>
      <c r="AT92">
        <v>415.795903225806</v>
      </c>
      <c r="AU92">
        <v>8.2829238709677409</v>
      </c>
      <c r="AV92">
        <v>8.05843806451613</v>
      </c>
      <c r="AW92">
        <v>600.00932258064495</v>
      </c>
      <c r="AX92">
        <v>101.55738709677399</v>
      </c>
      <c r="AY92">
        <v>9.9990800000000005E-2</v>
      </c>
      <c r="AZ92">
        <v>20.186154838709701</v>
      </c>
      <c r="BA92">
        <v>999.9</v>
      </c>
      <c r="BB92">
        <v>999.9</v>
      </c>
      <c r="BC92">
        <v>0</v>
      </c>
      <c r="BD92">
        <v>0</v>
      </c>
      <c r="BE92">
        <v>10007.497419354801</v>
      </c>
      <c r="BF92">
        <v>0</v>
      </c>
      <c r="BG92">
        <v>1.84612774193548E-3</v>
      </c>
      <c r="BH92">
        <v>1597408296</v>
      </c>
      <c r="BI92" t="s">
        <v>374</v>
      </c>
      <c r="BJ92">
        <v>11</v>
      </c>
      <c r="BK92">
        <v>-1.85</v>
      </c>
      <c r="BL92">
        <v>-6.8000000000000005E-2</v>
      </c>
      <c r="BM92">
        <v>416</v>
      </c>
      <c r="BN92">
        <v>8</v>
      </c>
      <c r="BO92">
        <v>0.39</v>
      </c>
      <c r="BP92">
        <v>0.17</v>
      </c>
      <c r="BQ92">
        <v>0.38638753658536601</v>
      </c>
      <c r="BR92">
        <v>6.1504411149973702E-2</v>
      </c>
      <c r="BS92">
        <v>1.7409995017017201E-2</v>
      </c>
      <c r="BT92">
        <v>1</v>
      </c>
      <c r="BU92">
        <v>0.22693543902439001</v>
      </c>
      <c r="BV92">
        <v>-6.3005080139396E-2</v>
      </c>
      <c r="BW92">
        <v>6.23090128174627E-3</v>
      </c>
      <c r="BX92">
        <v>1</v>
      </c>
      <c r="BY92">
        <v>2</v>
      </c>
      <c r="BZ92">
        <v>2</v>
      </c>
      <c r="CA92" t="s">
        <v>203</v>
      </c>
      <c r="CB92">
        <v>100</v>
      </c>
      <c r="CC92">
        <v>100</v>
      </c>
      <c r="CD92">
        <v>-1.85</v>
      </c>
      <c r="CE92">
        <v>-6.8000000000000005E-2</v>
      </c>
      <c r="CF92">
        <v>2</v>
      </c>
      <c r="CG92">
        <v>630.20500000000004</v>
      </c>
      <c r="CH92">
        <v>401.24700000000001</v>
      </c>
      <c r="CI92">
        <v>19.9998</v>
      </c>
      <c r="CJ92">
        <v>24.1998</v>
      </c>
      <c r="CK92">
        <v>30.000299999999999</v>
      </c>
      <c r="CL92">
        <v>24.022300000000001</v>
      </c>
      <c r="CM92">
        <v>24.035599999999999</v>
      </c>
      <c r="CN92">
        <v>20.6</v>
      </c>
      <c r="CO92">
        <v>34.624699999999997</v>
      </c>
      <c r="CP92">
        <v>0</v>
      </c>
      <c r="CQ92">
        <v>20</v>
      </c>
      <c r="CR92">
        <v>410</v>
      </c>
      <c r="CS92">
        <v>8</v>
      </c>
      <c r="CT92">
        <v>102.492</v>
      </c>
      <c r="CU92">
        <v>101.512</v>
      </c>
    </row>
    <row r="93" spans="1:99" x14ac:dyDescent="0.25">
      <c r="A93">
        <v>77</v>
      </c>
      <c r="B93">
        <v>1597408362.5</v>
      </c>
      <c r="C93">
        <v>6115.4000000953702</v>
      </c>
      <c r="D93" t="s">
        <v>381</v>
      </c>
      <c r="E93" t="s">
        <v>382</v>
      </c>
      <c r="F93">
        <v>1597408353.87097</v>
      </c>
      <c r="G93">
        <f t="shared" si="29"/>
        <v>2.0120990803542581E-4</v>
      </c>
      <c r="H93">
        <f t="shared" si="30"/>
        <v>-0.42764885383395623</v>
      </c>
      <c r="I93">
        <f t="shared" si="31"/>
        <v>416.19219354838702</v>
      </c>
      <c r="J93">
        <f t="shared" si="32"/>
        <v>457.24119071216529</v>
      </c>
      <c r="K93">
        <f t="shared" si="33"/>
        <v>46.482004917356669</v>
      </c>
      <c r="L93">
        <f t="shared" si="34"/>
        <v>42.309065718577394</v>
      </c>
      <c r="M93">
        <f t="shared" si="35"/>
        <v>1.3285607275296379E-2</v>
      </c>
      <c r="N93">
        <f t="shared" si="36"/>
        <v>2</v>
      </c>
      <c r="O93">
        <f t="shared" si="37"/>
        <v>1.3236772056340584E-2</v>
      </c>
      <c r="P93">
        <f t="shared" si="38"/>
        <v>8.2773551572341078E-3</v>
      </c>
      <c r="Q93">
        <f t="shared" si="39"/>
        <v>0</v>
      </c>
      <c r="R93">
        <f t="shared" si="40"/>
        <v>20.110903104514239</v>
      </c>
      <c r="S93">
        <f t="shared" si="41"/>
        <v>20.110903104514239</v>
      </c>
      <c r="T93">
        <f t="shared" si="42"/>
        <v>2.3627775725330418</v>
      </c>
      <c r="U93">
        <f t="shared" si="43"/>
        <v>35.465518502886582</v>
      </c>
      <c r="V93">
        <f t="shared" si="44"/>
        <v>0.84185555739956774</v>
      </c>
      <c r="W93">
        <f t="shared" si="45"/>
        <v>2.3737297322497857</v>
      </c>
      <c r="X93">
        <f t="shared" si="46"/>
        <v>1.5209220151334741</v>
      </c>
      <c r="Y93">
        <f t="shared" si="47"/>
        <v>-8.8733569443622784</v>
      </c>
      <c r="Z93">
        <f t="shared" si="48"/>
        <v>8.061422265310016</v>
      </c>
      <c r="AA93">
        <f t="shared" si="49"/>
        <v>0.81162415731167392</v>
      </c>
      <c r="AB93">
        <f t="shared" si="50"/>
        <v>-3.1052174058920912E-4</v>
      </c>
      <c r="AC93">
        <v>0</v>
      </c>
      <c r="AD93">
        <v>0</v>
      </c>
      <c r="AE93">
        <v>2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54949.706192768143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6.73</v>
      </c>
      <c r="AP93">
        <v>0.5</v>
      </c>
      <c r="AQ93" t="s">
        <v>196</v>
      </c>
      <c r="AR93">
        <v>1597408353.87097</v>
      </c>
      <c r="AS93">
        <v>416.19219354838702</v>
      </c>
      <c r="AT93">
        <v>415.806451612903</v>
      </c>
      <c r="AU93">
        <v>8.2812916129032192</v>
      </c>
      <c r="AV93">
        <v>8.0574741935483907</v>
      </c>
      <c r="AW93">
        <v>600.01077419354795</v>
      </c>
      <c r="AX93">
        <v>101.557516129032</v>
      </c>
      <c r="AY93">
        <v>0.10000261935483901</v>
      </c>
      <c r="AZ93">
        <v>20.1856677419355</v>
      </c>
      <c r="BA93">
        <v>999.9</v>
      </c>
      <c r="BB93">
        <v>999.9</v>
      </c>
      <c r="BC93">
        <v>0</v>
      </c>
      <c r="BD93">
        <v>0</v>
      </c>
      <c r="BE93">
        <v>10000.1577419355</v>
      </c>
      <c r="BF93">
        <v>0</v>
      </c>
      <c r="BG93">
        <v>1.89822322580645E-3</v>
      </c>
      <c r="BH93">
        <v>1597408296</v>
      </c>
      <c r="BI93" t="s">
        <v>374</v>
      </c>
      <c r="BJ93">
        <v>11</v>
      </c>
      <c r="BK93">
        <v>-1.85</v>
      </c>
      <c r="BL93">
        <v>-6.8000000000000005E-2</v>
      </c>
      <c r="BM93">
        <v>416</v>
      </c>
      <c r="BN93">
        <v>8</v>
      </c>
      <c r="BO93">
        <v>0.39</v>
      </c>
      <c r="BP93">
        <v>0.17</v>
      </c>
      <c r="BQ93">
        <v>0.38603399999999999</v>
      </c>
      <c r="BR93">
        <v>1.8705721254316399E-2</v>
      </c>
      <c r="BS93">
        <v>2.1944339480137302E-2</v>
      </c>
      <c r="BT93">
        <v>1</v>
      </c>
      <c r="BU93">
        <v>0.22474302439024399</v>
      </c>
      <c r="BV93">
        <v>-1.74049128919853E-2</v>
      </c>
      <c r="BW93">
        <v>4.62487885925888E-3</v>
      </c>
      <c r="BX93">
        <v>1</v>
      </c>
      <c r="BY93">
        <v>2</v>
      </c>
      <c r="BZ93">
        <v>2</v>
      </c>
      <c r="CA93" t="s">
        <v>203</v>
      </c>
      <c r="CB93">
        <v>100</v>
      </c>
      <c r="CC93">
        <v>100</v>
      </c>
      <c r="CD93">
        <v>-1.85</v>
      </c>
      <c r="CE93">
        <v>-6.8000000000000005E-2</v>
      </c>
      <c r="CF93">
        <v>2</v>
      </c>
      <c r="CG93">
        <v>629.91600000000005</v>
      </c>
      <c r="CH93">
        <v>401.13799999999998</v>
      </c>
      <c r="CI93">
        <v>20</v>
      </c>
      <c r="CJ93">
        <v>24.2044</v>
      </c>
      <c r="CK93">
        <v>30.000399999999999</v>
      </c>
      <c r="CL93">
        <v>24.0274</v>
      </c>
      <c r="CM93">
        <v>24.040099999999999</v>
      </c>
      <c r="CN93">
        <v>20.6</v>
      </c>
      <c r="CO93">
        <v>34.624699999999997</v>
      </c>
      <c r="CP93">
        <v>0</v>
      </c>
      <c r="CQ93">
        <v>20</v>
      </c>
      <c r="CR93">
        <v>410</v>
      </c>
      <c r="CS93">
        <v>8</v>
      </c>
      <c r="CT93">
        <v>102.491</v>
      </c>
      <c r="CU93">
        <v>101.512</v>
      </c>
    </row>
    <row r="94" spans="1:99" x14ac:dyDescent="0.25">
      <c r="A94">
        <v>78</v>
      </c>
      <c r="B94">
        <v>1597408367.5</v>
      </c>
      <c r="C94">
        <v>6120.4000000953702</v>
      </c>
      <c r="D94" t="s">
        <v>383</v>
      </c>
      <c r="E94" t="s">
        <v>384</v>
      </c>
      <c r="F94">
        <v>1597408358.87097</v>
      </c>
      <c r="G94">
        <f t="shared" si="29"/>
        <v>2.0211372910145211E-4</v>
      </c>
      <c r="H94">
        <f t="shared" si="30"/>
        <v>-0.4192557979381546</v>
      </c>
      <c r="I94">
        <f t="shared" si="31"/>
        <v>416.19654838709698</v>
      </c>
      <c r="J94">
        <f t="shared" si="32"/>
        <v>456.02267153589872</v>
      </c>
      <c r="K94">
        <f t="shared" si="33"/>
        <v>46.358108529616317</v>
      </c>
      <c r="L94">
        <f t="shared" si="34"/>
        <v>42.309485830600622</v>
      </c>
      <c r="M94">
        <f t="shared" si="35"/>
        <v>1.3344516658426281E-2</v>
      </c>
      <c r="N94">
        <f t="shared" si="36"/>
        <v>2</v>
      </c>
      <c r="O94">
        <f t="shared" si="37"/>
        <v>1.3295248268157754E-2</v>
      </c>
      <c r="P94">
        <f t="shared" si="38"/>
        <v>8.3139415085602651E-3</v>
      </c>
      <c r="Q94">
        <f t="shared" si="39"/>
        <v>0</v>
      </c>
      <c r="R94">
        <f t="shared" si="40"/>
        <v>20.1100930400141</v>
      </c>
      <c r="S94">
        <f t="shared" si="41"/>
        <v>20.1100930400141</v>
      </c>
      <c r="T94">
        <f t="shared" si="42"/>
        <v>2.3626591502720586</v>
      </c>
      <c r="U94">
        <f t="shared" si="43"/>
        <v>35.456756951334476</v>
      </c>
      <c r="V94">
        <f t="shared" si="44"/>
        <v>0.84162290258794115</v>
      </c>
      <c r="W94">
        <f t="shared" si="45"/>
        <v>2.3736601284293859</v>
      </c>
      <c r="X94">
        <f t="shared" si="46"/>
        <v>1.5210362476841175</v>
      </c>
      <c r="Y94">
        <f t="shared" si="47"/>
        <v>-8.913215453374038</v>
      </c>
      <c r="Z94">
        <f t="shared" si="48"/>
        <v>8.097637214810506</v>
      </c>
      <c r="AA94">
        <f t="shared" si="49"/>
        <v>0.81526492184755572</v>
      </c>
      <c r="AB94">
        <f t="shared" si="50"/>
        <v>-3.133167159763417E-4</v>
      </c>
      <c r="AC94">
        <v>0</v>
      </c>
      <c r="AD94">
        <v>0</v>
      </c>
      <c r="AE94">
        <v>2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54946.822381321326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6.73</v>
      </c>
      <c r="AP94">
        <v>0.5</v>
      </c>
      <c r="AQ94" t="s">
        <v>196</v>
      </c>
      <c r="AR94">
        <v>1597408358.87097</v>
      </c>
      <c r="AS94">
        <v>416.19654838709698</v>
      </c>
      <c r="AT94">
        <v>415.82064516128997</v>
      </c>
      <c r="AU94">
        <v>8.2790074193548406</v>
      </c>
      <c r="AV94">
        <v>8.0541851612903201</v>
      </c>
      <c r="AW94">
        <v>600.01358064516103</v>
      </c>
      <c r="AX94">
        <v>101.55745161290299</v>
      </c>
      <c r="AY94">
        <v>0.100012858064516</v>
      </c>
      <c r="AZ94">
        <v>20.185193548387101</v>
      </c>
      <c r="BA94">
        <v>999.9</v>
      </c>
      <c r="BB94">
        <v>999.9</v>
      </c>
      <c r="BC94">
        <v>0</v>
      </c>
      <c r="BD94">
        <v>0</v>
      </c>
      <c r="BE94">
        <v>9999.6003225806508</v>
      </c>
      <c r="BF94">
        <v>0</v>
      </c>
      <c r="BG94">
        <v>1.91117E-3</v>
      </c>
      <c r="BH94">
        <v>1597408296</v>
      </c>
      <c r="BI94" t="s">
        <v>374</v>
      </c>
      <c r="BJ94">
        <v>11</v>
      </c>
      <c r="BK94">
        <v>-1.85</v>
      </c>
      <c r="BL94">
        <v>-6.8000000000000005E-2</v>
      </c>
      <c r="BM94">
        <v>416</v>
      </c>
      <c r="BN94">
        <v>8</v>
      </c>
      <c r="BO94">
        <v>0.39</v>
      </c>
      <c r="BP94">
        <v>0.17</v>
      </c>
      <c r="BQ94">
        <v>0.37915563414634101</v>
      </c>
      <c r="BR94">
        <v>-0.14351793031359</v>
      </c>
      <c r="BS94">
        <v>2.7041905260806701E-2</v>
      </c>
      <c r="BT94">
        <v>0</v>
      </c>
      <c r="BU94">
        <v>0.224811878048781</v>
      </c>
      <c r="BV94">
        <v>2.3938243902439899E-2</v>
      </c>
      <c r="BW94">
        <v>4.6674272601755998E-3</v>
      </c>
      <c r="BX94">
        <v>1</v>
      </c>
      <c r="BY94">
        <v>1</v>
      </c>
      <c r="BZ94">
        <v>2</v>
      </c>
      <c r="CA94" t="s">
        <v>198</v>
      </c>
      <c r="CB94">
        <v>100</v>
      </c>
      <c r="CC94">
        <v>100</v>
      </c>
      <c r="CD94">
        <v>-1.85</v>
      </c>
      <c r="CE94">
        <v>-6.8000000000000005E-2</v>
      </c>
      <c r="CF94">
        <v>2</v>
      </c>
      <c r="CG94">
        <v>630.07799999999997</v>
      </c>
      <c r="CH94">
        <v>401.13499999999999</v>
      </c>
      <c r="CI94">
        <v>20.000299999999999</v>
      </c>
      <c r="CJ94">
        <v>24.2087</v>
      </c>
      <c r="CK94">
        <v>30.000299999999999</v>
      </c>
      <c r="CL94">
        <v>24.031600000000001</v>
      </c>
      <c r="CM94">
        <v>24.045100000000001</v>
      </c>
      <c r="CN94">
        <v>20.6</v>
      </c>
      <c r="CO94">
        <v>34.624699999999997</v>
      </c>
      <c r="CP94">
        <v>0</v>
      </c>
      <c r="CQ94">
        <v>20</v>
      </c>
      <c r="CR94">
        <v>410</v>
      </c>
      <c r="CS94">
        <v>8</v>
      </c>
      <c r="CT94">
        <v>102.491</v>
      </c>
      <c r="CU94">
        <v>101.512</v>
      </c>
    </row>
    <row r="95" spans="1:99" x14ac:dyDescent="0.25">
      <c r="A95">
        <v>79</v>
      </c>
      <c r="B95">
        <v>1597408848.5999999</v>
      </c>
      <c r="C95">
        <v>6601.5</v>
      </c>
      <c r="D95" t="s">
        <v>387</v>
      </c>
      <c r="E95" t="s">
        <v>388</v>
      </c>
      <c r="F95">
        <v>1597408840.5999999</v>
      </c>
      <c r="G95">
        <f t="shared" si="29"/>
        <v>2.6626873748055227E-4</v>
      </c>
      <c r="H95">
        <f t="shared" si="30"/>
        <v>-0.35996046638343221</v>
      </c>
      <c r="I95">
        <f t="shared" si="31"/>
        <v>416.08203225806398</v>
      </c>
      <c r="J95">
        <f t="shared" si="32"/>
        <v>438.95384900604085</v>
      </c>
      <c r="K95">
        <f t="shared" si="33"/>
        <v>44.631665055373468</v>
      </c>
      <c r="L95">
        <f t="shared" si="34"/>
        <v>42.306119291017865</v>
      </c>
      <c r="M95">
        <f t="shared" si="35"/>
        <v>1.7288529465480543E-2</v>
      </c>
      <c r="N95">
        <f t="shared" si="36"/>
        <v>2</v>
      </c>
      <c r="O95">
        <f t="shared" si="37"/>
        <v>1.7205931850447706E-2</v>
      </c>
      <c r="P95">
        <f t="shared" si="38"/>
        <v>1.0761095491149422E-2</v>
      </c>
      <c r="Q95">
        <f t="shared" si="39"/>
        <v>0</v>
      </c>
      <c r="R95">
        <f t="shared" si="40"/>
        <v>20.207062578811765</v>
      </c>
      <c r="S95">
        <f t="shared" si="41"/>
        <v>20.207062578811765</v>
      </c>
      <c r="T95">
        <f t="shared" si="42"/>
        <v>2.376872003791235</v>
      </c>
      <c r="U95">
        <f t="shared" si="43"/>
        <v>34.630621012870641</v>
      </c>
      <c r="V95">
        <f t="shared" si="44"/>
        <v>0.82817364364702772</v>
      </c>
      <c r="W95">
        <f t="shared" si="45"/>
        <v>2.3914490108024133</v>
      </c>
      <c r="X95">
        <f t="shared" si="46"/>
        <v>1.5486983601442073</v>
      </c>
      <c r="Y95">
        <f t="shared" si="47"/>
        <v>-11.742451322892355</v>
      </c>
      <c r="Z95">
        <f t="shared" si="48"/>
        <v>10.666785044131029</v>
      </c>
      <c r="AA95">
        <f t="shared" si="49"/>
        <v>1.0751221917885325</v>
      </c>
      <c r="AB95">
        <f t="shared" si="50"/>
        <v>-5.4408697279484386E-4</v>
      </c>
      <c r="AC95">
        <v>0</v>
      </c>
      <c r="AD95">
        <v>0</v>
      </c>
      <c r="AE95">
        <v>2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54936.769992175032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2.29</v>
      </c>
      <c r="AP95">
        <v>0.5</v>
      </c>
      <c r="AQ95" t="s">
        <v>196</v>
      </c>
      <c r="AR95">
        <v>1597408840.5999999</v>
      </c>
      <c r="AS95">
        <v>416.08203225806398</v>
      </c>
      <c r="AT95">
        <v>415.98693548387098</v>
      </c>
      <c r="AU95">
        <v>8.1451141935483893</v>
      </c>
      <c r="AV95">
        <v>8.0443196774193595</v>
      </c>
      <c r="AW95">
        <v>600.02161290322601</v>
      </c>
      <c r="AX95">
        <v>101.577322580645</v>
      </c>
      <c r="AY95">
        <v>0.100029506451613</v>
      </c>
      <c r="AZ95">
        <v>20.305990322580602</v>
      </c>
      <c r="BA95">
        <v>999.9</v>
      </c>
      <c r="BB95">
        <v>999.9</v>
      </c>
      <c r="BC95">
        <v>0</v>
      </c>
      <c r="BD95">
        <v>0</v>
      </c>
      <c r="BE95">
        <v>9999.9477419354807</v>
      </c>
      <c r="BF95">
        <v>0</v>
      </c>
      <c r="BG95">
        <v>1.89976483870968E-3</v>
      </c>
      <c r="BH95">
        <v>1597408797.0999999</v>
      </c>
      <c r="BI95" t="s">
        <v>389</v>
      </c>
      <c r="BJ95">
        <v>12</v>
      </c>
      <c r="BK95">
        <v>-1.8779999999999999</v>
      </c>
      <c r="BL95">
        <v>-6.8000000000000005E-2</v>
      </c>
      <c r="BM95">
        <v>416</v>
      </c>
      <c r="BN95">
        <v>8</v>
      </c>
      <c r="BO95">
        <v>0.28999999999999998</v>
      </c>
      <c r="BP95">
        <v>0.13</v>
      </c>
      <c r="BQ95">
        <v>0.10838208292682899</v>
      </c>
      <c r="BR95">
        <v>-9.8924834843202206E-2</v>
      </c>
      <c r="BS95">
        <v>3.0585623956289699E-2</v>
      </c>
      <c r="BT95">
        <v>1</v>
      </c>
      <c r="BU95">
        <v>9.7654439024390194E-2</v>
      </c>
      <c r="BV95">
        <v>8.9809981881530096E-2</v>
      </c>
      <c r="BW95">
        <v>1.03939886167116E-2</v>
      </c>
      <c r="BX95">
        <v>1</v>
      </c>
      <c r="BY95">
        <v>2</v>
      </c>
      <c r="BZ95">
        <v>2</v>
      </c>
      <c r="CA95" t="s">
        <v>203</v>
      </c>
      <c r="CB95">
        <v>100</v>
      </c>
      <c r="CC95">
        <v>100</v>
      </c>
      <c r="CD95">
        <v>-1.8779999999999999</v>
      </c>
      <c r="CE95">
        <v>-6.8000000000000005E-2</v>
      </c>
      <c r="CF95">
        <v>2</v>
      </c>
      <c r="CG95">
        <v>631.11900000000003</v>
      </c>
      <c r="CH95">
        <v>397.46100000000001</v>
      </c>
      <c r="CI95">
        <v>19.9999</v>
      </c>
      <c r="CJ95">
        <v>24.5687</v>
      </c>
      <c r="CK95">
        <v>30.000399999999999</v>
      </c>
      <c r="CL95">
        <v>24.416699999999999</v>
      </c>
      <c r="CM95">
        <v>24.428999999999998</v>
      </c>
      <c r="CN95">
        <v>20.6</v>
      </c>
      <c r="CO95">
        <v>39.314100000000003</v>
      </c>
      <c r="CP95">
        <v>0</v>
      </c>
      <c r="CQ95">
        <v>20</v>
      </c>
      <c r="CR95">
        <v>410</v>
      </c>
      <c r="CS95">
        <v>8</v>
      </c>
      <c r="CT95">
        <v>102.42400000000001</v>
      </c>
      <c r="CU95">
        <v>101.45399999999999</v>
      </c>
    </row>
    <row r="96" spans="1:99" x14ac:dyDescent="0.25">
      <c r="A96">
        <v>80</v>
      </c>
      <c r="B96">
        <v>1597408853.5999999</v>
      </c>
      <c r="C96">
        <v>6606.5</v>
      </c>
      <c r="D96" t="s">
        <v>390</v>
      </c>
      <c r="E96" t="s">
        <v>391</v>
      </c>
      <c r="F96">
        <v>1597408845.2451601</v>
      </c>
      <c r="G96">
        <f t="shared" si="29"/>
        <v>2.7965339953596078E-4</v>
      </c>
      <c r="H96">
        <f t="shared" si="30"/>
        <v>-0.38437299571309619</v>
      </c>
      <c r="I96">
        <f t="shared" si="31"/>
        <v>416.07603225806503</v>
      </c>
      <c r="J96">
        <f t="shared" si="32"/>
        <v>439.49348114238927</v>
      </c>
      <c r="K96">
        <f t="shared" si="33"/>
        <v>44.686602730220407</v>
      </c>
      <c r="L96">
        <f t="shared" si="34"/>
        <v>42.305574842095695</v>
      </c>
      <c r="M96">
        <f t="shared" si="35"/>
        <v>1.8166628376629468E-2</v>
      </c>
      <c r="N96">
        <f t="shared" si="36"/>
        <v>2</v>
      </c>
      <c r="O96">
        <f t="shared" si="37"/>
        <v>1.8075451161878673E-2</v>
      </c>
      <c r="P96">
        <f t="shared" si="38"/>
        <v>1.1305310648481118E-2</v>
      </c>
      <c r="Q96">
        <f t="shared" si="39"/>
        <v>0</v>
      </c>
      <c r="R96">
        <f t="shared" si="40"/>
        <v>20.201921970820543</v>
      </c>
      <c r="S96">
        <f t="shared" si="41"/>
        <v>20.201921970820543</v>
      </c>
      <c r="T96">
        <f t="shared" si="42"/>
        <v>2.3761166674055194</v>
      </c>
      <c r="U96">
        <f t="shared" si="43"/>
        <v>34.615481786463405</v>
      </c>
      <c r="V96">
        <f t="shared" si="44"/>
        <v>0.82780301804009082</v>
      </c>
      <c r="W96">
        <f t="shared" si="45"/>
        <v>2.3914242278835141</v>
      </c>
      <c r="X96">
        <f t="shared" si="46"/>
        <v>1.5483136493654286</v>
      </c>
      <c r="Y96">
        <f t="shared" si="47"/>
        <v>-12.332714919535871</v>
      </c>
      <c r="Z96">
        <f t="shared" si="48"/>
        <v>11.202979353733708</v>
      </c>
      <c r="AA96">
        <f t="shared" si="49"/>
        <v>1.1291354115241785</v>
      </c>
      <c r="AB96">
        <f t="shared" si="50"/>
        <v>-6.0015427798454368E-4</v>
      </c>
      <c r="AC96">
        <v>0</v>
      </c>
      <c r="AD96">
        <v>0</v>
      </c>
      <c r="AE96">
        <v>2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54934.958180278103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2.29</v>
      </c>
      <c r="AP96">
        <v>0.5</v>
      </c>
      <c r="AQ96" t="s">
        <v>196</v>
      </c>
      <c r="AR96">
        <v>1597408845.2451601</v>
      </c>
      <c r="AS96">
        <v>416.07603225806503</v>
      </c>
      <c r="AT96">
        <v>415.97374193548399</v>
      </c>
      <c r="AU96">
        <v>8.1414564516128998</v>
      </c>
      <c r="AV96">
        <v>8.0355935483870997</v>
      </c>
      <c r="AW96">
        <v>600.01419354838697</v>
      </c>
      <c r="AX96">
        <v>101.57751612903201</v>
      </c>
      <c r="AY96">
        <v>9.99936580645161E-2</v>
      </c>
      <c r="AZ96">
        <v>20.305822580645199</v>
      </c>
      <c r="BA96">
        <v>999.9</v>
      </c>
      <c r="BB96">
        <v>999.9</v>
      </c>
      <c r="BC96">
        <v>0</v>
      </c>
      <c r="BD96">
        <v>0</v>
      </c>
      <c r="BE96">
        <v>9999.5780645161303</v>
      </c>
      <c r="BF96">
        <v>0</v>
      </c>
      <c r="BG96">
        <v>1.91117E-3</v>
      </c>
      <c r="BH96">
        <v>1597408797.0999999</v>
      </c>
      <c r="BI96" t="s">
        <v>389</v>
      </c>
      <c r="BJ96">
        <v>12</v>
      </c>
      <c r="BK96">
        <v>-1.8779999999999999</v>
      </c>
      <c r="BL96">
        <v>-6.8000000000000005E-2</v>
      </c>
      <c r="BM96">
        <v>416</v>
      </c>
      <c r="BN96">
        <v>8</v>
      </c>
      <c r="BO96">
        <v>0.28999999999999998</v>
      </c>
      <c r="BP96">
        <v>0.13</v>
      </c>
      <c r="BQ96">
        <v>9.5374873170731705E-2</v>
      </c>
      <c r="BR96">
        <v>3.82641094076758E-2</v>
      </c>
      <c r="BS96">
        <v>2.37073169519663E-2</v>
      </c>
      <c r="BT96">
        <v>1</v>
      </c>
      <c r="BU96">
        <v>0.1014497</v>
      </c>
      <c r="BV96">
        <v>7.3922155400702294E-2</v>
      </c>
      <c r="BW96">
        <v>9.6956410807301201E-3</v>
      </c>
      <c r="BX96">
        <v>1</v>
      </c>
      <c r="BY96">
        <v>2</v>
      </c>
      <c r="BZ96">
        <v>2</v>
      </c>
      <c r="CA96" t="s">
        <v>203</v>
      </c>
      <c r="CB96">
        <v>100</v>
      </c>
      <c r="CC96">
        <v>100</v>
      </c>
      <c r="CD96">
        <v>-1.8779999999999999</v>
      </c>
      <c r="CE96">
        <v>-6.8000000000000005E-2</v>
      </c>
      <c r="CF96">
        <v>2</v>
      </c>
      <c r="CG96">
        <v>631.01400000000001</v>
      </c>
      <c r="CH96">
        <v>397.51299999999998</v>
      </c>
      <c r="CI96">
        <v>20</v>
      </c>
      <c r="CJ96">
        <v>24.571999999999999</v>
      </c>
      <c r="CK96">
        <v>30.0002</v>
      </c>
      <c r="CL96">
        <v>24.420300000000001</v>
      </c>
      <c r="CM96">
        <v>24.432099999999998</v>
      </c>
      <c r="CN96">
        <v>20.6</v>
      </c>
      <c r="CO96">
        <v>39.314100000000003</v>
      </c>
      <c r="CP96">
        <v>0</v>
      </c>
      <c r="CQ96">
        <v>20</v>
      </c>
      <c r="CR96">
        <v>410</v>
      </c>
      <c r="CS96">
        <v>8</v>
      </c>
      <c r="CT96">
        <v>102.42400000000001</v>
      </c>
      <c r="CU96">
        <v>101.45399999999999</v>
      </c>
    </row>
    <row r="97" spans="1:99" x14ac:dyDescent="0.25">
      <c r="A97">
        <v>81</v>
      </c>
      <c r="B97">
        <v>1597408858.5999999</v>
      </c>
      <c r="C97">
        <v>6611.5</v>
      </c>
      <c r="D97" t="s">
        <v>392</v>
      </c>
      <c r="E97" t="s">
        <v>393</v>
      </c>
      <c r="F97">
        <v>1597408850.03548</v>
      </c>
      <c r="G97">
        <f t="shared" si="29"/>
        <v>2.7933098386604755E-4</v>
      </c>
      <c r="H97">
        <f t="shared" si="30"/>
        <v>-0.41627121075981799</v>
      </c>
      <c r="I97">
        <f t="shared" si="31"/>
        <v>416.07819354838699</v>
      </c>
      <c r="J97">
        <f t="shared" si="32"/>
        <v>442.33096860714943</v>
      </c>
      <c r="K97">
        <f t="shared" si="33"/>
        <v>44.975292676896622</v>
      </c>
      <c r="L97">
        <f t="shared" si="34"/>
        <v>42.30596512434802</v>
      </c>
      <c r="M97">
        <f t="shared" si="35"/>
        <v>1.8141135195717334E-2</v>
      </c>
      <c r="N97">
        <f t="shared" si="36"/>
        <v>2</v>
      </c>
      <c r="O97">
        <f t="shared" si="37"/>
        <v>1.805021300766806E-2</v>
      </c>
      <c r="P97">
        <f t="shared" si="38"/>
        <v>1.1289514048863391E-2</v>
      </c>
      <c r="Q97">
        <f t="shared" si="39"/>
        <v>0</v>
      </c>
      <c r="R97">
        <f t="shared" si="40"/>
        <v>20.201393308902357</v>
      </c>
      <c r="S97">
        <f t="shared" si="41"/>
        <v>20.201393308902357</v>
      </c>
      <c r="T97">
        <f t="shared" si="42"/>
        <v>2.3760390002756591</v>
      </c>
      <c r="U97">
        <f t="shared" si="43"/>
        <v>34.597401027755431</v>
      </c>
      <c r="V97">
        <f t="shared" si="44"/>
        <v>0.82733748836980547</v>
      </c>
      <c r="W97">
        <f t="shared" si="45"/>
        <v>2.3913284344858217</v>
      </c>
      <c r="X97">
        <f t="shared" si="46"/>
        <v>1.5487015119058536</v>
      </c>
      <c r="Y97">
        <f t="shared" si="47"/>
        <v>-12.318496388492697</v>
      </c>
      <c r="Z97">
        <f t="shared" si="48"/>
        <v>11.190070106074854</v>
      </c>
      <c r="AA97">
        <f t="shared" si="49"/>
        <v>1.1278275129485376</v>
      </c>
      <c r="AB97">
        <f t="shared" si="50"/>
        <v>-5.9876946930614849E-4</v>
      </c>
      <c r="AC97">
        <v>0</v>
      </c>
      <c r="AD97">
        <v>0</v>
      </c>
      <c r="AE97">
        <v>2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54920.531448984708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2.29</v>
      </c>
      <c r="AP97">
        <v>0.5</v>
      </c>
      <c r="AQ97" t="s">
        <v>196</v>
      </c>
      <c r="AR97">
        <v>1597408850.03548</v>
      </c>
      <c r="AS97">
        <v>416.07819354838699</v>
      </c>
      <c r="AT97">
        <v>415.96367741935501</v>
      </c>
      <c r="AU97">
        <v>8.1368451612903208</v>
      </c>
      <c r="AV97">
        <v>8.0311032258064508</v>
      </c>
      <c r="AW97">
        <v>600.01083870967796</v>
      </c>
      <c r="AX97">
        <v>101.577935483871</v>
      </c>
      <c r="AY97">
        <v>9.9984148387096794E-2</v>
      </c>
      <c r="AZ97">
        <v>20.3051741935484</v>
      </c>
      <c r="BA97">
        <v>999.9</v>
      </c>
      <c r="BB97">
        <v>999.9</v>
      </c>
      <c r="BC97">
        <v>0</v>
      </c>
      <c r="BD97">
        <v>0</v>
      </c>
      <c r="BE97">
        <v>9996.77419354839</v>
      </c>
      <c r="BF97">
        <v>0</v>
      </c>
      <c r="BG97">
        <v>1.91117E-3</v>
      </c>
      <c r="BH97">
        <v>1597408797.0999999</v>
      </c>
      <c r="BI97" t="s">
        <v>389</v>
      </c>
      <c r="BJ97">
        <v>12</v>
      </c>
      <c r="BK97">
        <v>-1.8779999999999999</v>
      </c>
      <c r="BL97">
        <v>-6.8000000000000005E-2</v>
      </c>
      <c r="BM97">
        <v>416</v>
      </c>
      <c r="BN97">
        <v>8</v>
      </c>
      <c r="BO97">
        <v>0.28999999999999998</v>
      </c>
      <c r="BP97">
        <v>0.13</v>
      </c>
      <c r="BQ97">
        <v>0.110931370731707</v>
      </c>
      <c r="BR97">
        <v>0.108779970731709</v>
      </c>
      <c r="BS97">
        <v>2.46767080967621E-2</v>
      </c>
      <c r="BT97">
        <v>0</v>
      </c>
      <c r="BU97">
        <v>0.10452022926829301</v>
      </c>
      <c r="BV97">
        <v>-6.6763212543552997E-3</v>
      </c>
      <c r="BW97">
        <v>6.1570742984161297E-3</v>
      </c>
      <c r="BX97">
        <v>1</v>
      </c>
      <c r="BY97">
        <v>1</v>
      </c>
      <c r="BZ97">
        <v>2</v>
      </c>
      <c r="CA97" t="s">
        <v>198</v>
      </c>
      <c r="CB97">
        <v>100</v>
      </c>
      <c r="CC97">
        <v>100</v>
      </c>
      <c r="CD97">
        <v>-1.8779999999999999</v>
      </c>
      <c r="CE97">
        <v>-6.8000000000000005E-2</v>
      </c>
      <c r="CF97">
        <v>2</v>
      </c>
      <c r="CG97">
        <v>631.303</v>
      </c>
      <c r="CH97">
        <v>397.39299999999997</v>
      </c>
      <c r="CI97">
        <v>19.9999</v>
      </c>
      <c r="CJ97">
        <v>24.575099999999999</v>
      </c>
      <c r="CK97">
        <v>30.000299999999999</v>
      </c>
      <c r="CL97">
        <v>24.422899999999998</v>
      </c>
      <c r="CM97">
        <v>24.435099999999998</v>
      </c>
      <c r="CN97">
        <v>20.6</v>
      </c>
      <c r="CO97">
        <v>39.314100000000003</v>
      </c>
      <c r="CP97">
        <v>0</v>
      </c>
      <c r="CQ97">
        <v>20</v>
      </c>
      <c r="CR97">
        <v>410</v>
      </c>
      <c r="CS97">
        <v>8</v>
      </c>
      <c r="CT97">
        <v>102.422</v>
      </c>
      <c r="CU97">
        <v>101.45399999999999</v>
      </c>
    </row>
    <row r="98" spans="1:99" x14ac:dyDescent="0.25">
      <c r="A98">
        <v>82</v>
      </c>
      <c r="B98">
        <v>1597408863.5999999</v>
      </c>
      <c r="C98">
        <v>6616.5</v>
      </c>
      <c r="D98" t="s">
        <v>394</v>
      </c>
      <c r="E98" t="s">
        <v>395</v>
      </c>
      <c r="F98">
        <v>1597408854.9709699</v>
      </c>
      <c r="G98">
        <f t="shared" si="29"/>
        <v>2.6521133953678189E-4</v>
      </c>
      <c r="H98">
        <f t="shared" si="30"/>
        <v>-0.42687745234535773</v>
      </c>
      <c r="I98">
        <f t="shared" si="31"/>
        <v>416.07806451612902</v>
      </c>
      <c r="J98">
        <f t="shared" si="32"/>
        <v>445.26787876371918</v>
      </c>
      <c r="K98">
        <f t="shared" si="33"/>
        <v>45.273925883425811</v>
      </c>
      <c r="L98">
        <f t="shared" si="34"/>
        <v>42.30596535937994</v>
      </c>
      <c r="M98">
        <f t="shared" si="35"/>
        <v>1.7208049384013751E-2</v>
      </c>
      <c r="N98">
        <f t="shared" si="36"/>
        <v>2</v>
      </c>
      <c r="O98">
        <f t="shared" si="37"/>
        <v>1.7126217017196538E-2</v>
      </c>
      <c r="P98">
        <f t="shared" si="38"/>
        <v>1.0711205421948136E-2</v>
      </c>
      <c r="Q98">
        <f t="shared" si="39"/>
        <v>0</v>
      </c>
      <c r="R98">
        <f t="shared" si="40"/>
        <v>20.205600427569447</v>
      </c>
      <c r="S98">
        <f t="shared" si="41"/>
        <v>20.205600427569447</v>
      </c>
      <c r="T98">
        <f t="shared" si="42"/>
        <v>2.3766571408656261</v>
      </c>
      <c r="U98">
        <f t="shared" si="43"/>
        <v>34.581672784789681</v>
      </c>
      <c r="V98">
        <f t="shared" si="44"/>
        <v>0.82690830778725521</v>
      </c>
      <c r="W98">
        <f t="shared" si="45"/>
        <v>2.3911749814224157</v>
      </c>
      <c r="X98">
        <f t="shared" si="46"/>
        <v>1.5497488330783709</v>
      </c>
      <c r="Y98">
        <f t="shared" si="47"/>
        <v>-11.695820073572081</v>
      </c>
      <c r="Z98">
        <f t="shared" si="48"/>
        <v>10.624443910658725</v>
      </c>
      <c r="AA98">
        <f t="shared" si="49"/>
        <v>1.070836393151489</v>
      </c>
      <c r="AB98">
        <f t="shared" si="50"/>
        <v>-5.3976976186653758E-4</v>
      </c>
      <c r="AC98">
        <v>0</v>
      </c>
      <c r="AD98">
        <v>0</v>
      </c>
      <c r="AE98">
        <v>2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54960.460842668435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2.29</v>
      </c>
      <c r="AP98">
        <v>0.5</v>
      </c>
      <c r="AQ98" t="s">
        <v>196</v>
      </c>
      <c r="AR98">
        <v>1597408854.9709699</v>
      </c>
      <c r="AS98">
        <v>416.07806451612902</v>
      </c>
      <c r="AT98">
        <v>415.957258064516</v>
      </c>
      <c r="AU98">
        <v>8.1326216129032307</v>
      </c>
      <c r="AV98">
        <v>8.0322241935483891</v>
      </c>
      <c r="AW98">
        <v>600.01019354838695</v>
      </c>
      <c r="AX98">
        <v>101.577967741935</v>
      </c>
      <c r="AY98">
        <v>9.9983987096774196E-2</v>
      </c>
      <c r="AZ98">
        <v>20.304135483871001</v>
      </c>
      <c r="BA98">
        <v>999.9</v>
      </c>
      <c r="BB98">
        <v>999.9</v>
      </c>
      <c r="BC98">
        <v>0</v>
      </c>
      <c r="BD98">
        <v>0</v>
      </c>
      <c r="BE98">
        <v>10004.3119354839</v>
      </c>
      <c r="BF98">
        <v>0</v>
      </c>
      <c r="BG98">
        <v>1.91117E-3</v>
      </c>
      <c r="BH98">
        <v>1597408797.0999999</v>
      </c>
      <c r="BI98" t="s">
        <v>389</v>
      </c>
      <c r="BJ98">
        <v>12</v>
      </c>
      <c r="BK98">
        <v>-1.8779999999999999</v>
      </c>
      <c r="BL98">
        <v>-6.8000000000000005E-2</v>
      </c>
      <c r="BM98">
        <v>416</v>
      </c>
      <c r="BN98">
        <v>8</v>
      </c>
      <c r="BO98">
        <v>0.28999999999999998</v>
      </c>
      <c r="BP98">
        <v>0.13</v>
      </c>
      <c r="BQ98">
        <v>0.119724885365854</v>
      </c>
      <c r="BR98">
        <v>0.157394897560965</v>
      </c>
      <c r="BS98">
        <v>2.6113788461406801E-2</v>
      </c>
      <c r="BT98">
        <v>0</v>
      </c>
      <c r="BU98">
        <v>0.10292956585365901</v>
      </c>
      <c r="BV98">
        <v>-6.6403682926830798E-2</v>
      </c>
      <c r="BW98">
        <v>6.5813371516517897E-3</v>
      </c>
      <c r="BX98">
        <v>1</v>
      </c>
      <c r="BY98">
        <v>1</v>
      </c>
      <c r="BZ98">
        <v>2</v>
      </c>
      <c r="CA98" t="s">
        <v>198</v>
      </c>
      <c r="CB98">
        <v>100</v>
      </c>
      <c r="CC98">
        <v>100</v>
      </c>
      <c r="CD98">
        <v>-1.8779999999999999</v>
      </c>
      <c r="CE98">
        <v>-6.8000000000000005E-2</v>
      </c>
      <c r="CF98">
        <v>2</v>
      </c>
      <c r="CG98">
        <v>631.04999999999995</v>
      </c>
      <c r="CH98">
        <v>397.28899999999999</v>
      </c>
      <c r="CI98">
        <v>19.9998</v>
      </c>
      <c r="CJ98">
        <v>24.578199999999999</v>
      </c>
      <c r="CK98">
        <v>30.000399999999999</v>
      </c>
      <c r="CL98">
        <v>24.426400000000001</v>
      </c>
      <c r="CM98">
        <v>24.438400000000001</v>
      </c>
      <c r="CN98">
        <v>20.6</v>
      </c>
      <c r="CO98">
        <v>39.314100000000003</v>
      </c>
      <c r="CP98">
        <v>0</v>
      </c>
      <c r="CQ98">
        <v>20</v>
      </c>
      <c r="CR98">
        <v>410</v>
      </c>
      <c r="CS98">
        <v>8</v>
      </c>
      <c r="CT98">
        <v>102.423</v>
      </c>
      <c r="CU98">
        <v>101.45099999999999</v>
      </c>
    </row>
    <row r="99" spans="1:99" x14ac:dyDescent="0.25">
      <c r="A99">
        <v>83</v>
      </c>
      <c r="B99">
        <v>1597408868.5999999</v>
      </c>
      <c r="C99">
        <v>6621.5</v>
      </c>
      <c r="D99" t="s">
        <v>396</v>
      </c>
      <c r="E99" t="s">
        <v>397</v>
      </c>
      <c r="F99">
        <v>1597408859.9709699</v>
      </c>
      <c r="G99">
        <f t="shared" si="29"/>
        <v>2.5301311526320952E-4</v>
      </c>
      <c r="H99">
        <f t="shared" si="30"/>
        <v>-0.44749820971702714</v>
      </c>
      <c r="I99">
        <f t="shared" si="31"/>
        <v>416.08674193548399</v>
      </c>
      <c r="J99">
        <f t="shared" si="32"/>
        <v>449.18315709906665</v>
      </c>
      <c r="K99">
        <f t="shared" si="33"/>
        <v>45.672190056882734</v>
      </c>
      <c r="L99">
        <f t="shared" si="34"/>
        <v>42.307002071396305</v>
      </c>
      <c r="M99">
        <f t="shared" si="35"/>
        <v>1.6405620140644804E-2</v>
      </c>
      <c r="N99">
        <f t="shared" si="36"/>
        <v>2</v>
      </c>
      <c r="O99">
        <f t="shared" si="37"/>
        <v>1.6331223881363276E-2</v>
      </c>
      <c r="P99">
        <f t="shared" si="38"/>
        <v>1.0213670927716519E-2</v>
      </c>
      <c r="Q99">
        <f t="shared" si="39"/>
        <v>0</v>
      </c>
      <c r="R99">
        <f t="shared" si="40"/>
        <v>20.208680743089889</v>
      </c>
      <c r="S99">
        <f t="shared" si="41"/>
        <v>20.208680743089889</v>
      </c>
      <c r="T99">
        <f t="shared" si="42"/>
        <v>2.3771098126507186</v>
      </c>
      <c r="U99">
        <f t="shared" si="43"/>
        <v>34.574625680553744</v>
      </c>
      <c r="V99">
        <f t="shared" si="44"/>
        <v>0.82666565785539947</v>
      </c>
      <c r="W99">
        <f t="shared" si="45"/>
        <v>2.3909605428363374</v>
      </c>
      <c r="X99">
        <f t="shared" si="46"/>
        <v>1.5504441547953192</v>
      </c>
      <c r="Y99">
        <f t="shared" si="47"/>
        <v>-11.157878383107541</v>
      </c>
      <c r="Z99">
        <f t="shared" si="48"/>
        <v>10.135793260297222</v>
      </c>
      <c r="AA99">
        <f t="shared" si="49"/>
        <v>1.0215938623656353</v>
      </c>
      <c r="AB99">
        <f t="shared" si="50"/>
        <v>-4.9126044468295049E-4</v>
      </c>
      <c r="AC99">
        <v>0</v>
      </c>
      <c r="AD99">
        <v>0</v>
      </c>
      <c r="AE99">
        <v>2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54974.133277018489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2.29</v>
      </c>
      <c r="AP99">
        <v>0.5</v>
      </c>
      <c r="AQ99" t="s">
        <v>196</v>
      </c>
      <c r="AR99">
        <v>1597408859.9709699</v>
      </c>
      <c r="AS99">
        <v>416.08674193548399</v>
      </c>
      <c r="AT99">
        <v>415.95612903225799</v>
      </c>
      <c r="AU99">
        <v>8.1302054838709701</v>
      </c>
      <c r="AV99">
        <v>8.0344254838709706</v>
      </c>
      <c r="AW99">
        <v>600.00980645161303</v>
      </c>
      <c r="AX99">
        <v>101.57832258064499</v>
      </c>
      <c r="AY99">
        <v>0.10000024838709699</v>
      </c>
      <c r="AZ99">
        <v>20.302683870967702</v>
      </c>
      <c r="BA99">
        <v>999.9</v>
      </c>
      <c r="BB99">
        <v>999.9</v>
      </c>
      <c r="BC99">
        <v>0</v>
      </c>
      <c r="BD99">
        <v>0</v>
      </c>
      <c r="BE99">
        <v>10006.819032258099</v>
      </c>
      <c r="BF99">
        <v>0</v>
      </c>
      <c r="BG99">
        <v>1.91117E-3</v>
      </c>
      <c r="BH99">
        <v>1597408797.0999999</v>
      </c>
      <c r="BI99" t="s">
        <v>389</v>
      </c>
      <c r="BJ99">
        <v>12</v>
      </c>
      <c r="BK99">
        <v>-1.8779999999999999</v>
      </c>
      <c r="BL99">
        <v>-6.8000000000000005E-2</v>
      </c>
      <c r="BM99">
        <v>416</v>
      </c>
      <c r="BN99">
        <v>8</v>
      </c>
      <c r="BO99">
        <v>0.28999999999999998</v>
      </c>
      <c r="BP99">
        <v>0.13</v>
      </c>
      <c r="BQ99">
        <v>0.121838804878049</v>
      </c>
      <c r="BR99">
        <v>0.113042180487815</v>
      </c>
      <c r="BS99">
        <v>2.5267925595505E-2</v>
      </c>
      <c r="BT99">
        <v>0</v>
      </c>
      <c r="BU99">
        <v>9.8145134146341503E-2</v>
      </c>
      <c r="BV99">
        <v>-5.6864232752610502E-2</v>
      </c>
      <c r="BW99">
        <v>5.7051182589059699E-3</v>
      </c>
      <c r="BX99">
        <v>1</v>
      </c>
      <c r="BY99">
        <v>1</v>
      </c>
      <c r="BZ99">
        <v>2</v>
      </c>
      <c r="CA99" t="s">
        <v>198</v>
      </c>
      <c r="CB99">
        <v>100</v>
      </c>
      <c r="CC99">
        <v>100</v>
      </c>
      <c r="CD99">
        <v>-1.8779999999999999</v>
      </c>
      <c r="CE99">
        <v>-6.8000000000000005E-2</v>
      </c>
      <c r="CF99">
        <v>2</v>
      </c>
      <c r="CG99">
        <v>630.98800000000006</v>
      </c>
      <c r="CH99">
        <v>397.38799999999998</v>
      </c>
      <c r="CI99">
        <v>19.999600000000001</v>
      </c>
      <c r="CJ99">
        <v>24.581800000000001</v>
      </c>
      <c r="CK99">
        <v>30.0002</v>
      </c>
      <c r="CL99">
        <v>24.428999999999998</v>
      </c>
      <c r="CM99">
        <v>24.441800000000001</v>
      </c>
      <c r="CN99">
        <v>20.6</v>
      </c>
      <c r="CO99">
        <v>39.314100000000003</v>
      </c>
      <c r="CP99">
        <v>0</v>
      </c>
      <c r="CQ99">
        <v>20</v>
      </c>
      <c r="CR99">
        <v>410</v>
      </c>
      <c r="CS99">
        <v>8</v>
      </c>
      <c r="CT99">
        <v>102.422</v>
      </c>
      <c r="CU99">
        <v>101.45099999999999</v>
      </c>
    </row>
    <row r="100" spans="1:99" x14ac:dyDescent="0.25">
      <c r="A100">
        <v>84</v>
      </c>
      <c r="B100">
        <v>1597408873.5999999</v>
      </c>
      <c r="C100">
        <v>6626.5</v>
      </c>
      <c r="D100" t="s">
        <v>398</v>
      </c>
      <c r="E100" t="s">
        <v>399</v>
      </c>
      <c r="F100">
        <v>1597408864.9709699</v>
      </c>
      <c r="G100">
        <f t="shared" si="29"/>
        <v>2.4106051968667482E-4</v>
      </c>
      <c r="H100">
        <f t="shared" si="30"/>
        <v>-0.44083906785030802</v>
      </c>
      <c r="I100">
        <f t="shared" si="31"/>
        <v>416.09199999999998</v>
      </c>
      <c r="J100">
        <f t="shared" si="32"/>
        <v>450.67226143431111</v>
      </c>
      <c r="K100">
        <f t="shared" si="33"/>
        <v>45.823736778348582</v>
      </c>
      <c r="L100">
        <f t="shared" si="34"/>
        <v>42.307663273737475</v>
      </c>
      <c r="M100">
        <f t="shared" si="35"/>
        <v>1.5621264968775587E-2</v>
      </c>
      <c r="N100">
        <f t="shared" si="36"/>
        <v>2</v>
      </c>
      <c r="O100">
        <f t="shared" si="37"/>
        <v>1.5553796655941353E-2</v>
      </c>
      <c r="P100">
        <f t="shared" si="38"/>
        <v>9.7271603002678023E-3</v>
      </c>
      <c r="Q100">
        <f t="shared" si="39"/>
        <v>0</v>
      </c>
      <c r="R100">
        <f t="shared" si="40"/>
        <v>20.211618194019881</v>
      </c>
      <c r="S100">
        <f t="shared" si="41"/>
        <v>20.211618194019881</v>
      </c>
      <c r="T100">
        <f t="shared" si="42"/>
        <v>2.3775415599475189</v>
      </c>
      <c r="U100">
        <f t="shared" si="43"/>
        <v>34.571087471644319</v>
      </c>
      <c r="V100">
        <f t="shared" si="44"/>
        <v>0.82650429719750174</v>
      </c>
      <c r="W100">
        <f t="shared" si="45"/>
        <v>2.3907384975245916</v>
      </c>
      <c r="X100">
        <f t="shared" si="46"/>
        <v>1.5510372627500173</v>
      </c>
      <c r="Y100">
        <f t="shared" si="47"/>
        <v>-10.63076891818236</v>
      </c>
      <c r="Z100">
        <f t="shared" si="48"/>
        <v>9.6569817318722944</v>
      </c>
      <c r="AA100">
        <f t="shared" si="49"/>
        <v>0.97334124360803886</v>
      </c>
      <c r="AB100">
        <f t="shared" si="50"/>
        <v>-4.4594270202757968E-4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54937.277471109119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2.29</v>
      </c>
      <c r="AP100">
        <v>0.5</v>
      </c>
      <c r="AQ100" t="s">
        <v>196</v>
      </c>
      <c r="AR100">
        <v>1597408864.9709699</v>
      </c>
      <c r="AS100">
        <v>416.09199999999998</v>
      </c>
      <c r="AT100">
        <v>415.96203225806499</v>
      </c>
      <c r="AU100">
        <v>8.1285941935483894</v>
      </c>
      <c r="AV100">
        <v>8.0373396774193502</v>
      </c>
      <c r="AW100">
        <v>600.01564516128997</v>
      </c>
      <c r="AX100">
        <v>101.578612903226</v>
      </c>
      <c r="AY100">
        <v>0.10001411612903199</v>
      </c>
      <c r="AZ100">
        <v>20.301180645161299</v>
      </c>
      <c r="BA100">
        <v>999.9</v>
      </c>
      <c r="BB100">
        <v>999.9</v>
      </c>
      <c r="BC100">
        <v>0</v>
      </c>
      <c r="BD100">
        <v>0</v>
      </c>
      <c r="BE100">
        <v>9999.7406451612896</v>
      </c>
      <c r="BF100">
        <v>0</v>
      </c>
      <c r="BG100">
        <v>1.91117E-3</v>
      </c>
      <c r="BH100">
        <v>1597408797.0999999</v>
      </c>
      <c r="BI100" t="s">
        <v>389</v>
      </c>
      <c r="BJ100">
        <v>12</v>
      </c>
      <c r="BK100">
        <v>-1.8779999999999999</v>
      </c>
      <c r="BL100">
        <v>-6.8000000000000005E-2</v>
      </c>
      <c r="BM100">
        <v>416</v>
      </c>
      <c r="BN100">
        <v>8</v>
      </c>
      <c r="BO100">
        <v>0.28999999999999998</v>
      </c>
      <c r="BP100">
        <v>0.13</v>
      </c>
      <c r="BQ100">
        <v>0.129263473170732</v>
      </c>
      <c r="BR100">
        <v>-8.2672118466879801E-2</v>
      </c>
      <c r="BS100">
        <v>1.8358096695477399E-2</v>
      </c>
      <c r="BT100">
        <v>1</v>
      </c>
      <c r="BU100">
        <v>9.3453099999999997E-2</v>
      </c>
      <c r="BV100">
        <v>-5.1654907317073201E-2</v>
      </c>
      <c r="BW100">
        <v>5.1798482337688297E-3</v>
      </c>
      <c r="BX100">
        <v>1</v>
      </c>
      <c r="BY100">
        <v>2</v>
      </c>
      <c r="BZ100">
        <v>2</v>
      </c>
      <c r="CA100" t="s">
        <v>203</v>
      </c>
      <c r="CB100">
        <v>100</v>
      </c>
      <c r="CC100">
        <v>100</v>
      </c>
      <c r="CD100">
        <v>-1.8779999999999999</v>
      </c>
      <c r="CE100">
        <v>-6.8000000000000005E-2</v>
      </c>
      <c r="CF100">
        <v>2</v>
      </c>
      <c r="CG100">
        <v>631.04899999999998</v>
      </c>
      <c r="CH100">
        <v>397.33699999999999</v>
      </c>
      <c r="CI100">
        <v>19.999500000000001</v>
      </c>
      <c r="CJ100">
        <v>24.584299999999999</v>
      </c>
      <c r="CK100">
        <v>30.000299999999999</v>
      </c>
      <c r="CL100">
        <v>24.432600000000001</v>
      </c>
      <c r="CM100">
        <v>24.444500000000001</v>
      </c>
      <c r="CN100">
        <v>20.6</v>
      </c>
      <c r="CO100">
        <v>39.314100000000003</v>
      </c>
      <c r="CP100">
        <v>0</v>
      </c>
      <c r="CQ100">
        <v>20</v>
      </c>
      <c r="CR100">
        <v>410</v>
      </c>
      <c r="CS100">
        <v>8</v>
      </c>
      <c r="CT100">
        <v>102.42100000000001</v>
      </c>
      <c r="CU100">
        <v>101.45099999999999</v>
      </c>
    </row>
    <row r="101" spans="1:99" x14ac:dyDescent="0.25">
      <c r="A101">
        <v>85</v>
      </c>
      <c r="B101">
        <v>1597409332.5999999</v>
      </c>
      <c r="C101">
        <v>7085.5</v>
      </c>
      <c r="D101" t="s">
        <v>402</v>
      </c>
      <c r="E101" t="s">
        <v>403</v>
      </c>
      <c r="F101">
        <v>1597409324.5999999</v>
      </c>
      <c r="G101">
        <f t="shared" si="29"/>
        <v>2.2829462424079787E-4</v>
      </c>
      <c r="H101">
        <f t="shared" si="30"/>
        <v>-0.85333645995910423</v>
      </c>
      <c r="I101">
        <f t="shared" si="31"/>
        <v>416.900709677419</v>
      </c>
      <c r="J101">
        <f t="shared" si="32"/>
        <v>497.28889055516123</v>
      </c>
      <c r="K101">
        <f t="shared" si="33"/>
        <v>50.570735013000743</v>
      </c>
      <c r="L101">
        <f t="shared" si="34"/>
        <v>42.395830102482655</v>
      </c>
      <c r="M101">
        <f t="shared" si="35"/>
        <v>1.4960378670635774E-2</v>
      </c>
      <c r="N101">
        <f t="shared" si="36"/>
        <v>2</v>
      </c>
      <c r="O101">
        <f t="shared" si="37"/>
        <v>1.4898486131674686E-2</v>
      </c>
      <c r="P101">
        <f t="shared" si="38"/>
        <v>9.31709321129209E-3</v>
      </c>
      <c r="Q101">
        <f t="shared" si="39"/>
        <v>0</v>
      </c>
      <c r="R101">
        <f t="shared" si="40"/>
        <v>20.224948951827876</v>
      </c>
      <c r="S101">
        <f t="shared" si="41"/>
        <v>20.224948951827876</v>
      </c>
      <c r="T101">
        <f t="shared" si="42"/>
        <v>2.3795017816854784</v>
      </c>
      <c r="U101">
        <f t="shared" si="43"/>
        <v>35.365246667454294</v>
      </c>
      <c r="V101">
        <f t="shared" si="44"/>
        <v>0.84593923337865995</v>
      </c>
      <c r="W101">
        <f t="shared" si="45"/>
        <v>2.3920071626621953</v>
      </c>
      <c r="X101">
        <f t="shared" si="46"/>
        <v>1.5335625483068185</v>
      </c>
      <c r="Y101">
        <f t="shared" si="47"/>
        <v>-10.067792929019186</v>
      </c>
      <c r="Z101">
        <f t="shared" si="48"/>
        <v>9.1455012245642653</v>
      </c>
      <c r="AA101">
        <f t="shared" si="49"/>
        <v>0.92189172159563848</v>
      </c>
      <c r="AB101">
        <f t="shared" si="50"/>
        <v>-3.9998285928177779E-4</v>
      </c>
      <c r="AC101">
        <v>0</v>
      </c>
      <c r="AD101">
        <v>0</v>
      </c>
      <c r="AE101">
        <v>2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54950.397517482852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7.26</v>
      </c>
      <c r="AP101">
        <v>0.5</v>
      </c>
      <c r="AQ101" t="s">
        <v>196</v>
      </c>
      <c r="AR101">
        <v>1597409324.5999999</v>
      </c>
      <c r="AS101">
        <v>416.900709677419</v>
      </c>
      <c r="AT101">
        <v>415.98335483871</v>
      </c>
      <c r="AU101">
        <v>8.3185696774193598</v>
      </c>
      <c r="AV101">
        <v>8.0446367741935507</v>
      </c>
      <c r="AW101">
        <v>600.01248387096803</v>
      </c>
      <c r="AX101">
        <v>101.592870967742</v>
      </c>
      <c r="AY101">
        <v>0.100000064516129</v>
      </c>
      <c r="AZ101">
        <v>20.309767741935499</v>
      </c>
      <c r="BA101">
        <v>999.9</v>
      </c>
      <c r="BB101">
        <v>999.9</v>
      </c>
      <c r="BC101">
        <v>0</v>
      </c>
      <c r="BD101">
        <v>0</v>
      </c>
      <c r="BE101">
        <v>10001.0722580645</v>
      </c>
      <c r="BF101">
        <v>0</v>
      </c>
      <c r="BG101">
        <v>1.91117E-3</v>
      </c>
      <c r="BH101">
        <v>1597409302.0999999</v>
      </c>
      <c r="BI101" t="s">
        <v>404</v>
      </c>
      <c r="BJ101">
        <v>13</v>
      </c>
      <c r="BK101">
        <v>-1.8660000000000001</v>
      </c>
      <c r="BL101">
        <v>-6.9000000000000006E-2</v>
      </c>
      <c r="BM101">
        <v>416</v>
      </c>
      <c r="BN101">
        <v>8</v>
      </c>
      <c r="BO101">
        <v>0.72</v>
      </c>
      <c r="BP101">
        <v>0.13</v>
      </c>
      <c r="BQ101">
        <v>0.91472500000000001</v>
      </c>
      <c r="BR101">
        <v>3.9167184668952103E-2</v>
      </c>
      <c r="BS101">
        <v>1.99776699500754E-2</v>
      </c>
      <c r="BT101">
        <v>1</v>
      </c>
      <c r="BU101">
        <v>0.27529714634146302</v>
      </c>
      <c r="BV101">
        <v>-2.58289547038319E-2</v>
      </c>
      <c r="BW101">
        <v>2.5790824664651702E-3</v>
      </c>
      <c r="BX101">
        <v>1</v>
      </c>
      <c r="BY101">
        <v>2</v>
      </c>
      <c r="BZ101">
        <v>2</v>
      </c>
      <c r="CA101" t="s">
        <v>203</v>
      </c>
      <c r="CB101">
        <v>100</v>
      </c>
      <c r="CC101">
        <v>100</v>
      </c>
      <c r="CD101">
        <v>-1.8660000000000001</v>
      </c>
      <c r="CE101">
        <v>-6.9000000000000006E-2</v>
      </c>
      <c r="CF101">
        <v>2</v>
      </c>
      <c r="CG101">
        <v>631.54200000000003</v>
      </c>
      <c r="CH101">
        <v>395.37400000000002</v>
      </c>
      <c r="CI101">
        <v>19.999500000000001</v>
      </c>
      <c r="CJ101">
        <v>24.771699999999999</v>
      </c>
      <c r="CK101">
        <v>30.0001</v>
      </c>
      <c r="CL101">
        <v>24.645</v>
      </c>
      <c r="CM101">
        <v>24.6554</v>
      </c>
      <c r="CN101">
        <v>20.6</v>
      </c>
      <c r="CO101">
        <v>41.5334</v>
      </c>
      <c r="CP101">
        <v>0</v>
      </c>
      <c r="CQ101">
        <v>20</v>
      </c>
      <c r="CR101">
        <v>410</v>
      </c>
      <c r="CS101">
        <v>8</v>
      </c>
      <c r="CT101">
        <v>102.375</v>
      </c>
      <c r="CU101">
        <v>101.42700000000001</v>
      </c>
    </row>
    <row r="102" spans="1:99" x14ac:dyDescent="0.25">
      <c r="A102">
        <v>86</v>
      </c>
      <c r="B102">
        <v>1597409337.5999999</v>
      </c>
      <c r="C102">
        <v>7090.5</v>
      </c>
      <c r="D102" t="s">
        <v>405</v>
      </c>
      <c r="E102" t="s">
        <v>406</v>
      </c>
      <c r="F102">
        <v>1597409329.2451601</v>
      </c>
      <c r="G102">
        <f t="shared" si="29"/>
        <v>2.2688213854660751E-4</v>
      </c>
      <c r="H102">
        <f t="shared" si="30"/>
        <v>-0.83911547554591615</v>
      </c>
      <c r="I102">
        <f t="shared" si="31"/>
        <v>416.89632258064501</v>
      </c>
      <c r="J102">
        <f t="shared" si="32"/>
        <v>496.32287902596022</v>
      </c>
      <c r="K102">
        <f t="shared" si="33"/>
        <v>50.472503906645358</v>
      </c>
      <c r="L102">
        <f t="shared" si="34"/>
        <v>42.395388484634204</v>
      </c>
      <c r="M102">
        <f t="shared" si="35"/>
        <v>1.4868968893651044E-2</v>
      </c>
      <c r="N102">
        <f t="shared" si="36"/>
        <v>2</v>
      </c>
      <c r="O102">
        <f t="shared" si="37"/>
        <v>1.4807828717841852E-2</v>
      </c>
      <c r="P102">
        <f t="shared" si="38"/>
        <v>9.2603651190789303E-3</v>
      </c>
      <c r="Q102">
        <f t="shared" si="39"/>
        <v>0</v>
      </c>
      <c r="R102">
        <f t="shared" si="40"/>
        <v>20.223725210472939</v>
      </c>
      <c r="S102">
        <f t="shared" si="41"/>
        <v>20.223725210472939</v>
      </c>
      <c r="T102">
        <f t="shared" si="42"/>
        <v>2.3793217775895741</v>
      </c>
      <c r="U102">
        <f t="shared" si="43"/>
        <v>35.368055630384049</v>
      </c>
      <c r="V102">
        <f t="shared" si="44"/>
        <v>0.84591504846619003</v>
      </c>
      <c r="W102">
        <f t="shared" si="45"/>
        <v>2.3917488066250381</v>
      </c>
      <c r="X102">
        <f t="shared" si="46"/>
        <v>1.5334067291233842</v>
      </c>
      <c r="Y102">
        <f t="shared" si="47"/>
        <v>-10.005502309905392</v>
      </c>
      <c r="Z102">
        <f t="shared" si="48"/>
        <v>9.0889318220937181</v>
      </c>
      <c r="AA102">
        <f t="shared" si="49"/>
        <v>0.91617544206694002</v>
      </c>
      <c r="AB102">
        <f t="shared" si="50"/>
        <v>-3.9504574473347986E-4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54947.342637997033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7.26</v>
      </c>
      <c r="AP102">
        <v>0.5</v>
      </c>
      <c r="AQ102" t="s">
        <v>196</v>
      </c>
      <c r="AR102">
        <v>1597409329.2451601</v>
      </c>
      <c r="AS102">
        <v>416.89632258064501</v>
      </c>
      <c r="AT102">
        <v>415.99545161290303</v>
      </c>
      <c r="AU102">
        <v>8.3183309677419395</v>
      </c>
      <c r="AV102">
        <v>8.0460899999999995</v>
      </c>
      <c r="AW102">
        <v>600.00619354838705</v>
      </c>
      <c r="AX102">
        <v>101.592903225806</v>
      </c>
      <c r="AY102">
        <v>9.9978645161290305E-2</v>
      </c>
      <c r="AZ102">
        <v>20.308019354838699</v>
      </c>
      <c r="BA102">
        <v>999.9</v>
      </c>
      <c r="BB102">
        <v>999.9</v>
      </c>
      <c r="BC102">
        <v>0</v>
      </c>
      <c r="BD102">
        <v>0</v>
      </c>
      <c r="BE102">
        <v>10000.4270967742</v>
      </c>
      <c r="BF102">
        <v>0</v>
      </c>
      <c r="BG102">
        <v>1.9487777419354799E-3</v>
      </c>
      <c r="BH102">
        <v>1597409302.0999999</v>
      </c>
      <c r="BI102" t="s">
        <v>404</v>
      </c>
      <c r="BJ102">
        <v>13</v>
      </c>
      <c r="BK102">
        <v>-1.8660000000000001</v>
      </c>
      <c r="BL102">
        <v>-6.9000000000000006E-2</v>
      </c>
      <c r="BM102">
        <v>416</v>
      </c>
      <c r="BN102">
        <v>8</v>
      </c>
      <c r="BO102">
        <v>0.72</v>
      </c>
      <c r="BP102">
        <v>0.13</v>
      </c>
      <c r="BQ102">
        <v>0.90560024390243898</v>
      </c>
      <c r="BR102">
        <v>-0.131093372822285</v>
      </c>
      <c r="BS102">
        <v>2.9483217831447899E-2</v>
      </c>
      <c r="BT102">
        <v>0</v>
      </c>
      <c r="BU102">
        <v>0.27322934146341499</v>
      </c>
      <c r="BV102">
        <v>-2.2290397212546699E-2</v>
      </c>
      <c r="BW102">
        <v>2.2185640226117299E-3</v>
      </c>
      <c r="BX102">
        <v>1</v>
      </c>
      <c r="BY102">
        <v>1</v>
      </c>
      <c r="BZ102">
        <v>2</v>
      </c>
      <c r="CA102" t="s">
        <v>198</v>
      </c>
      <c r="CB102">
        <v>100</v>
      </c>
      <c r="CC102">
        <v>100</v>
      </c>
      <c r="CD102">
        <v>-1.8660000000000001</v>
      </c>
      <c r="CE102">
        <v>-6.9000000000000006E-2</v>
      </c>
      <c r="CF102">
        <v>2</v>
      </c>
      <c r="CG102">
        <v>631.88900000000001</v>
      </c>
      <c r="CH102">
        <v>395.50099999999998</v>
      </c>
      <c r="CI102">
        <v>19.999700000000001</v>
      </c>
      <c r="CJ102">
        <v>24.773</v>
      </c>
      <c r="CK102">
        <v>30.0001</v>
      </c>
      <c r="CL102">
        <v>24.6463</v>
      </c>
      <c r="CM102">
        <v>24.657</v>
      </c>
      <c r="CN102">
        <v>20.6</v>
      </c>
      <c r="CO102">
        <v>41.5334</v>
      </c>
      <c r="CP102">
        <v>0</v>
      </c>
      <c r="CQ102">
        <v>20</v>
      </c>
      <c r="CR102">
        <v>410</v>
      </c>
      <c r="CS102">
        <v>8</v>
      </c>
      <c r="CT102">
        <v>102.375</v>
      </c>
      <c r="CU102">
        <v>101.428</v>
      </c>
    </row>
    <row r="103" spans="1:99" x14ac:dyDescent="0.25">
      <c r="A103">
        <v>87</v>
      </c>
      <c r="B103">
        <v>1597409342.5999999</v>
      </c>
      <c r="C103">
        <v>7095.5</v>
      </c>
      <c r="D103" t="s">
        <v>407</v>
      </c>
      <c r="E103" t="s">
        <v>408</v>
      </c>
      <c r="F103">
        <v>1597409334.03548</v>
      </c>
      <c r="G103">
        <f t="shared" si="29"/>
        <v>2.2532836723574635E-4</v>
      </c>
      <c r="H103">
        <f t="shared" si="30"/>
        <v>-0.84876599884287973</v>
      </c>
      <c r="I103">
        <f t="shared" si="31"/>
        <v>416.90803225806502</v>
      </c>
      <c r="J103">
        <f t="shared" si="32"/>
        <v>497.98138966757193</v>
      </c>
      <c r="K103">
        <f t="shared" si="33"/>
        <v>50.640976597195788</v>
      </c>
      <c r="L103">
        <f t="shared" si="34"/>
        <v>42.396423526705242</v>
      </c>
      <c r="M103">
        <f t="shared" si="35"/>
        <v>1.4768042888125195E-2</v>
      </c>
      <c r="N103">
        <f t="shared" si="36"/>
        <v>2</v>
      </c>
      <c r="O103">
        <f t="shared" si="37"/>
        <v>1.4707728079685345E-2</v>
      </c>
      <c r="P103">
        <f t="shared" si="38"/>
        <v>9.1977284874791478E-3</v>
      </c>
      <c r="Q103">
        <f t="shared" si="39"/>
        <v>0</v>
      </c>
      <c r="R103">
        <f t="shared" si="40"/>
        <v>20.22262171040709</v>
      </c>
      <c r="S103">
        <f t="shared" si="41"/>
        <v>20.22262171040709</v>
      </c>
      <c r="T103">
        <f t="shared" si="42"/>
        <v>2.3791594704055812</v>
      </c>
      <c r="U103">
        <f t="shared" si="43"/>
        <v>35.370827260260299</v>
      </c>
      <c r="V103">
        <f t="shared" si="44"/>
        <v>0.84589350503111016</v>
      </c>
      <c r="W103">
        <f t="shared" si="45"/>
        <v>2.3915004837375835</v>
      </c>
      <c r="X103">
        <f t="shared" si="46"/>
        <v>1.5332659653744711</v>
      </c>
      <c r="Y103">
        <f t="shared" si="47"/>
        <v>-9.9369809950964143</v>
      </c>
      <c r="Z103">
        <f t="shared" si="48"/>
        <v>9.0267017293220935</v>
      </c>
      <c r="AA103">
        <f t="shared" si="49"/>
        <v>0.90988961506309285</v>
      </c>
      <c r="AB103">
        <f t="shared" si="50"/>
        <v>-3.8965071122731842E-4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54968.492407080499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7.26</v>
      </c>
      <c r="AP103">
        <v>0.5</v>
      </c>
      <c r="AQ103" t="s">
        <v>196</v>
      </c>
      <c r="AR103">
        <v>1597409334.03548</v>
      </c>
      <c r="AS103">
        <v>416.90803225806502</v>
      </c>
      <c r="AT103">
        <v>415.994709677419</v>
      </c>
      <c r="AU103">
        <v>8.3181496774193597</v>
      </c>
      <c r="AV103">
        <v>8.0477748387096799</v>
      </c>
      <c r="AW103">
        <v>600.01012903225796</v>
      </c>
      <c r="AX103">
        <v>101.59251612903201</v>
      </c>
      <c r="AY103">
        <v>9.9992161290322595E-2</v>
      </c>
      <c r="AZ103">
        <v>20.306338709677402</v>
      </c>
      <c r="BA103">
        <v>999.9</v>
      </c>
      <c r="BB103">
        <v>999.9</v>
      </c>
      <c r="BC103">
        <v>0</v>
      </c>
      <c r="BD103">
        <v>0</v>
      </c>
      <c r="BE103">
        <v>10004.420645161301</v>
      </c>
      <c r="BF103">
        <v>0</v>
      </c>
      <c r="BG103">
        <v>2.0042641935483899E-3</v>
      </c>
      <c r="BH103">
        <v>1597409302.0999999</v>
      </c>
      <c r="BI103" t="s">
        <v>404</v>
      </c>
      <c r="BJ103">
        <v>13</v>
      </c>
      <c r="BK103">
        <v>-1.8660000000000001</v>
      </c>
      <c r="BL103">
        <v>-6.9000000000000006E-2</v>
      </c>
      <c r="BM103">
        <v>416</v>
      </c>
      <c r="BN103">
        <v>8</v>
      </c>
      <c r="BO103">
        <v>0.72</v>
      </c>
      <c r="BP103">
        <v>0.13</v>
      </c>
      <c r="BQ103">
        <v>0.91105692682926798</v>
      </c>
      <c r="BR103">
        <v>3.6642146341472497E-2</v>
      </c>
      <c r="BS103">
        <v>3.8119294734979103E-2</v>
      </c>
      <c r="BT103">
        <v>1</v>
      </c>
      <c r="BU103">
        <v>0.27127195121951198</v>
      </c>
      <c r="BV103">
        <v>-2.32308292682929E-2</v>
      </c>
      <c r="BW103">
        <v>2.3171401628312902E-3</v>
      </c>
      <c r="BX103">
        <v>1</v>
      </c>
      <c r="BY103">
        <v>2</v>
      </c>
      <c r="BZ103">
        <v>2</v>
      </c>
      <c r="CA103" t="s">
        <v>203</v>
      </c>
      <c r="CB103">
        <v>100</v>
      </c>
      <c r="CC103">
        <v>100</v>
      </c>
      <c r="CD103">
        <v>-1.8660000000000001</v>
      </c>
      <c r="CE103">
        <v>-6.9000000000000006E-2</v>
      </c>
      <c r="CF103">
        <v>2</v>
      </c>
      <c r="CG103">
        <v>631.83299999999997</v>
      </c>
      <c r="CH103">
        <v>395.41300000000001</v>
      </c>
      <c r="CI103">
        <v>20</v>
      </c>
      <c r="CJ103">
        <v>24.7746</v>
      </c>
      <c r="CK103">
        <v>30.000299999999999</v>
      </c>
      <c r="CL103">
        <v>24.6479</v>
      </c>
      <c r="CM103">
        <v>24.6585</v>
      </c>
      <c r="CN103">
        <v>20.6</v>
      </c>
      <c r="CO103">
        <v>41.5334</v>
      </c>
      <c r="CP103">
        <v>0</v>
      </c>
      <c r="CQ103">
        <v>20</v>
      </c>
      <c r="CR103">
        <v>410</v>
      </c>
      <c r="CS103">
        <v>8</v>
      </c>
      <c r="CT103">
        <v>102.374</v>
      </c>
      <c r="CU103">
        <v>101.428</v>
      </c>
    </row>
    <row r="104" spans="1:99" x14ac:dyDescent="0.25">
      <c r="A104">
        <v>88</v>
      </c>
      <c r="B104">
        <v>1597409347.5999999</v>
      </c>
      <c r="C104">
        <v>7100.5</v>
      </c>
      <c r="D104" t="s">
        <v>409</v>
      </c>
      <c r="E104" t="s">
        <v>410</v>
      </c>
      <c r="F104">
        <v>1597409338.9709699</v>
      </c>
      <c r="G104">
        <f t="shared" si="29"/>
        <v>2.237101025858885E-4</v>
      </c>
      <c r="H104">
        <f t="shared" si="30"/>
        <v>-0.8464091629869348</v>
      </c>
      <c r="I104">
        <f t="shared" si="31"/>
        <v>416.903161290323</v>
      </c>
      <c r="J104">
        <f t="shared" si="32"/>
        <v>498.37504910308763</v>
      </c>
      <c r="K104">
        <f t="shared" si="33"/>
        <v>50.680925400699216</v>
      </c>
      <c r="L104">
        <f t="shared" si="34"/>
        <v>42.395858409637285</v>
      </c>
      <c r="M104">
        <f t="shared" si="35"/>
        <v>1.4662721439636602E-2</v>
      </c>
      <c r="N104">
        <f t="shared" si="36"/>
        <v>2</v>
      </c>
      <c r="O104">
        <f t="shared" si="37"/>
        <v>1.4603261989743363E-2</v>
      </c>
      <c r="P104">
        <f t="shared" si="38"/>
        <v>9.132360766280094E-3</v>
      </c>
      <c r="Q104">
        <f t="shared" si="39"/>
        <v>0</v>
      </c>
      <c r="R104">
        <f t="shared" si="40"/>
        <v>20.221884135735575</v>
      </c>
      <c r="S104">
        <f t="shared" si="41"/>
        <v>20.221884135735575</v>
      </c>
      <c r="T104">
        <f t="shared" si="42"/>
        <v>2.3790509903945884</v>
      </c>
      <c r="U104">
        <f t="shared" si="43"/>
        <v>35.374395547898658</v>
      </c>
      <c r="V104">
        <f t="shared" si="44"/>
        <v>0.84590887567544748</v>
      </c>
      <c r="W104">
        <f t="shared" si="45"/>
        <v>2.3913026995190507</v>
      </c>
      <c r="X104">
        <f t="shared" si="46"/>
        <v>1.5331421147191411</v>
      </c>
      <c r="Y104">
        <f t="shared" si="47"/>
        <v>-9.8656155240376826</v>
      </c>
      <c r="Z104">
        <f t="shared" si="48"/>
        <v>8.9618849484473344</v>
      </c>
      <c r="AA104">
        <f t="shared" si="49"/>
        <v>0.90334650359170487</v>
      </c>
      <c r="AB104">
        <f t="shared" si="50"/>
        <v>-3.8407199864387565E-4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54939.742364135811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7.26</v>
      </c>
      <c r="AP104">
        <v>0.5</v>
      </c>
      <c r="AQ104" t="s">
        <v>196</v>
      </c>
      <c r="AR104">
        <v>1597409338.9709699</v>
      </c>
      <c r="AS104">
        <v>416.903161290323</v>
      </c>
      <c r="AT104">
        <v>415.99187096774199</v>
      </c>
      <c r="AU104">
        <v>8.3183145161290302</v>
      </c>
      <c r="AV104">
        <v>8.0498809677419398</v>
      </c>
      <c r="AW104">
        <v>600.00893548387103</v>
      </c>
      <c r="AX104">
        <v>101.59235483870999</v>
      </c>
      <c r="AY104">
        <v>9.9986083870967704E-2</v>
      </c>
      <c r="AZ104">
        <v>20.305</v>
      </c>
      <c r="BA104">
        <v>999.9</v>
      </c>
      <c r="BB104">
        <v>999.9</v>
      </c>
      <c r="BC104">
        <v>0</v>
      </c>
      <c r="BD104">
        <v>0</v>
      </c>
      <c r="BE104">
        <v>9998.9338709677395</v>
      </c>
      <c r="BF104">
        <v>0</v>
      </c>
      <c r="BG104">
        <v>2.02306774193548E-3</v>
      </c>
      <c r="BH104">
        <v>1597409302.0999999</v>
      </c>
      <c r="BI104" t="s">
        <v>404</v>
      </c>
      <c r="BJ104">
        <v>13</v>
      </c>
      <c r="BK104">
        <v>-1.8660000000000001</v>
      </c>
      <c r="BL104">
        <v>-6.9000000000000006E-2</v>
      </c>
      <c r="BM104">
        <v>416</v>
      </c>
      <c r="BN104">
        <v>8</v>
      </c>
      <c r="BO104">
        <v>0.72</v>
      </c>
      <c r="BP104">
        <v>0.13</v>
      </c>
      <c r="BQ104">
        <v>0.91300190243902402</v>
      </c>
      <c r="BR104">
        <v>6.7530940766540704E-2</v>
      </c>
      <c r="BS104">
        <v>3.9066071200770297E-2</v>
      </c>
      <c r="BT104">
        <v>1</v>
      </c>
      <c r="BU104">
        <v>0.26936407317073202</v>
      </c>
      <c r="BV104">
        <v>-2.38674982578388E-2</v>
      </c>
      <c r="BW104">
        <v>2.37820475836182E-3</v>
      </c>
      <c r="BX104">
        <v>1</v>
      </c>
      <c r="BY104">
        <v>2</v>
      </c>
      <c r="BZ104">
        <v>2</v>
      </c>
      <c r="CA104" t="s">
        <v>203</v>
      </c>
      <c r="CB104">
        <v>100</v>
      </c>
      <c r="CC104">
        <v>100</v>
      </c>
      <c r="CD104">
        <v>-1.8660000000000001</v>
      </c>
      <c r="CE104">
        <v>-6.9000000000000006E-2</v>
      </c>
      <c r="CF104">
        <v>2</v>
      </c>
      <c r="CG104">
        <v>631.97900000000004</v>
      </c>
      <c r="CH104">
        <v>395.49599999999998</v>
      </c>
      <c r="CI104">
        <v>20.0002</v>
      </c>
      <c r="CJ104">
        <v>24.7761</v>
      </c>
      <c r="CK104">
        <v>30.000299999999999</v>
      </c>
      <c r="CL104">
        <v>24.6492</v>
      </c>
      <c r="CM104">
        <v>24.6599</v>
      </c>
      <c r="CN104">
        <v>20.6</v>
      </c>
      <c r="CO104">
        <v>41.5334</v>
      </c>
      <c r="CP104">
        <v>0</v>
      </c>
      <c r="CQ104">
        <v>20</v>
      </c>
      <c r="CR104">
        <v>410</v>
      </c>
      <c r="CS104">
        <v>8</v>
      </c>
      <c r="CT104">
        <v>102.373</v>
      </c>
      <c r="CU104">
        <v>101.42700000000001</v>
      </c>
    </row>
    <row r="105" spans="1:99" x14ac:dyDescent="0.25">
      <c r="A105">
        <v>89</v>
      </c>
      <c r="B105">
        <v>1597409352.5999999</v>
      </c>
      <c r="C105">
        <v>7105.5</v>
      </c>
      <c r="D105" t="s">
        <v>411</v>
      </c>
      <c r="E105" t="s">
        <v>412</v>
      </c>
      <c r="F105">
        <v>1597409343.9709699</v>
      </c>
      <c r="G105">
        <f t="shared" si="29"/>
        <v>2.2209990859786913E-4</v>
      </c>
      <c r="H105">
        <f t="shared" si="30"/>
        <v>-0.85401132362253729</v>
      </c>
      <c r="I105">
        <f t="shared" si="31"/>
        <v>416.905129032258</v>
      </c>
      <c r="J105">
        <f t="shared" si="32"/>
        <v>499.86623202633695</v>
      </c>
      <c r="K105">
        <f t="shared" si="33"/>
        <v>50.832671505017551</v>
      </c>
      <c r="L105">
        <f t="shared" si="34"/>
        <v>42.396145438640346</v>
      </c>
      <c r="M105">
        <f t="shared" si="35"/>
        <v>1.4557330711665919E-2</v>
      </c>
      <c r="N105">
        <f t="shared" si="36"/>
        <v>2</v>
      </c>
      <c r="O105">
        <f t="shared" si="37"/>
        <v>1.4498721094983119E-2</v>
      </c>
      <c r="P105">
        <f t="shared" si="38"/>
        <v>9.0669467826156262E-3</v>
      </c>
      <c r="Q105">
        <f t="shared" si="39"/>
        <v>0</v>
      </c>
      <c r="R105">
        <f t="shared" si="40"/>
        <v>20.22179200127216</v>
      </c>
      <c r="S105">
        <f t="shared" si="41"/>
        <v>20.22179200127216</v>
      </c>
      <c r="T105">
        <f t="shared" si="42"/>
        <v>2.3790374398709426</v>
      </c>
      <c r="U105">
        <f t="shared" si="43"/>
        <v>35.377728663322529</v>
      </c>
      <c r="V105">
        <f t="shared" si="44"/>
        <v>0.84595250081357565</v>
      </c>
      <c r="W105">
        <f t="shared" si="45"/>
        <v>2.3912007151849961</v>
      </c>
      <c r="X105">
        <f t="shared" si="46"/>
        <v>1.5330849390573671</v>
      </c>
      <c r="Y105">
        <f t="shared" si="47"/>
        <v>-9.7946059691660281</v>
      </c>
      <c r="Z105">
        <f t="shared" si="48"/>
        <v>8.8973859129000701</v>
      </c>
      <c r="AA105">
        <f t="shared" si="49"/>
        <v>0.89684149400274327</v>
      </c>
      <c r="AB105">
        <f t="shared" si="50"/>
        <v>-3.7856226321508757E-4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54941.999383826005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7.26</v>
      </c>
      <c r="AP105">
        <v>0.5</v>
      </c>
      <c r="AQ105" t="s">
        <v>196</v>
      </c>
      <c r="AR105">
        <v>1597409343.9709699</v>
      </c>
      <c r="AS105">
        <v>416.905129032258</v>
      </c>
      <c r="AT105">
        <v>415.983838709677</v>
      </c>
      <c r="AU105">
        <v>8.3187264516128998</v>
      </c>
      <c r="AV105">
        <v>8.0522280645161306</v>
      </c>
      <c r="AW105">
        <v>600.01558064516098</v>
      </c>
      <c r="AX105">
        <v>101.592548387097</v>
      </c>
      <c r="AY105">
        <v>0.100001035483871</v>
      </c>
      <c r="AZ105">
        <v>20.304309677419401</v>
      </c>
      <c r="BA105">
        <v>999.9</v>
      </c>
      <c r="BB105">
        <v>999.9</v>
      </c>
      <c r="BC105">
        <v>0</v>
      </c>
      <c r="BD105">
        <v>0</v>
      </c>
      <c r="BE105">
        <v>9999.3177419354906</v>
      </c>
      <c r="BF105">
        <v>0</v>
      </c>
      <c r="BG105">
        <v>1.9882341935483902E-3</v>
      </c>
      <c r="BH105">
        <v>1597409302.0999999</v>
      </c>
      <c r="BI105" t="s">
        <v>404</v>
      </c>
      <c r="BJ105">
        <v>13</v>
      </c>
      <c r="BK105">
        <v>-1.8660000000000001</v>
      </c>
      <c r="BL105">
        <v>-6.9000000000000006E-2</v>
      </c>
      <c r="BM105">
        <v>416</v>
      </c>
      <c r="BN105">
        <v>8</v>
      </c>
      <c r="BO105">
        <v>0.72</v>
      </c>
      <c r="BP105">
        <v>0.13</v>
      </c>
      <c r="BQ105">
        <v>0.91319836585365799</v>
      </c>
      <c r="BR105">
        <v>0.14822377003471801</v>
      </c>
      <c r="BS105">
        <v>3.8783971828173898E-2</v>
      </c>
      <c r="BT105">
        <v>0</v>
      </c>
      <c r="BU105">
        <v>0.26745821951219501</v>
      </c>
      <c r="BV105">
        <v>-2.30510592334492E-2</v>
      </c>
      <c r="BW105">
        <v>2.3021666837175899E-3</v>
      </c>
      <c r="BX105">
        <v>1</v>
      </c>
      <c r="BY105">
        <v>1</v>
      </c>
      <c r="BZ105">
        <v>2</v>
      </c>
      <c r="CA105" t="s">
        <v>198</v>
      </c>
      <c r="CB105">
        <v>100</v>
      </c>
      <c r="CC105">
        <v>100</v>
      </c>
      <c r="CD105">
        <v>-1.8660000000000001</v>
      </c>
      <c r="CE105">
        <v>-6.9000000000000006E-2</v>
      </c>
      <c r="CF105">
        <v>2</v>
      </c>
      <c r="CG105">
        <v>631.81899999999996</v>
      </c>
      <c r="CH105">
        <v>395.584</v>
      </c>
      <c r="CI105">
        <v>20.000299999999999</v>
      </c>
      <c r="CJ105">
        <v>24.777999999999999</v>
      </c>
      <c r="CK105">
        <v>30</v>
      </c>
      <c r="CL105">
        <v>24.651199999999999</v>
      </c>
      <c r="CM105">
        <v>24.661999999999999</v>
      </c>
      <c r="CN105">
        <v>20.6</v>
      </c>
      <c r="CO105">
        <v>41.5334</v>
      </c>
      <c r="CP105">
        <v>0</v>
      </c>
      <c r="CQ105">
        <v>20</v>
      </c>
      <c r="CR105">
        <v>410</v>
      </c>
      <c r="CS105">
        <v>8</v>
      </c>
      <c r="CT105">
        <v>102.373</v>
      </c>
      <c r="CU105">
        <v>101.42700000000001</v>
      </c>
    </row>
    <row r="106" spans="1:99" x14ac:dyDescent="0.25">
      <c r="A106">
        <v>90</v>
      </c>
      <c r="B106">
        <v>1597409357.5999999</v>
      </c>
      <c r="C106">
        <v>7110.5</v>
      </c>
      <c r="D106" t="s">
        <v>413</v>
      </c>
      <c r="E106" t="s">
        <v>414</v>
      </c>
      <c r="F106">
        <v>1597409348.9709699</v>
      </c>
      <c r="G106">
        <f t="shared" si="29"/>
        <v>2.2071206794818633E-4</v>
      </c>
      <c r="H106">
        <f t="shared" si="30"/>
        <v>-0.8584107937086366</v>
      </c>
      <c r="I106">
        <f t="shared" si="31"/>
        <v>416.903903225806</v>
      </c>
      <c r="J106">
        <f t="shared" si="32"/>
        <v>500.93184605890463</v>
      </c>
      <c r="K106">
        <f t="shared" si="33"/>
        <v>50.941096398284039</v>
      </c>
      <c r="L106">
        <f t="shared" si="34"/>
        <v>42.396070623446327</v>
      </c>
      <c r="M106">
        <f t="shared" si="35"/>
        <v>1.4466167293532924E-2</v>
      </c>
      <c r="N106">
        <f t="shared" si="36"/>
        <v>2</v>
      </c>
      <c r="O106">
        <f t="shared" si="37"/>
        <v>1.4408287873377531E-2</v>
      </c>
      <c r="P106">
        <f t="shared" si="38"/>
        <v>9.0103607806010129E-3</v>
      </c>
      <c r="Q106">
        <f t="shared" si="39"/>
        <v>0</v>
      </c>
      <c r="R106">
        <f t="shared" si="40"/>
        <v>20.221926956907676</v>
      </c>
      <c r="S106">
        <f t="shared" si="41"/>
        <v>20.221926956907676</v>
      </c>
      <c r="T106">
        <f t="shared" si="42"/>
        <v>2.3790572882705865</v>
      </c>
      <c r="U106">
        <f t="shared" si="43"/>
        <v>35.380067422666109</v>
      </c>
      <c r="V106">
        <f t="shared" si="44"/>
        <v>0.84598853006857067</v>
      </c>
      <c r="W106">
        <f t="shared" si="45"/>
        <v>2.3911444824624368</v>
      </c>
      <c r="X106">
        <f t="shared" si="46"/>
        <v>1.5330687582020159</v>
      </c>
      <c r="Y106">
        <f t="shared" si="47"/>
        <v>-9.7334021965150175</v>
      </c>
      <c r="Z106">
        <f t="shared" si="48"/>
        <v>8.8417917725840969</v>
      </c>
      <c r="AA106">
        <f t="shared" si="49"/>
        <v>0.89123657821305979</v>
      </c>
      <c r="AB106">
        <f t="shared" si="50"/>
        <v>-3.7384571786169829E-4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54938.626467222384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7.26</v>
      </c>
      <c r="AP106">
        <v>0.5</v>
      </c>
      <c r="AQ106" t="s">
        <v>196</v>
      </c>
      <c r="AR106">
        <v>1597409348.9709699</v>
      </c>
      <c r="AS106">
        <v>416.903903225806</v>
      </c>
      <c r="AT106">
        <v>415.97658064516099</v>
      </c>
      <c r="AU106">
        <v>8.3190709677419399</v>
      </c>
      <c r="AV106">
        <v>8.0542354838709702</v>
      </c>
      <c r="AW106">
        <v>600.01</v>
      </c>
      <c r="AX106">
        <v>101.592677419355</v>
      </c>
      <c r="AY106">
        <v>9.9991551612903198E-2</v>
      </c>
      <c r="AZ106">
        <v>20.3039290322581</v>
      </c>
      <c r="BA106">
        <v>999.9</v>
      </c>
      <c r="BB106">
        <v>999.9</v>
      </c>
      <c r="BC106">
        <v>0</v>
      </c>
      <c r="BD106">
        <v>0</v>
      </c>
      <c r="BE106">
        <v>9998.6509677419399</v>
      </c>
      <c r="BF106">
        <v>0</v>
      </c>
      <c r="BG106">
        <v>1.9321312903225799E-3</v>
      </c>
      <c r="BH106">
        <v>1597409302.0999999</v>
      </c>
      <c r="BI106" t="s">
        <v>404</v>
      </c>
      <c r="BJ106">
        <v>13</v>
      </c>
      <c r="BK106">
        <v>-1.8660000000000001</v>
      </c>
      <c r="BL106">
        <v>-6.9000000000000006E-2</v>
      </c>
      <c r="BM106">
        <v>416</v>
      </c>
      <c r="BN106">
        <v>8</v>
      </c>
      <c r="BO106">
        <v>0.72</v>
      </c>
      <c r="BP106">
        <v>0.13</v>
      </c>
      <c r="BQ106">
        <v>0.92362419512195104</v>
      </c>
      <c r="BR106">
        <v>1.93852264808312E-2</v>
      </c>
      <c r="BS106">
        <v>3.1707574338018199E-2</v>
      </c>
      <c r="BT106">
        <v>1</v>
      </c>
      <c r="BU106">
        <v>0.26560195121951202</v>
      </c>
      <c r="BV106">
        <v>-2.00841533101048E-2</v>
      </c>
      <c r="BW106">
        <v>2.0060255080840499E-3</v>
      </c>
      <c r="BX106">
        <v>1</v>
      </c>
      <c r="BY106">
        <v>2</v>
      </c>
      <c r="BZ106">
        <v>2</v>
      </c>
      <c r="CA106" t="s">
        <v>203</v>
      </c>
      <c r="CB106">
        <v>100</v>
      </c>
      <c r="CC106">
        <v>100</v>
      </c>
      <c r="CD106">
        <v>-1.8660000000000001</v>
      </c>
      <c r="CE106">
        <v>-6.9000000000000006E-2</v>
      </c>
      <c r="CF106">
        <v>2</v>
      </c>
      <c r="CG106">
        <v>631.75900000000001</v>
      </c>
      <c r="CH106">
        <v>395.48099999999999</v>
      </c>
      <c r="CI106">
        <v>20.000399999999999</v>
      </c>
      <c r="CJ106">
        <v>24.78</v>
      </c>
      <c r="CK106">
        <v>30.0001</v>
      </c>
      <c r="CL106">
        <v>24.6525</v>
      </c>
      <c r="CM106">
        <v>24.663699999999999</v>
      </c>
      <c r="CN106">
        <v>20.6</v>
      </c>
      <c r="CO106">
        <v>41.5334</v>
      </c>
      <c r="CP106">
        <v>0</v>
      </c>
      <c r="CQ106">
        <v>20</v>
      </c>
      <c r="CR106">
        <v>410</v>
      </c>
      <c r="CS106">
        <v>8</v>
      </c>
      <c r="CT106">
        <v>102.372</v>
      </c>
      <c r="CU106">
        <v>101.428</v>
      </c>
    </row>
    <row r="107" spans="1:99" x14ac:dyDescent="0.25">
      <c r="A107">
        <v>91</v>
      </c>
      <c r="B107">
        <v>1597409808.5999999</v>
      </c>
      <c r="C107">
        <v>7561.5</v>
      </c>
      <c r="D107" t="s">
        <v>416</v>
      </c>
      <c r="E107" t="s">
        <v>417</v>
      </c>
      <c r="F107">
        <v>1597409800.5999999</v>
      </c>
      <c r="G107">
        <f t="shared" si="29"/>
        <v>1.7237334959184335E-4</v>
      </c>
      <c r="H107">
        <f t="shared" si="30"/>
        <v>-0.57549493338266067</v>
      </c>
      <c r="I107">
        <f t="shared" si="31"/>
        <v>416.32280645161302</v>
      </c>
      <c r="J107">
        <f t="shared" si="32"/>
        <v>487.6071662950414</v>
      </c>
      <c r="K107">
        <f t="shared" si="33"/>
        <v>49.58666392493727</v>
      </c>
      <c r="L107">
        <f t="shared" si="34"/>
        <v>42.33748089606938</v>
      </c>
      <c r="M107">
        <f t="shared" si="35"/>
        <v>1.1198265617569333E-2</v>
      </c>
      <c r="N107">
        <f t="shared" si="36"/>
        <v>2</v>
      </c>
      <c r="O107">
        <f t="shared" si="37"/>
        <v>1.1163548575892555E-2</v>
      </c>
      <c r="P107">
        <f t="shared" si="38"/>
        <v>6.980328025336548E-3</v>
      </c>
      <c r="Q107">
        <f t="shared" si="39"/>
        <v>0</v>
      </c>
      <c r="R107">
        <f t="shared" si="40"/>
        <v>20.19946143666008</v>
      </c>
      <c r="S107">
        <f t="shared" si="41"/>
        <v>20.19946143666008</v>
      </c>
      <c r="T107">
        <f t="shared" si="42"/>
        <v>2.3757552026959505</v>
      </c>
      <c r="U107">
        <f t="shared" si="43"/>
        <v>34.809923774142689</v>
      </c>
      <c r="V107">
        <f t="shared" si="44"/>
        <v>0.83027914614161991</v>
      </c>
      <c r="W107">
        <f t="shared" si="45"/>
        <v>2.3851794434504425</v>
      </c>
      <c r="X107">
        <f t="shared" si="46"/>
        <v>1.5454760565543306</v>
      </c>
      <c r="Y107">
        <f t="shared" si="47"/>
        <v>-7.6016647170002916</v>
      </c>
      <c r="Z107">
        <f t="shared" si="48"/>
        <v>6.9055896922730078</v>
      </c>
      <c r="AA107">
        <f t="shared" si="49"/>
        <v>0.69584703704206397</v>
      </c>
      <c r="AB107">
        <f t="shared" si="50"/>
        <v>-2.2798768521958834E-4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54963.49163806047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4.71</v>
      </c>
      <c r="AP107">
        <v>0.5</v>
      </c>
      <c r="AQ107" t="s">
        <v>196</v>
      </c>
      <c r="AR107">
        <v>1597409800.5999999</v>
      </c>
      <c r="AS107">
        <v>416.32280645161302</v>
      </c>
      <c r="AT107">
        <v>415.927387096774</v>
      </c>
      <c r="AU107">
        <v>8.1644948387096807</v>
      </c>
      <c r="AV107">
        <v>8.0302900000000008</v>
      </c>
      <c r="AW107">
        <v>600.01554838709706</v>
      </c>
      <c r="AX107">
        <v>101.59387096774201</v>
      </c>
      <c r="AY107">
        <v>0.100007532258065</v>
      </c>
      <c r="AZ107">
        <v>20.263506451612901</v>
      </c>
      <c r="BA107">
        <v>999.9</v>
      </c>
      <c r="BB107">
        <v>999.9</v>
      </c>
      <c r="BC107">
        <v>0</v>
      </c>
      <c r="BD107">
        <v>0</v>
      </c>
      <c r="BE107">
        <v>10001.809354838701</v>
      </c>
      <c r="BF107">
        <v>0</v>
      </c>
      <c r="BG107">
        <v>1.8436622580645201E-3</v>
      </c>
      <c r="BH107">
        <v>1597409766.0999999</v>
      </c>
      <c r="BI107" t="s">
        <v>418</v>
      </c>
      <c r="BJ107">
        <v>14</v>
      </c>
      <c r="BK107">
        <v>-1.919</v>
      </c>
      <c r="BL107">
        <v>-6.9000000000000006E-2</v>
      </c>
      <c r="BM107">
        <v>416</v>
      </c>
      <c r="BN107">
        <v>8</v>
      </c>
      <c r="BO107">
        <v>0.3</v>
      </c>
      <c r="BP107">
        <v>0.08</v>
      </c>
      <c r="BQ107">
        <v>0.388166487804878</v>
      </c>
      <c r="BR107">
        <v>9.7213986062727104E-2</v>
      </c>
      <c r="BS107">
        <v>1.69703040059608E-2</v>
      </c>
      <c r="BT107">
        <v>1</v>
      </c>
      <c r="BU107">
        <v>0.135219853658537</v>
      </c>
      <c r="BV107">
        <v>-2.2201672473869099E-2</v>
      </c>
      <c r="BW107">
        <v>2.3362413690973202E-3</v>
      </c>
      <c r="BX107">
        <v>1</v>
      </c>
      <c r="BY107">
        <v>2</v>
      </c>
      <c r="BZ107">
        <v>2</v>
      </c>
      <c r="CA107" t="s">
        <v>203</v>
      </c>
      <c r="CB107">
        <v>100</v>
      </c>
      <c r="CC107">
        <v>100</v>
      </c>
      <c r="CD107">
        <v>-1.919</v>
      </c>
      <c r="CE107">
        <v>-6.9000000000000006E-2</v>
      </c>
      <c r="CF107">
        <v>2</v>
      </c>
      <c r="CG107">
        <v>632.08600000000001</v>
      </c>
      <c r="CH107">
        <v>393.98899999999998</v>
      </c>
      <c r="CI107">
        <v>19.999300000000002</v>
      </c>
      <c r="CJ107">
        <v>24.867699999999999</v>
      </c>
      <c r="CK107">
        <v>30.0002</v>
      </c>
      <c r="CL107">
        <v>24.756499999999999</v>
      </c>
      <c r="CM107">
        <v>24.767199999999999</v>
      </c>
      <c r="CN107">
        <v>20.6</v>
      </c>
      <c r="CO107">
        <v>43.205300000000001</v>
      </c>
      <c r="CP107">
        <v>0</v>
      </c>
      <c r="CQ107">
        <v>20</v>
      </c>
      <c r="CR107">
        <v>410</v>
      </c>
      <c r="CS107">
        <v>8</v>
      </c>
      <c r="CT107">
        <v>102.372</v>
      </c>
      <c r="CU107">
        <v>101.416</v>
      </c>
    </row>
    <row r="108" spans="1:99" x14ac:dyDescent="0.25">
      <c r="A108">
        <v>92</v>
      </c>
      <c r="B108">
        <v>1597409813.5999999</v>
      </c>
      <c r="C108">
        <v>7566.5</v>
      </c>
      <c r="D108" t="s">
        <v>419</v>
      </c>
      <c r="E108" t="s">
        <v>420</v>
      </c>
      <c r="F108">
        <v>1597409805.2451601</v>
      </c>
      <c r="G108">
        <f t="shared" si="29"/>
        <v>1.7079849911177789E-4</v>
      </c>
      <c r="H108">
        <f t="shared" si="30"/>
        <v>-0.5835934908693825</v>
      </c>
      <c r="I108">
        <f t="shared" si="31"/>
        <v>416.322612903226</v>
      </c>
      <c r="J108">
        <f t="shared" si="32"/>
        <v>489.51438000081123</v>
      </c>
      <c r="K108">
        <f t="shared" si="33"/>
        <v>49.780633031020116</v>
      </c>
      <c r="L108">
        <f t="shared" si="34"/>
        <v>42.337475796761247</v>
      </c>
      <c r="M108">
        <f t="shared" si="35"/>
        <v>1.1095704949733451E-2</v>
      </c>
      <c r="N108">
        <f t="shared" si="36"/>
        <v>2</v>
      </c>
      <c r="O108">
        <f t="shared" si="37"/>
        <v>1.1061619871534482E-2</v>
      </c>
      <c r="P108">
        <f t="shared" si="38"/>
        <v>6.9165660501195455E-3</v>
      </c>
      <c r="Q108">
        <f t="shared" si="39"/>
        <v>0</v>
      </c>
      <c r="R108">
        <f t="shared" si="40"/>
        <v>20.199465889909586</v>
      </c>
      <c r="S108">
        <f t="shared" si="41"/>
        <v>20.199465889909586</v>
      </c>
      <c r="T108">
        <f t="shared" si="42"/>
        <v>2.3757558568569372</v>
      </c>
      <c r="U108">
        <f t="shared" si="43"/>
        <v>34.811559025513233</v>
      </c>
      <c r="V108">
        <f t="shared" si="44"/>
        <v>0.83028835495676823</v>
      </c>
      <c r="W108">
        <f t="shared" si="45"/>
        <v>2.3850938544529239</v>
      </c>
      <c r="X108">
        <f t="shared" si="46"/>
        <v>1.5454675019001689</v>
      </c>
      <c r="Y108">
        <f t="shared" si="47"/>
        <v>-7.532213810829405</v>
      </c>
      <c r="Z108">
        <f t="shared" si="48"/>
        <v>6.8425020412262851</v>
      </c>
      <c r="AA108">
        <f t="shared" si="49"/>
        <v>0.68948792915029644</v>
      </c>
      <c r="AB108">
        <f t="shared" si="50"/>
        <v>-2.2384045282297649E-4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54968.201506785277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4.71</v>
      </c>
      <c r="AP108">
        <v>0.5</v>
      </c>
      <c r="AQ108" t="s">
        <v>196</v>
      </c>
      <c r="AR108">
        <v>1597409805.2451601</v>
      </c>
      <c r="AS108">
        <v>416.322612903226</v>
      </c>
      <c r="AT108">
        <v>415.92032258064501</v>
      </c>
      <c r="AU108">
        <v>8.1645825806451597</v>
      </c>
      <c r="AV108">
        <v>8.0316041935483895</v>
      </c>
      <c r="AW108">
        <v>600.01693548387095</v>
      </c>
      <c r="AX108">
        <v>101.593903225806</v>
      </c>
      <c r="AY108">
        <v>0.10001030322580599</v>
      </c>
      <c r="AZ108">
        <v>20.262925806451602</v>
      </c>
      <c r="BA108">
        <v>999.9</v>
      </c>
      <c r="BB108">
        <v>999.9</v>
      </c>
      <c r="BC108">
        <v>0</v>
      </c>
      <c r="BD108">
        <v>0</v>
      </c>
      <c r="BE108">
        <v>10002.6790322581</v>
      </c>
      <c r="BF108">
        <v>0</v>
      </c>
      <c r="BG108">
        <v>1.88712612903226E-3</v>
      </c>
      <c r="BH108">
        <v>1597409766.0999999</v>
      </c>
      <c r="BI108" t="s">
        <v>418</v>
      </c>
      <c r="BJ108">
        <v>14</v>
      </c>
      <c r="BK108">
        <v>-1.919</v>
      </c>
      <c r="BL108">
        <v>-6.9000000000000006E-2</v>
      </c>
      <c r="BM108">
        <v>416</v>
      </c>
      <c r="BN108">
        <v>8</v>
      </c>
      <c r="BO108">
        <v>0.3</v>
      </c>
      <c r="BP108">
        <v>0.08</v>
      </c>
      <c r="BQ108">
        <v>0.39808917073170702</v>
      </c>
      <c r="BR108">
        <v>8.5333902439005793E-2</v>
      </c>
      <c r="BS108">
        <v>1.70863759903335E-2</v>
      </c>
      <c r="BT108">
        <v>1</v>
      </c>
      <c r="BU108">
        <v>0.13384753658536599</v>
      </c>
      <c r="BV108">
        <v>-1.81755261324015E-2</v>
      </c>
      <c r="BW108">
        <v>2.02713072601863E-3</v>
      </c>
      <c r="BX108">
        <v>1</v>
      </c>
      <c r="BY108">
        <v>2</v>
      </c>
      <c r="BZ108">
        <v>2</v>
      </c>
      <c r="CA108" t="s">
        <v>203</v>
      </c>
      <c r="CB108">
        <v>100</v>
      </c>
      <c r="CC108">
        <v>100</v>
      </c>
      <c r="CD108">
        <v>-1.919</v>
      </c>
      <c r="CE108">
        <v>-6.9000000000000006E-2</v>
      </c>
      <c r="CF108">
        <v>2</v>
      </c>
      <c r="CG108">
        <v>632.16</v>
      </c>
      <c r="CH108">
        <v>393.94600000000003</v>
      </c>
      <c r="CI108">
        <v>19.999500000000001</v>
      </c>
      <c r="CJ108">
        <v>24.867699999999999</v>
      </c>
      <c r="CK108">
        <v>30</v>
      </c>
      <c r="CL108">
        <v>24.756499999999999</v>
      </c>
      <c r="CM108">
        <v>24.767199999999999</v>
      </c>
      <c r="CN108">
        <v>20.6</v>
      </c>
      <c r="CO108">
        <v>43.205300000000001</v>
      </c>
      <c r="CP108">
        <v>0</v>
      </c>
      <c r="CQ108">
        <v>20</v>
      </c>
      <c r="CR108">
        <v>410</v>
      </c>
      <c r="CS108">
        <v>8</v>
      </c>
      <c r="CT108">
        <v>102.372</v>
      </c>
      <c r="CU108">
        <v>101.419</v>
      </c>
    </row>
    <row r="109" spans="1:99" x14ac:dyDescent="0.25">
      <c r="A109">
        <v>93</v>
      </c>
      <c r="B109">
        <v>1597409818.5999999</v>
      </c>
      <c r="C109">
        <v>7571.5</v>
      </c>
      <c r="D109" t="s">
        <v>421</v>
      </c>
      <c r="E109" t="s">
        <v>422</v>
      </c>
      <c r="F109">
        <v>1597409810.03548</v>
      </c>
      <c r="G109">
        <f t="shared" si="29"/>
        <v>1.6891911418576638E-4</v>
      </c>
      <c r="H109">
        <f t="shared" si="30"/>
        <v>-0.5950531040640108</v>
      </c>
      <c r="I109">
        <f t="shared" si="31"/>
        <v>416.32241935483898</v>
      </c>
      <c r="J109">
        <f t="shared" si="32"/>
        <v>492.09726671960789</v>
      </c>
      <c r="K109">
        <f t="shared" si="33"/>
        <v>50.043226721348738</v>
      </c>
      <c r="L109">
        <f t="shared" si="34"/>
        <v>42.33739675052027</v>
      </c>
      <c r="M109">
        <f t="shared" si="35"/>
        <v>1.0973158920088264E-2</v>
      </c>
      <c r="N109">
        <f t="shared" si="36"/>
        <v>2</v>
      </c>
      <c r="O109">
        <f t="shared" si="37"/>
        <v>1.0939821365359693E-2</v>
      </c>
      <c r="P109">
        <f t="shared" si="38"/>
        <v>6.8403751079636043E-3</v>
      </c>
      <c r="Q109">
        <f t="shared" si="39"/>
        <v>0</v>
      </c>
      <c r="R109">
        <f t="shared" si="40"/>
        <v>20.199683499035689</v>
      </c>
      <c r="S109">
        <f t="shared" si="41"/>
        <v>20.199683499035689</v>
      </c>
      <c r="T109">
        <f t="shared" si="42"/>
        <v>2.3757878227858038</v>
      </c>
      <c r="U109">
        <f t="shared" si="43"/>
        <v>34.813559354473192</v>
      </c>
      <c r="V109">
        <f t="shared" si="44"/>
        <v>0.83031140044467688</v>
      </c>
      <c r="W109">
        <f t="shared" si="45"/>
        <v>2.3850230078183321</v>
      </c>
      <c r="X109">
        <f t="shared" si="46"/>
        <v>1.5454764223411268</v>
      </c>
      <c r="Y109">
        <f t="shared" si="47"/>
        <v>-7.449332935592297</v>
      </c>
      <c r="Z109">
        <f t="shared" si="48"/>
        <v>6.7672134709412965</v>
      </c>
      <c r="AA109">
        <f t="shared" si="49"/>
        <v>0.68190052333539863</v>
      </c>
      <c r="AB109">
        <f t="shared" si="50"/>
        <v>-2.1894131560173946E-4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54928.468499037612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4.71</v>
      </c>
      <c r="AP109">
        <v>0.5</v>
      </c>
      <c r="AQ109" t="s">
        <v>196</v>
      </c>
      <c r="AR109">
        <v>1597409810.03548</v>
      </c>
      <c r="AS109">
        <v>416.32241935483898</v>
      </c>
      <c r="AT109">
        <v>415.91051612903198</v>
      </c>
      <c r="AU109">
        <v>8.1648206451612904</v>
      </c>
      <c r="AV109">
        <v>8.0333045161290304</v>
      </c>
      <c r="AW109">
        <v>600.01235483871005</v>
      </c>
      <c r="AX109">
        <v>101.593774193548</v>
      </c>
      <c r="AY109">
        <v>9.9996745161290299E-2</v>
      </c>
      <c r="AZ109">
        <v>20.262445161290302</v>
      </c>
      <c r="BA109">
        <v>999.9</v>
      </c>
      <c r="BB109">
        <v>999.9</v>
      </c>
      <c r="BC109">
        <v>0</v>
      </c>
      <c r="BD109">
        <v>0</v>
      </c>
      <c r="BE109">
        <v>9995.1370967741896</v>
      </c>
      <c r="BF109">
        <v>0</v>
      </c>
      <c r="BG109">
        <v>1.91117E-3</v>
      </c>
      <c r="BH109">
        <v>1597409766.0999999</v>
      </c>
      <c r="BI109" t="s">
        <v>418</v>
      </c>
      <c r="BJ109">
        <v>14</v>
      </c>
      <c r="BK109">
        <v>-1.919</v>
      </c>
      <c r="BL109">
        <v>-6.9000000000000006E-2</v>
      </c>
      <c r="BM109">
        <v>416</v>
      </c>
      <c r="BN109">
        <v>8</v>
      </c>
      <c r="BO109">
        <v>0.3</v>
      </c>
      <c r="BP109">
        <v>0.08</v>
      </c>
      <c r="BQ109">
        <v>0.40806029268292698</v>
      </c>
      <c r="BR109">
        <v>0.100387777003488</v>
      </c>
      <c r="BS109">
        <v>1.8674521140226701E-2</v>
      </c>
      <c r="BT109">
        <v>0</v>
      </c>
      <c r="BU109">
        <v>0.13232943902439001</v>
      </c>
      <c r="BV109">
        <v>-1.7202020905922901E-2</v>
      </c>
      <c r="BW109">
        <v>1.95570298070055E-3</v>
      </c>
      <c r="BX109">
        <v>1</v>
      </c>
      <c r="BY109">
        <v>1</v>
      </c>
      <c r="BZ109">
        <v>2</v>
      </c>
      <c r="CA109" t="s">
        <v>198</v>
      </c>
      <c r="CB109">
        <v>100</v>
      </c>
      <c r="CC109">
        <v>100</v>
      </c>
      <c r="CD109">
        <v>-1.919</v>
      </c>
      <c r="CE109">
        <v>-6.9000000000000006E-2</v>
      </c>
      <c r="CF109">
        <v>2</v>
      </c>
      <c r="CG109">
        <v>632.10400000000004</v>
      </c>
      <c r="CH109">
        <v>393.96</v>
      </c>
      <c r="CI109">
        <v>19.999600000000001</v>
      </c>
      <c r="CJ109">
        <v>24.867699999999999</v>
      </c>
      <c r="CK109">
        <v>30.0001</v>
      </c>
      <c r="CL109">
        <v>24.756499999999999</v>
      </c>
      <c r="CM109">
        <v>24.767199999999999</v>
      </c>
      <c r="CN109">
        <v>20.6</v>
      </c>
      <c r="CO109">
        <v>43.205300000000001</v>
      </c>
      <c r="CP109">
        <v>0</v>
      </c>
      <c r="CQ109">
        <v>20</v>
      </c>
      <c r="CR109">
        <v>410</v>
      </c>
      <c r="CS109">
        <v>8</v>
      </c>
      <c r="CT109">
        <v>102.372</v>
      </c>
      <c r="CU109">
        <v>101.416</v>
      </c>
    </row>
    <row r="110" spans="1:99" x14ac:dyDescent="0.25">
      <c r="A110">
        <v>94</v>
      </c>
      <c r="B110">
        <v>1597409823.5999999</v>
      </c>
      <c r="C110">
        <v>7576.5</v>
      </c>
      <c r="D110" t="s">
        <v>423</v>
      </c>
      <c r="E110" t="s">
        <v>424</v>
      </c>
      <c r="F110">
        <v>1597409814.9709699</v>
      </c>
      <c r="G110">
        <f t="shared" si="29"/>
        <v>1.6736763251562454E-4</v>
      </c>
      <c r="H110">
        <f t="shared" si="30"/>
        <v>-0.59140653185869119</v>
      </c>
      <c r="I110">
        <f t="shared" si="31"/>
        <v>416.31596774193599</v>
      </c>
      <c r="J110">
        <f t="shared" si="32"/>
        <v>492.35542795973385</v>
      </c>
      <c r="K110">
        <f t="shared" si="33"/>
        <v>50.069391974981066</v>
      </c>
      <c r="L110">
        <f t="shared" si="34"/>
        <v>42.336666137088478</v>
      </c>
      <c r="M110">
        <f t="shared" si="35"/>
        <v>1.0872204738739556E-2</v>
      </c>
      <c r="N110">
        <f t="shared" si="36"/>
        <v>2</v>
      </c>
      <c r="O110">
        <f t="shared" si="37"/>
        <v>1.0839476792429336E-2</v>
      </c>
      <c r="P110">
        <f t="shared" si="38"/>
        <v>6.7776052100569206E-3</v>
      </c>
      <c r="Q110">
        <f t="shared" si="39"/>
        <v>0</v>
      </c>
      <c r="R110">
        <f t="shared" si="40"/>
        <v>20.19978572872521</v>
      </c>
      <c r="S110">
        <f t="shared" si="41"/>
        <v>20.19978572872521</v>
      </c>
      <c r="T110">
        <f t="shared" si="42"/>
        <v>2.3758028400571485</v>
      </c>
      <c r="U110">
        <f t="shared" si="43"/>
        <v>34.816149634355895</v>
      </c>
      <c r="V110">
        <f t="shared" si="44"/>
        <v>0.83034884486277671</v>
      </c>
      <c r="W110">
        <f t="shared" si="45"/>
        <v>2.3849531139520517</v>
      </c>
      <c r="X110">
        <f t="shared" si="46"/>
        <v>1.5454539951943718</v>
      </c>
      <c r="Y110">
        <f t="shared" si="47"/>
        <v>-7.3809125939390423</v>
      </c>
      <c r="Z110">
        <f t="shared" si="48"/>
        <v>6.7050612117354325</v>
      </c>
      <c r="AA110">
        <f t="shared" si="49"/>
        <v>0.6756364444874241</v>
      </c>
      <c r="AB110">
        <f t="shared" si="50"/>
        <v>-2.1493771618619206E-4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54930.901371659653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4.71</v>
      </c>
      <c r="AP110">
        <v>0.5</v>
      </c>
      <c r="AQ110" t="s">
        <v>196</v>
      </c>
      <c r="AR110">
        <v>1597409814.9709699</v>
      </c>
      <c r="AS110">
        <v>416.31596774193599</v>
      </c>
      <c r="AT110">
        <v>415.90641935483899</v>
      </c>
      <c r="AU110">
        <v>8.1652032258064509</v>
      </c>
      <c r="AV110">
        <v>8.0348951612903203</v>
      </c>
      <c r="AW110">
        <v>600.01267741935499</v>
      </c>
      <c r="AX110">
        <v>101.593580645161</v>
      </c>
      <c r="AY110">
        <v>0.100011283870968</v>
      </c>
      <c r="AZ110">
        <v>20.261970967741899</v>
      </c>
      <c r="BA110">
        <v>999.9</v>
      </c>
      <c r="BB110">
        <v>999.9</v>
      </c>
      <c r="BC110">
        <v>0</v>
      </c>
      <c r="BD110">
        <v>0</v>
      </c>
      <c r="BE110">
        <v>9995.6016129032305</v>
      </c>
      <c r="BF110">
        <v>0</v>
      </c>
      <c r="BG110">
        <v>1.90777903225806E-3</v>
      </c>
      <c r="BH110">
        <v>1597409766.0999999</v>
      </c>
      <c r="BI110" t="s">
        <v>418</v>
      </c>
      <c r="BJ110">
        <v>14</v>
      </c>
      <c r="BK110">
        <v>-1.919</v>
      </c>
      <c r="BL110">
        <v>-6.9000000000000006E-2</v>
      </c>
      <c r="BM110">
        <v>416</v>
      </c>
      <c r="BN110">
        <v>8</v>
      </c>
      <c r="BO110">
        <v>0.3</v>
      </c>
      <c r="BP110">
        <v>0.08</v>
      </c>
      <c r="BQ110">
        <v>0.40936804878048799</v>
      </c>
      <c r="BR110">
        <v>2.46782926829308E-2</v>
      </c>
      <c r="BS110">
        <v>2.0496854301124402E-2</v>
      </c>
      <c r="BT110">
        <v>1</v>
      </c>
      <c r="BU110">
        <v>0.13083034146341499</v>
      </c>
      <c r="BV110">
        <v>-1.4677839721253701E-2</v>
      </c>
      <c r="BW110">
        <v>1.7525812685621599E-3</v>
      </c>
      <c r="BX110">
        <v>1</v>
      </c>
      <c r="BY110">
        <v>2</v>
      </c>
      <c r="BZ110">
        <v>2</v>
      </c>
      <c r="CA110" t="s">
        <v>203</v>
      </c>
      <c r="CB110">
        <v>100</v>
      </c>
      <c r="CC110">
        <v>100</v>
      </c>
      <c r="CD110">
        <v>-1.919</v>
      </c>
      <c r="CE110">
        <v>-6.9000000000000006E-2</v>
      </c>
      <c r="CF110">
        <v>2</v>
      </c>
      <c r="CG110">
        <v>632.08600000000001</v>
      </c>
      <c r="CH110">
        <v>393.93099999999998</v>
      </c>
      <c r="CI110">
        <v>19.9998</v>
      </c>
      <c r="CJ110">
        <v>24.867699999999999</v>
      </c>
      <c r="CK110">
        <v>30.0001</v>
      </c>
      <c r="CL110">
        <v>24.756499999999999</v>
      </c>
      <c r="CM110">
        <v>24.767199999999999</v>
      </c>
      <c r="CN110">
        <v>20.6</v>
      </c>
      <c r="CO110">
        <v>43.205300000000001</v>
      </c>
      <c r="CP110">
        <v>0</v>
      </c>
      <c r="CQ110">
        <v>20</v>
      </c>
      <c r="CR110">
        <v>410</v>
      </c>
      <c r="CS110">
        <v>8</v>
      </c>
      <c r="CT110">
        <v>102.372</v>
      </c>
      <c r="CU110">
        <v>101.414</v>
      </c>
    </row>
    <row r="111" spans="1:99" x14ac:dyDescent="0.25">
      <c r="A111">
        <v>95</v>
      </c>
      <c r="B111">
        <v>1597409828.5999999</v>
      </c>
      <c r="C111">
        <v>7581.5</v>
      </c>
      <c r="D111" t="s">
        <v>425</v>
      </c>
      <c r="E111" t="s">
        <v>426</v>
      </c>
      <c r="F111">
        <v>1597409819.9709699</v>
      </c>
      <c r="G111">
        <f t="shared" si="29"/>
        <v>1.6604371269529443E-4</v>
      </c>
      <c r="H111">
        <f t="shared" si="30"/>
        <v>-0.5919622154379407</v>
      </c>
      <c r="I111">
        <f t="shared" si="31"/>
        <v>416.31283870967701</v>
      </c>
      <c r="J111">
        <f t="shared" si="32"/>
        <v>493.12005275363003</v>
      </c>
      <c r="K111">
        <f t="shared" si="33"/>
        <v>50.147159837490818</v>
      </c>
      <c r="L111">
        <f t="shared" si="34"/>
        <v>42.336356732189344</v>
      </c>
      <c r="M111">
        <f t="shared" si="35"/>
        <v>1.0786155401570125E-2</v>
      </c>
      <c r="N111">
        <f t="shared" si="36"/>
        <v>2</v>
      </c>
      <c r="O111">
        <f t="shared" si="37"/>
        <v>1.0753942634870034E-2</v>
      </c>
      <c r="P111">
        <f t="shared" si="38"/>
        <v>6.7241002683615676E-3</v>
      </c>
      <c r="Q111">
        <f t="shared" si="39"/>
        <v>0</v>
      </c>
      <c r="R111">
        <f t="shared" si="40"/>
        <v>20.200048584020553</v>
      </c>
      <c r="S111">
        <f t="shared" si="41"/>
        <v>20.200048584020553</v>
      </c>
      <c r="T111">
        <f t="shared" si="42"/>
        <v>2.3758414531875269</v>
      </c>
      <c r="U111">
        <f t="shared" si="43"/>
        <v>34.81954096424441</v>
      </c>
      <c r="V111">
        <f t="shared" si="44"/>
        <v>0.83041797224249625</v>
      </c>
      <c r="W111">
        <f t="shared" si="45"/>
        <v>2.3849193563328082</v>
      </c>
      <c r="X111">
        <f t="shared" si="46"/>
        <v>1.5454234809450307</v>
      </c>
      <c r="Y111">
        <f t="shared" si="47"/>
        <v>-7.3225277298624842</v>
      </c>
      <c r="Z111">
        <f t="shared" si="48"/>
        <v>6.6520239281839615</v>
      </c>
      <c r="AA111">
        <f t="shared" si="49"/>
        <v>0.67029225093836597</v>
      </c>
      <c r="AB111">
        <f t="shared" si="50"/>
        <v>-2.11550740156774E-4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54970.076951278563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4.71</v>
      </c>
      <c r="AP111">
        <v>0.5</v>
      </c>
      <c r="AQ111" t="s">
        <v>196</v>
      </c>
      <c r="AR111">
        <v>1597409819.9709699</v>
      </c>
      <c r="AS111">
        <v>416.31283870967701</v>
      </c>
      <c r="AT111">
        <v>415.90241935483903</v>
      </c>
      <c r="AU111">
        <v>8.1658812903225808</v>
      </c>
      <c r="AV111">
        <v>8.0366035483871006</v>
      </c>
      <c r="AW111">
        <v>600.01019354838695</v>
      </c>
      <c r="AX111">
        <v>101.593612903226</v>
      </c>
      <c r="AY111">
        <v>0.100000158064516</v>
      </c>
      <c r="AZ111">
        <v>20.261741935483901</v>
      </c>
      <c r="BA111">
        <v>999.9</v>
      </c>
      <c r="BB111">
        <v>999.9</v>
      </c>
      <c r="BC111">
        <v>0</v>
      </c>
      <c r="BD111">
        <v>0</v>
      </c>
      <c r="BE111">
        <v>10003.0225806452</v>
      </c>
      <c r="BF111">
        <v>0</v>
      </c>
      <c r="BG111">
        <v>1.86770580645161E-3</v>
      </c>
      <c r="BH111">
        <v>1597409766.0999999</v>
      </c>
      <c r="BI111" t="s">
        <v>418</v>
      </c>
      <c r="BJ111">
        <v>14</v>
      </c>
      <c r="BK111">
        <v>-1.919</v>
      </c>
      <c r="BL111">
        <v>-6.9000000000000006E-2</v>
      </c>
      <c r="BM111">
        <v>416</v>
      </c>
      <c r="BN111">
        <v>8</v>
      </c>
      <c r="BO111">
        <v>0.3</v>
      </c>
      <c r="BP111">
        <v>0.08</v>
      </c>
      <c r="BQ111">
        <v>0.41108963414634098</v>
      </c>
      <c r="BR111">
        <v>-4.7943512195097203E-2</v>
      </c>
      <c r="BS111">
        <v>2.1109099665097698E-2</v>
      </c>
      <c r="BT111">
        <v>1</v>
      </c>
      <c r="BU111">
        <v>0.130016512195122</v>
      </c>
      <c r="BV111">
        <v>-1.4147728222991001E-2</v>
      </c>
      <c r="BW111">
        <v>1.67726656435406E-3</v>
      </c>
      <c r="BX111">
        <v>1</v>
      </c>
      <c r="BY111">
        <v>2</v>
      </c>
      <c r="BZ111">
        <v>2</v>
      </c>
      <c r="CA111" t="s">
        <v>203</v>
      </c>
      <c r="CB111">
        <v>100</v>
      </c>
      <c r="CC111">
        <v>100</v>
      </c>
      <c r="CD111">
        <v>-1.919</v>
      </c>
      <c r="CE111">
        <v>-6.9000000000000006E-2</v>
      </c>
      <c r="CF111">
        <v>2</v>
      </c>
      <c r="CG111">
        <v>632.21199999999999</v>
      </c>
      <c r="CH111">
        <v>393.90300000000002</v>
      </c>
      <c r="CI111">
        <v>19.999600000000001</v>
      </c>
      <c r="CJ111">
        <v>24.867699999999999</v>
      </c>
      <c r="CK111">
        <v>30.0001</v>
      </c>
      <c r="CL111">
        <v>24.7578</v>
      </c>
      <c r="CM111">
        <v>24.767199999999999</v>
      </c>
      <c r="CN111">
        <v>20.6</v>
      </c>
      <c r="CO111">
        <v>43.205300000000001</v>
      </c>
      <c r="CP111">
        <v>0</v>
      </c>
      <c r="CQ111">
        <v>20</v>
      </c>
      <c r="CR111">
        <v>410</v>
      </c>
      <c r="CS111">
        <v>8</v>
      </c>
      <c r="CT111">
        <v>102.373</v>
      </c>
      <c r="CU111">
        <v>101.41200000000001</v>
      </c>
    </row>
    <row r="112" spans="1:99" x14ac:dyDescent="0.25">
      <c r="A112">
        <v>96</v>
      </c>
      <c r="B112">
        <v>1597409833.5999999</v>
      </c>
      <c r="C112">
        <v>7586.5</v>
      </c>
      <c r="D112" t="s">
        <v>427</v>
      </c>
      <c r="E112" t="s">
        <v>428</v>
      </c>
      <c r="F112">
        <v>1597409824.9709699</v>
      </c>
      <c r="G112">
        <f t="shared" si="29"/>
        <v>1.64938613710873E-4</v>
      </c>
      <c r="H112">
        <f t="shared" si="30"/>
        <v>-0.58061584743324124</v>
      </c>
      <c r="I112">
        <f t="shared" si="31"/>
        <v>416.30732258064501</v>
      </c>
      <c r="J112">
        <f t="shared" si="32"/>
        <v>492.015491363085</v>
      </c>
      <c r="K112">
        <f t="shared" si="33"/>
        <v>50.034999093745213</v>
      </c>
      <c r="L112">
        <f t="shared" si="34"/>
        <v>42.335936314392441</v>
      </c>
      <c r="M112">
        <f t="shared" si="35"/>
        <v>1.0714735170254928E-2</v>
      </c>
      <c r="N112">
        <f t="shared" si="36"/>
        <v>2</v>
      </c>
      <c r="O112">
        <f t="shared" si="37"/>
        <v>1.0682946904433383E-2</v>
      </c>
      <c r="P112">
        <f t="shared" si="38"/>
        <v>6.6796899555126655E-3</v>
      </c>
      <c r="Q112">
        <f t="shared" si="39"/>
        <v>0</v>
      </c>
      <c r="R112">
        <f t="shared" si="40"/>
        <v>20.200013995439214</v>
      </c>
      <c r="S112">
        <f t="shared" si="41"/>
        <v>20.200013995439214</v>
      </c>
      <c r="T112">
        <f t="shared" si="42"/>
        <v>2.3758363721346347</v>
      </c>
      <c r="U112">
        <f t="shared" si="43"/>
        <v>34.823588417516568</v>
      </c>
      <c r="V112">
        <f t="shared" si="44"/>
        <v>0.8304916522154171</v>
      </c>
      <c r="W112">
        <f t="shared" si="45"/>
        <v>2.3848537441295754</v>
      </c>
      <c r="X112">
        <f t="shared" si="46"/>
        <v>1.5453447199192176</v>
      </c>
      <c r="Y112">
        <f t="shared" si="47"/>
        <v>-7.2737928646494989</v>
      </c>
      <c r="Z112">
        <f t="shared" si="48"/>
        <v>6.6077543364021585</v>
      </c>
      <c r="AA112">
        <f t="shared" si="49"/>
        <v>0.66582978434077367</v>
      </c>
      <c r="AB112">
        <f t="shared" si="50"/>
        <v>-2.0874390656633324E-4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54951.018876579234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4.71</v>
      </c>
      <c r="AP112">
        <v>0.5</v>
      </c>
      <c r="AQ112" t="s">
        <v>196</v>
      </c>
      <c r="AR112">
        <v>1597409824.9709699</v>
      </c>
      <c r="AS112">
        <v>416.30732258064501</v>
      </c>
      <c r="AT112">
        <v>415.90545161290299</v>
      </c>
      <c r="AU112">
        <v>8.1665787096774203</v>
      </c>
      <c r="AV112">
        <v>8.0381625806451602</v>
      </c>
      <c r="AW112">
        <v>600.01541935483897</v>
      </c>
      <c r="AX112">
        <v>101.59393548387099</v>
      </c>
      <c r="AY112">
        <v>0.100015158064516</v>
      </c>
      <c r="AZ112">
        <v>20.2612967741935</v>
      </c>
      <c r="BA112">
        <v>999.9</v>
      </c>
      <c r="BB112">
        <v>999.9</v>
      </c>
      <c r="BC112">
        <v>0</v>
      </c>
      <c r="BD112">
        <v>0</v>
      </c>
      <c r="BE112">
        <v>9999.3577419354806</v>
      </c>
      <c r="BF112">
        <v>0</v>
      </c>
      <c r="BG112">
        <v>1.86708935483871E-3</v>
      </c>
      <c r="BH112">
        <v>1597409766.0999999</v>
      </c>
      <c r="BI112" t="s">
        <v>418</v>
      </c>
      <c r="BJ112">
        <v>14</v>
      </c>
      <c r="BK112">
        <v>-1.919</v>
      </c>
      <c r="BL112">
        <v>-6.9000000000000006E-2</v>
      </c>
      <c r="BM112">
        <v>416</v>
      </c>
      <c r="BN112">
        <v>8</v>
      </c>
      <c r="BO112">
        <v>0.3</v>
      </c>
      <c r="BP112">
        <v>0.08</v>
      </c>
      <c r="BQ112">
        <v>0.40637731707317098</v>
      </c>
      <c r="BR112">
        <v>-0.105344634146373</v>
      </c>
      <c r="BS112">
        <v>2.3113999664904801E-2</v>
      </c>
      <c r="BT112">
        <v>0</v>
      </c>
      <c r="BU112">
        <v>0.12875714634146301</v>
      </c>
      <c r="BV112">
        <v>-9.9576794425110197E-3</v>
      </c>
      <c r="BW112">
        <v>1.21742327971778E-3</v>
      </c>
      <c r="BX112">
        <v>1</v>
      </c>
      <c r="BY112">
        <v>1</v>
      </c>
      <c r="BZ112">
        <v>2</v>
      </c>
      <c r="CA112" t="s">
        <v>198</v>
      </c>
      <c r="CB112">
        <v>100</v>
      </c>
      <c r="CC112">
        <v>100</v>
      </c>
      <c r="CD112">
        <v>-1.919</v>
      </c>
      <c r="CE112">
        <v>-6.9000000000000006E-2</v>
      </c>
      <c r="CF112">
        <v>2</v>
      </c>
      <c r="CG112">
        <v>632.20299999999997</v>
      </c>
      <c r="CH112">
        <v>393.93099999999998</v>
      </c>
      <c r="CI112">
        <v>19.999600000000001</v>
      </c>
      <c r="CJ112">
        <v>24.867699999999999</v>
      </c>
      <c r="CK112">
        <v>30.0001</v>
      </c>
      <c r="CL112">
        <v>24.758600000000001</v>
      </c>
      <c r="CM112">
        <v>24.767199999999999</v>
      </c>
      <c r="CN112">
        <v>20.6</v>
      </c>
      <c r="CO112">
        <v>43.205300000000001</v>
      </c>
      <c r="CP112">
        <v>0</v>
      </c>
      <c r="CQ112">
        <v>20</v>
      </c>
      <c r="CR112">
        <v>410</v>
      </c>
      <c r="CS112">
        <v>8</v>
      </c>
      <c r="CT112">
        <v>102.374</v>
      </c>
      <c r="CU112">
        <v>101.413</v>
      </c>
    </row>
    <row r="113" spans="1:99" x14ac:dyDescent="0.25">
      <c r="A113">
        <v>97</v>
      </c>
      <c r="B113">
        <v>1597410242.5</v>
      </c>
      <c r="C113">
        <v>7995.4000000953702</v>
      </c>
      <c r="D113" t="s">
        <v>430</v>
      </c>
      <c r="E113" t="s">
        <v>431</v>
      </c>
      <c r="F113">
        <v>1597410234.5</v>
      </c>
      <c r="G113">
        <f t="shared" si="29"/>
        <v>3.0933186184041461E-4</v>
      </c>
      <c r="H113">
        <f t="shared" si="30"/>
        <v>-1.0603090860194999</v>
      </c>
      <c r="I113">
        <f t="shared" si="31"/>
        <v>418.48661290322599</v>
      </c>
      <c r="J113">
        <f t="shared" si="32"/>
        <v>488.23758353212236</v>
      </c>
      <c r="K113">
        <f t="shared" si="33"/>
        <v>49.656305740957883</v>
      </c>
      <c r="L113">
        <f t="shared" si="34"/>
        <v>42.562268657167557</v>
      </c>
      <c r="M113">
        <f t="shared" si="35"/>
        <v>2.1211684958776036E-2</v>
      </c>
      <c r="N113">
        <f t="shared" si="36"/>
        <v>2</v>
      </c>
      <c r="O113">
        <f t="shared" si="37"/>
        <v>2.1087492903084974E-2</v>
      </c>
      <c r="P113">
        <f t="shared" si="38"/>
        <v>1.3190780512361562E-2</v>
      </c>
      <c r="Q113">
        <f t="shared" si="39"/>
        <v>0</v>
      </c>
      <c r="R113">
        <f t="shared" si="40"/>
        <v>20.175993823077551</v>
      </c>
      <c r="S113">
        <f t="shared" si="41"/>
        <v>20.175993823077551</v>
      </c>
      <c r="T113">
        <f t="shared" si="42"/>
        <v>2.3723101137652569</v>
      </c>
      <c r="U113">
        <f t="shared" si="43"/>
        <v>37.854653866037793</v>
      </c>
      <c r="V113">
        <f t="shared" si="44"/>
        <v>0.90443237494005024</v>
      </c>
      <c r="W113">
        <f t="shared" si="45"/>
        <v>2.3892237349222825</v>
      </c>
      <c r="X113">
        <f t="shared" si="46"/>
        <v>1.4678777388252067</v>
      </c>
      <c r="Y113">
        <f t="shared" si="47"/>
        <v>-13.641535107162284</v>
      </c>
      <c r="Z113">
        <f t="shared" si="48"/>
        <v>12.392078355974329</v>
      </c>
      <c r="AA113">
        <f t="shared" si="49"/>
        <v>1.2487225262716755</v>
      </c>
      <c r="AB113">
        <f t="shared" si="50"/>
        <v>-7.3422491627894715E-4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54949.095296700943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16.850000000000001</v>
      </c>
      <c r="AP113">
        <v>0.5</v>
      </c>
      <c r="AQ113" t="s">
        <v>196</v>
      </c>
      <c r="AR113">
        <v>1597410234.5</v>
      </c>
      <c r="AS113">
        <v>418.48661290322599</v>
      </c>
      <c r="AT113">
        <v>415.87248387096798</v>
      </c>
      <c r="AU113">
        <v>8.8926848387096804</v>
      </c>
      <c r="AV113">
        <v>8.0317129032258094</v>
      </c>
      <c r="AW113">
        <v>600.00690322580704</v>
      </c>
      <c r="AX113">
        <v>101.605225806452</v>
      </c>
      <c r="AY113">
        <v>9.9983738709677403E-2</v>
      </c>
      <c r="AZ113">
        <v>20.290922580645201</v>
      </c>
      <c r="BA113">
        <v>999.9</v>
      </c>
      <c r="BB113">
        <v>999.9</v>
      </c>
      <c r="BC113">
        <v>0</v>
      </c>
      <c r="BD113">
        <v>0</v>
      </c>
      <c r="BE113">
        <v>9998.8874193548399</v>
      </c>
      <c r="BF113">
        <v>0</v>
      </c>
      <c r="BG113">
        <v>1.91117E-3</v>
      </c>
      <c r="BH113">
        <v>1597410206</v>
      </c>
      <c r="BI113" t="s">
        <v>432</v>
      </c>
      <c r="BJ113">
        <v>15</v>
      </c>
      <c r="BK113">
        <v>-1.9339999999999999</v>
      </c>
      <c r="BL113">
        <v>-7.1999999999999995E-2</v>
      </c>
      <c r="BM113">
        <v>416</v>
      </c>
      <c r="BN113">
        <v>8</v>
      </c>
      <c r="BO113">
        <v>0.34</v>
      </c>
      <c r="BP113">
        <v>0.1</v>
      </c>
      <c r="BQ113">
        <v>2.6179904878048799</v>
      </c>
      <c r="BR113">
        <v>-0.11507770034840301</v>
      </c>
      <c r="BS113">
        <v>2.8698844197957402E-2</v>
      </c>
      <c r="BT113">
        <v>0</v>
      </c>
      <c r="BU113">
        <v>0.86275073170731698</v>
      </c>
      <c r="BV113">
        <v>-4.2357219512192401E-2</v>
      </c>
      <c r="BW113">
        <v>4.2401355306479196E-3</v>
      </c>
      <c r="BX113">
        <v>1</v>
      </c>
      <c r="BY113">
        <v>1</v>
      </c>
      <c r="BZ113">
        <v>2</v>
      </c>
      <c r="CA113" t="s">
        <v>198</v>
      </c>
      <c r="CB113">
        <v>100</v>
      </c>
      <c r="CC113">
        <v>100</v>
      </c>
      <c r="CD113">
        <v>-1.9339999999999999</v>
      </c>
      <c r="CE113">
        <v>-7.1999999999999995E-2</v>
      </c>
      <c r="CF113">
        <v>2</v>
      </c>
      <c r="CG113">
        <v>632.77599999999995</v>
      </c>
      <c r="CH113">
        <v>392.76499999999999</v>
      </c>
      <c r="CI113">
        <v>19.999700000000001</v>
      </c>
      <c r="CJ113">
        <v>24.859300000000001</v>
      </c>
      <c r="CK113">
        <v>30.0001</v>
      </c>
      <c r="CL113">
        <v>24.764800000000001</v>
      </c>
      <c r="CM113">
        <v>24.775600000000001</v>
      </c>
      <c r="CN113">
        <v>20.6</v>
      </c>
      <c r="CO113">
        <v>44.3123</v>
      </c>
      <c r="CP113">
        <v>0</v>
      </c>
      <c r="CQ113">
        <v>20</v>
      </c>
      <c r="CR113">
        <v>410</v>
      </c>
      <c r="CS113">
        <v>8</v>
      </c>
      <c r="CT113">
        <v>102.363</v>
      </c>
      <c r="CU113">
        <v>101.42</v>
      </c>
    </row>
    <row r="114" spans="1:99" x14ac:dyDescent="0.25">
      <c r="A114">
        <v>98</v>
      </c>
      <c r="B114">
        <v>1597410247.5</v>
      </c>
      <c r="C114">
        <v>8000.4000000953702</v>
      </c>
      <c r="D114" t="s">
        <v>433</v>
      </c>
      <c r="E114" t="s">
        <v>434</v>
      </c>
      <c r="F114">
        <v>1597410239.14516</v>
      </c>
      <c r="G114">
        <f t="shared" si="29"/>
        <v>3.0811396305904613E-4</v>
      </c>
      <c r="H114">
        <f t="shared" si="30"/>
        <v>-1.0534451291876412</v>
      </c>
      <c r="I114">
        <f t="shared" si="31"/>
        <v>418.47496774193502</v>
      </c>
      <c r="J114">
        <f t="shared" si="32"/>
        <v>488.03383368607166</v>
      </c>
      <c r="K114">
        <f t="shared" si="33"/>
        <v>49.635431751030076</v>
      </c>
      <c r="L114">
        <f t="shared" si="34"/>
        <v>42.560954317422222</v>
      </c>
      <c r="M114">
        <f t="shared" si="35"/>
        <v>2.1124681983709738E-2</v>
      </c>
      <c r="N114">
        <f t="shared" si="36"/>
        <v>2</v>
      </c>
      <c r="O114">
        <f t="shared" si="37"/>
        <v>2.1001503431391039E-2</v>
      </c>
      <c r="P114">
        <f t="shared" si="38"/>
        <v>1.3136946773162916E-2</v>
      </c>
      <c r="Q114">
        <f t="shared" si="39"/>
        <v>0</v>
      </c>
      <c r="R114">
        <f t="shared" si="40"/>
        <v>20.17593013521962</v>
      </c>
      <c r="S114">
        <f t="shared" si="41"/>
        <v>20.17593013521962</v>
      </c>
      <c r="T114">
        <f t="shared" si="42"/>
        <v>2.3723007702290113</v>
      </c>
      <c r="U114">
        <f t="shared" si="43"/>
        <v>37.846921237229466</v>
      </c>
      <c r="V114">
        <f t="shared" si="44"/>
        <v>0.90421878871714234</v>
      </c>
      <c r="W114">
        <f t="shared" si="45"/>
        <v>2.3891475426742912</v>
      </c>
      <c r="X114">
        <f t="shared" si="46"/>
        <v>1.4680819815118689</v>
      </c>
      <c r="Y114">
        <f t="shared" si="47"/>
        <v>-13.587825770903935</v>
      </c>
      <c r="Z114">
        <f t="shared" si="48"/>
        <v>12.343294338788956</v>
      </c>
      <c r="AA114">
        <f t="shared" si="49"/>
        <v>1.2438029784956954</v>
      </c>
      <c r="AB114">
        <f t="shared" si="50"/>
        <v>-7.2845361928308705E-4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54916.920832360658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16.850000000000001</v>
      </c>
      <c r="AP114">
        <v>0.5</v>
      </c>
      <c r="AQ114" t="s">
        <v>196</v>
      </c>
      <c r="AR114">
        <v>1597410239.14516</v>
      </c>
      <c r="AS114">
        <v>418.47496774193502</v>
      </c>
      <c r="AT114">
        <v>415.87867741935497</v>
      </c>
      <c r="AU114">
        <v>8.8906119354838697</v>
      </c>
      <c r="AV114">
        <v>8.0330293548387104</v>
      </c>
      <c r="AW114">
        <v>600.007838709677</v>
      </c>
      <c r="AX114">
        <v>101.604903225806</v>
      </c>
      <c r="AY114">
        <v>9.9995748387096794E-2</v>
      </c>
      <c r="AZ114">
        <v>20.290406451612899</v>
      </c>
      <c r="BA114">
        <v>999.9</v>
      </c>
      <c r="BB114">
        <v>999.9</v>
      </c>
      <c r="BC114">
        <v>0</v>
      </c>
      <c r="BD114">
        <v>0</v>
      </c>
      <c r="BE114">
        <v>9992.7987096774195</v>
      </c>
      <c r="BF114">
        <v>0</v>
      </c>
      <c r="BG114">
        <v>1.91117E-3</v>
      </c>
      <c r="BH114">
        <v>1597410206</v>
      </c>
      <c r="BI114" t="s">
        <v>432</v>
      </c>
      <c r="BJ114">
        <v>15</v>
      </c>
      <c r="BK114">
        <v>-1.9339999999999999</v>
      </c>
      <c r="BL114">
        <v>-7.1999999999999995E-2</v>
      </c>
      <c r="BM114">
        <v>416</v>
      </c>
      <c r="BN114">
        <v>8</v>
      </c>
      <c r="BO114">
        <v>0.34</v>
      </c>
      <c r="BP114">
        <v>0.1</v>
      </c>
      <c r="BQ114">
        <v>2.6008034146341501</v>
      </c>
      <c r="BR114">
        <v>-0.25780264808364201</v>
      </c>
      <c r="BS114">
        <v>3.7272467351741202E-2</v>
      </c>
      <c r="BT114">
        <v>0</v>
      </c>
      <c r="BU114">
        <v>0.85925863414634196</v>
      </c>
      <c r="BV114">
        <v>-4.1973888501745202E-2</v>
      </c>
      <c r="BW114">
        <v>4.1919492279327199E-3</v>
      </c>
      <c r="BX114">
        <v>1</v>
      </c>
      <c r="BY114">
        <v>1</v>
      </c>
      <c r="BZ114">
        <v>2</v>
      </c>
      <c r="CA114" t="s">
        <v>198</v>
      </c>
      <c r="CB114">
        <v>100</v>
      </c>
      <c r="CC114">
        <v>100</v>
      </c>
      <c r="CD114">
        <v>-1.9339999999999999</v>
      </c>
      <c r="CE114">
        <v>-7.1999999999999995E-2</v>
      </c>
      <c r="CF114">
        <v>2</v>
      </c>
      <c r="CG114">
        <v>632.90599999999995</v>
      </c>
      <c r="CH114">
        <v>392.86500000000001</v>
      </c>
      <c r="CI114">
        <v>20</v>
      </c>
      <c r="CJ114">
        <v>24.859300000000001</v>
      </c>
      <c r="CK114">
        <v>30.0001</v>
      </c>
      <c r="CL114">
        <v>24.764800000000001</v>
      </c>
      <c r="CM114">
        <v>24.775600000000001</v>
      </c>
      <c r="CN114">
        <v>20.6</v>
      </c>
      <c r="CO114">
        <v>44.3123</v>
      </c>
      <c r="CP114">
        <v>0</v>
      </c>
      <c r="CQ114">
        <v>20</v>
      </c>
      <c r="CR114">
        <v>410</v>
      </c>
      <c r="CS114">
        <v>8</v>
      </c>
      <c r="CT114">
        <v>102.364</v>
      </c>
      <c r="CU114">
        <v>101.419</v>
      </c>
    </row>
    <row r="115" spans="1:99" x14ac:dyDescent="0.25">
      <c r="A115">
        <v>99</v>
      </c>
      <c r="B115">
        <v>1597410252.5</v>
      </c>
      <c r="C115">
        <v>8005.4000000953702</v>
      </c>
      <c r="D115" t="s">
        <v>435</v>
      </c>
      <c r="E115" t="s">
        <v>436</v>
      </c>
      <c r="F115">
        <v>1597410243.9354801</v>
      </c>
      <c r="G115">
        <f t="shared" si="29"/>
        <v>3.0696916838788212E-4</v>
      </c>
      <c r="H115">
        <f t="shared" si="30"/>
        <v>-1.0438664008949974</v>
      </c>
      <c r="I115">
        <f t="shared" si="31"/>
        <v>418.45996774193497</v>
      </c>
      <c r="J115">
        <f t="shared" si="32"/>
        <v>487.60028567574113</v>
      </c>
      <c r="K115">
        <f t="shared" si="33"/>
        <v>49.591327226096233</v>
      </c>
      <c r="L115">
        <f t="shared" si="34"/>
        <v>42.559419674155485</v>
      </c>
      <c r="M115">
        <f t="shared" si="35"/>
        <v>2.1043047365199571E-2</v>
      </c>
      <c r="N115">
        <f t="shared" si="36"/>
        <v>2</v>
      </c>
      <c r="O115">
        <f t="shared" si="37"/>
        <v>2.0920816027595233E-2</v>
      </c>
      <c r="P115">
        <f t="shared" si="38"/>
        <v>1.3086432731055281E-2</v>
      </c>
      <c r="Q115">
        <f t="shared" si="39"/>
        <v>0</v>
      </c>
      <c r="R115">
        <f t="shared" si="40"/>
        <v>20.176003820474925</v>
      </c>
      <c r="S115">
        <f t="shared" si="41"/>
        <v>20.176003820474925</v>
      </c>
      <c r="T115">
        <f t="shared" si="42"/>
        <v>2.3723115804691823</v>
      </c>
      <c r="U115">
        <f t="shared" si="43"/>
        <v>37.840355628446126</v>
      </c>
      <c r="V115">
        <f t="shared" si="44"/>
        <v>0.90404228569430045</v>
      </c>
      <c r="W115">
        <f t="shared" si="45"/>
        <v>2.3890956379244366</v>
      </c>
      <c r="X115">
        <f t="shared" si="46"/>
        <v>1.4682692947748819</v>
      </c>
      <c r="Y115">
        <f t="shared" si="47"/>
        <v>-13.537340325905602</v>
      </c>
      <c r="Z115">
        <f t="shared" si="48"/>
        <v>12.297436990146421</v>
      </c>
      <c r="AA115">
        <f t="shared" si="49"/>
        <v>1.2391802857679155</v>
      </c>
      <c r="AB115">
        <f t="shared" si="50"/>
        <v>-7.2304999126515668E-4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54925.492643495156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16.850000000000001</v>
      </c>
      <c r="AP115">
        <v>0.5</v>
      </c>
      <c r="AQ115" t="s">
        <v>196</v>
      </c>
      <c r="AR115">
        <v>1597410243.9354801</v>
      </c>
      <c r="AS115">
        <v>418.45996774193497</v>
      </c>
      <c r="AT115">
        <v>415.88922580645198</v>
      </c>
      <c r="AU115">
        <v>8.8888783870967796</v>
      </c>
      <c r="AV115">
        <v>8.0344829032258094</v>
      </c>
      <c r="AW115">
        <v>600.009419354839</v>
      </c>
      <c r="AX115">
        <v>101.604870967742</v>
      </c>
      <c r="AY115">
        <v>0.100006332258065</v>
      </c>
      <c r="AZ115">
        <v>20.2900548387097</v>
      </c>
      <c r="BA115">
        <v>999.9</v>
      </c>
      <c r="BB115">
        <v>999.9</v>
      </c>
      <c r="BC115">
        <v>0</v>
      </c>
      <c r="BD115">
        <v>0</v>
      </c>
      <c r="BE115">
        <v>9994.4154838709692</v>
      </c>
      <c r="BF115">
        <v>0</v>
      </c>
      <c r="BG115">
        <v>1.91117E-3</v>
      </c>
      <c r="BH115">
        <v>1597410206</v>
      </c>
      <c r="BI115" t="s">
        <v>432</v>
      </c>
      <c r="BJ115">
        <v>15</v>
      </c>
      <c r="BK115">
        <v>-1.9339999999999999</v>
      </c>
      <c r="BL115">
        <v>-7.1999999999999995E-2</v>
      </c>
      <c r="BM115">
        <v>416</v>
      </c>
      <c r="BN115">
        <v>8</v>
      </c>
      <c r="BO115">
        <v>0.34</v>
      </c>
      <c r="BP115">
        <v>0.1</v>
      </c>
      <c r="BQ115">
        <v>2.5838565853658499</v>
      </c>
      <c r="BR115">
        <v>-0.34571874564460098</v>
      </c>
      <c r="BS115">
        <v>4.1399560891376697E-2</v>
      </c>
      <c r="BT115">
        <v>0</v>
      </c>
      <c r="BU115">
        <v>0.85562729268292703</v>
      </c>
      <c r="BV115">
        <v>-3.9945930313587903E-2</v>
      </c>
      <c r="BW115">
        <v>3.9737327738839203E-3</v>
      </c>
      <c r="BX115">
        <v>1</v>
      </c>
      <c r="BY115">
        <v>1</v>
      </c>
      <c r="BZ115">
        <v>2</v>
      </c>
      <c r="CA115" t="s">
        <v>198</v>
      </c>
      <c r="CB115">
        <v>100</v>
      </c>
      <c r="CC115">
        <v>100</v>
      </c>
      <c r="CD115">
        <v>-1.9339999999999999</v>
      </c>
      <c r="CE115">
        <v>-7.1999999999999995E-2</v>
      </c>
      <c r="CF115">
        <v>2</v>
      </c>
      <c r="CG115">
        <v>632.73900000000003</v>
      </c>
      <c r="CH115">
        <v>392.96499999999997</v>
      </c>
      <c r="CI115">
        <v>20</v>
      </c>
      <c r="CJ115">
        <v>24.859300000000001</v>
      </c>
      <c r="CK115">
        <v>30.0001</v>
      </c>
      <c r="CL115">
        <v>24.764800000000001</v>
      </c>
      <c r="CM115">
        <v>24.775600000000001</v>
      </c>
      <c r="CN115">
        <v>20.6</v>
      </c>
      <c r="CO115">
        <v>44.3123</v>
      </c>
      <c r="CP115">
        <v>0</v>
      </c>
      <c r="CQ115">
        <v>20</v>
      </c>
      <c r="CR115">
        <v>410</v>
      </c>
      <c r="CS115">
        <v>8</v>
      </c>
      <c r="CT115">
        <v>102.363</v>
      </c>
      <c r="CU115">
        <v>101.41800000000001</v>
      </c>
    </row>
    <row r="116" spans="1:99" x14ac:dyDescent="0.25">
      <c r="A116">
        <v>100</v>
      </c>
      <c r="B116">
        <v>1597410257.5</v>
      </c>
      <c r="C116">
        <v>8010.4000000953702</v>
      </c>
      <c r="D116" t="s">
        <v>437</v>
      </c>
      <c r="E116" t="s">
        <v>438</v>
      </c>
      <c r="F116">
        <v>1597410248.87097</v>
      </c>
      <c r="G116">
        <f t="shared" si="29"/>
        <v>3.0585897300630243E-4</v>
      </c>
      <c r="H116">
        <f t="shared" si="30"/>
        <v>-1.0410955533380939</v>
      </c>
      <c r="I116">
        <f t="shared" si="31"/>
        <v>418.45003225806403</v>
      </c>
      <c r="J116">
        <f t="shared" si="32"/>
        <v>487.67262190971206</v>
      </c>
      <c r="K116">
        <f t="shared" si="33"/>
        <v>49.598570799450876</v>
      </c>
      <c r="L116">
        <f t="shared" si="34"/>
        <v>42.558311905454055</v>
      </c>
      <c r="M116">
        <f t="shared" si="35"/>
        <v>2.0964745584842501E-2</v>
      </c>
      <c r="N116">
        <f t="shared" si="36"/>
        <v>2</v>
      </c>
      <c r="O116">
        <f t="shared" si="37"/>
        <v>2.0843419377021846E-2</v>
      </c>
      <c r="P116">
        <f t="shared" si="38"/>
        <v>1.3037979157803083E-2</v>
      </c>
      <c r="Q116">
        <f t="shared" si="39"/>
        <v>0</v>
      </c>
      <c r="R116">
        <f t="shared" si="40"/>
        <v>20.175642025385958</v>
      </c>
      <c r="S116">
        <f t="shared" si="41"/>
        <v>20.175642025385958</v>
      </c>
      <c r="T116">
        <f t="shared" si="42"/>
        <v>2.3722585025330232</v>
      </c>
      <c r="U116">
        <f t="shared" si="43"/>
        <v>37.834905170264911</v>
      </c>
      <c r="V116">
        <f t="shared" si="44"/>
        <v>0.90386883047162314</v>
      </c>
      <c r="W116">
        <f t="shared" si="45"/>
        <v>2.3889813557190807</v>
      </c>
      <c r="X116">
        <f t="shared" si="46"/>
        <v>1.4683896720614</v>
      </c>
      <c r="Y116">
        <f t="shared" si="47"/>
        <v>-13.488380709577937</v>
      </c>
      <c r="Z116">
        <f t="shared" si="48"/>
        <v>12.252970538656292</v>
      </c>
      <c r="AA116">
        <f t="shared" si="49"/>
        <v>1.2346923435637038</v>
      </c>
      <c r="AB116">
        <f t="shared" si="50"/>
        <v>-7.1782735794023722E-4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54946.974925570103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16.850000000000001</v>
      </c>
      <c r="AP116">
        <v>0.5</v>
      </c>
      <c r="AQ116" t="s">
        <v>196</v>
      </c>
      <c r="AR116">
        <v>1597410248.87097</v>
      </c>
      <c r="AS116">
        <v>418.45003225806403</v>
      </c>
      <c r="AT116">
        <v>415.88580645161301</v>
      </c>
      <c r="AU116">
        <v>8.8871932258064508</v>
      </c>
      <c r="AV116">
        <v>8.0359022580645192</v>
      </c>
      <c r="AW116">
        <v>600.02064516128996</v>
      </c>
      <c r="AX116">
        <v>101.604612903226</v>
      </c>
      <c r="AY116">
        <v>0.10003191612903201</v>
      </c>
      <c r="AZ116">
        <v>20.289280645161298</v>
      </c>
      <c r="BA116">
        <v>999.9</v>
      </c>
      <c r="BB116">
        <v>999.9</v>
      </c>
      <c r="BC116">
        <v>0</v>
      </c>
      <c r="BD116">
        <v>0</v>
      </c>
      <c r="BE116">
        <v>9998.4896774193494</v>
      </c>
      <c r="BF116">
        <v>0</v>
      </c>
      <c r="BG116">
        <v>1.91117E-3</v>
      </c>
      <c r="BH116">
        <v>1597410206</v>
      </c>
      <c r="BI116" t="s">
        <v>432</v>
      </c>
      <c r="BJ116">
        <v>15</v>
      </c>
      <c r="BK116">
        <v>-1.9339999999999999</v>
      </c>
      <c r="BL116">
        <v>-7.1999999999999995E-2</v>
      </c>
      <c r="BM116">
        <v>416</v>
      </c>
      <c r="BN116">
        <v>8</v>
      </c>
      <c r="BO116">
        <v>0.34</v>
      </c>
      <c r="BP116">
        <v>0.1</v>
      </c>
      <c r="BQ116">
        <v>2.5680353658536599</v>
      </c>
      <c r="BR116">
        <v>-5.09619512195085E-2</v>
      </c>
      <c r="BS116">
        <v>2.3335551240444698E-2</v>
      </c>
      <c r="BT116">
        <v>1</v>
      </c>
      <c r="BU116">
        <v>0.85251526829268298</v>
      </c>
      <c r="BV116">
        <v>-3.97357212543532E-2</v>
      </c>
      <c r="BW116">
        <v>3.9565545249000298E-3</v>
      </c>
      <c r="BX116">
        <v>1</v>
      </c>
      <c r="BY116">
        <v>2</v>
      </c>
      <c r="BZ116">
        <v>2</v>
      </c>
      <c r="CA116" t="s">
        <v>203</v>
      </c>
      <c r="CB116">
        <v>100</v>
      </c>
      <c r="CC116">
        <v>100</v>
      </c>
      <c r="CD116">
        <v>-1.9339999999999999</v>
      </c>
      <c r="CE116">
        <v>-7.1999999999999995E-2</v>
      </c>
      <c r="CF116">
        <v>2</v>
      </c>
      <c r="CG116">
        <v>632.83199999999999</v>
      </c>
      <c r="CH116">
        <v>392.851</v>
      </c>
      <c r="CI116">
        <v>20</v>
      </c>
      <c r="CJ116">
        <v>24.859300000000001</v>
      </c>
      <c r="CK116">
        <v>30.0001</v>
      </c>
      <c r="CL116">
        <v>24.764800000000001</v>
      </c>
      <c r="CM116">
        <v>24.775600000000001</v>
      </c>
      <c r="CN116">
        <v>20.6</v>
      </c>
      <c r="CO116">
        <v>44.3123</v>
      </c>
      <c r="CP116">
        <v>0</v>
      </c>
      <c r="CQ116">
        <v>20</v>
      </c>
      <c r="CR116">
        <v>410</v>
      </c>
      <c r="CS116">
        <v>8</v>
      </c>
      <c r="CT116">
        <v>102.364</v>
      </c>
      <c r="CU116">
        <v>101.42</v>
      </c>
    </row>
    <row r="117" spans="1:99" x14ac:dyDescent="0.25">
      <c r="A117">
        <v>101</v>
      </c>
      <c r="B117">
        <v>1597410262.5</v>
      </c>
      <c r="C117">
        <v>8015.4000000953702</v>
      </c>
      <c r="D117" t="s">
        <v>439</v>
      </c>
      <c r="E117" t="s">
        <v>440</v>
      </c>
      <c r="F117">
        <v>1597410253.87097</v>
      </c>
      <c r="G117">
        <f t="shared" si="29"/>
        <v>3.0467852763820614E-4</v>
      </c>
      <c r="H117">
        <f t="shared" si="30"/>
        <v>-1.0377488065666343</v>
      </c>
      <c r="I117">
        <f t="shared" si="31"/>
        <v>418.44200000000001</v>
      </c>
      <c r="J117">
        <f t="shared" si="32"/>
        <v>487.71904757751662</v>
      </c>
      <c r="K117">
        <f t="shared" si="33"/>
        <v>49.603307295978873</v>
      </c>
      <c r="L117">
        <f t="shared" si="34"/>
        <v>42.55750767709165</v>
      </c>
      <c r="M117">
        <f t="shared" si="35"/>
        <v>2.0882456115022929E-2</v>
      </c>
      <c r="N117">
        <f t="shared" si="36"/>
        <v>2</v>
      </c>
      <c r="O117">
        <f t="shared" si="37"/>
        <v>2.0762077530229437E-2</v>
      </c>
      <c r="P117">
        <f t="shared" si="38"/>
        <v>1.2987056047248775E-2</v>
      </c>
      <c r="Q117">
        <f t="shared" si="39"/>
        <v>0</v>
      </c>
      <c r="R117">
        <f t="shared" si="40"/>
        <v>20.174957907499227</v>
      </c>
      <c r="S117">
        <f t="shared" si="41"/>
        <v>20.174957907499227</v>
      </c>
      <c r="T117">
        <f t="shared" si="42"/>
        <v>2.3721581403729872</v>
      </c>
      <c r="U117">
        <f t="shared" si="43"/>
        <v>37.830569507406921</v>
      </c>
      <c r="V117">
        <f t="shared" si="44"/>
        <v>0.903702566779364</v>
      </c>
      <c r="W117">
        <f t="shared" si="45"/>
        <v>2.388815655028472</v>
      </c>
      <c r="X117">
        <f t="shared" si="46"/>
        <v>1.4684555735936233</v>
      </c>
      <c r="Y117">
        <f t="shared" si="47"/>
        <v>-13.43632306884489</v>
      </c>
      <c r="Z117">
        <f t="shared" si="48"/>
        <v>12.205693730187342</v>
      </c>
      <c r="AA117">
        <f t="shared" si="49"/>
        <v>1.2299170446811889</v>
      </c>
      <c r="AB117">
        <f t="shared" si="50"/>
        <v>-7.1229397635974578E-4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54992.9099759706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16.850000000000001</v>
      </c>
      <c r="AP117">
        <v>0.5</v>
      </c>
      <c r="AQ117" t="s">
        <v>196</v>
      </c>
      <c r="AR117">
        <v>1597410253.87097</v>
      </c>
      <c r="AS117">
        <v>418.44200000000001</v>
      </c>
      <c r="AT117">
        <v>415.88574193548402</v>
      </c>
      <c r="AU117">
        <v>8.8855558064516096</v>
      </c>
      <c r="AV117">
        <v>8.0375367741935495</v>
      </c>
      <c r="AW117">
        <v>600.01203225806501</v>
      </c>
      <c r="AX117">
        <v>101.604677419355</v>
      </c>
      <c r="AY117">
        <v>9.9997725806451596E-2</v>
      </c>
      <c r="AZ117">
        <v>20.2881580645161</v>
      </c>
      <c r="BA117">
        <v>999.9</v>
      </c>
      <c r="BB117">
        <v>999.9</v>
      </c>
      <c r="BC117">
        <v>0</v>
      </c>
      <c r="BD117">
        <v>0</v>
      </c>
      <c r="BE117">
        <v>10007.1587096774</v>
      </c>
      <c r="BF117">
        <v>0</v>
      </c>
      <c r="BG117">
        <v>1.91117E-3</v>
      </c>
      <c r="BH117">
        <v>1597410206</v>
      </c>
      <c r="BI117" t="s">
        <v>432</v>
      </c>
      <c r="BJ117">
        <v>15</v>
      </c>
      <c r="BK117">
        <v>-1.9339999999999999</v>
      </c>
      <c r="BL117">
        <v>-7.1999999999999995E-2</v>
      </c>
      <c r="BM117">
        <v>416</v>
      </c>
      <c r="BN117">
        <v>8</v>
      </c>
      <c r="BO117">
        <v>0.34</v>
      </c>
      <c r="BP117">
        <v>0.1</v>
      </c>
      <c r="BQ117">
        <v>2.56047414634146</v>
      </c>
      <c r="BR117">
        <v>-1.44133797909352E-2</v>
      </c>
      <c r="BS117">
        <v>2.39555497898646E-2</v>
      </c>
      <c r="BT117">
        <v>1</v>
      </c>
      <c r="BU117">
        <v>0.84926546341463405</v>
      </c>
      <c r="BV117">
        <v>-3.78401602787483E-2</v>
      </c>
      <c r="BW117">
        <v>3.76086349774377E-3</v>
      </c>
      <c r="BX117">
        <v>1</v>
      </c>
      <c r="BY117">
        <v>2</v>
      </c>
      <c r="BZ117">
        <v>2</v>
      </c>
      <c r="CA117" t="s">
        <v>203</v>
      </c>
      <c r="CB117">
        <v>100</v>
      </c>
      <c r="CC117">
        <v>100</v>
      </c>
      <c r="CD117">
        <v>-1.9339999999999999</v>
      </c>
      <c r="CE117">
        <v>-7.1999999999999995E-2</v>
      </c>
      <c r="CF117">
        <v>2</v>
      </c>
      <c r="CG117">
        <v>632.55399999999997</v>
      </c>
      <c r="CH117">
        <v>392.80799999999999</v>
      </c>
      <c r="CI117">
        <v>20</v>
      </c>
      <c r="CJ117">
        <v>24.859300000000001</v>
      </c>
      <c r="CK117">
        <v>30.0001</v>
      </c>
      <c r="CL117">
        <v>24.764800000000001</v>
      </c>
      <c r="CM117">
        <v>24.775600000000001</v>
      </c>
      <c r="CN117">
        <v>20.6</v>
      </c>
      <c r="CO117">
        <v>44.3123</v>
      </c>
      <c r="CP117">
        <v>0</v>
      </c>
      <c r="CQ117">
        <v>20</v>
      </c>
      <c r="CR117">
        <v>410</v>
      </c>
      <c r="CS117">
        <v>8</v>
      </c>
      <c r="CT117">
        <v>102.363</v>
      </c>
      <c r="CU117">
        <v>101.419</v>
      </c>
    </row>
    <row r="118" spans="1:99" x14ac:dyDescent="0.25">
      <c r="A118">
        <v>102</v>
      </c>
      <c r="B118">
        <v>1597410267.5</v>
      </c>
      <c r="C118">
        <v>8020.4000000953702</v>
      </c>
      <c r="D118" t="s">
        <v>441</v>
      </c>
      <c r="E118" t="s">
        <v>442</v>
      </c>
      <c r="F118">
        <v>1597410258.87097</v>
      </c>
      <c r="G118">
        <f t="shared" si="29"/>
        <v>3.0351999804572455E-4</v>
      </c>
      <c r="H118">
        <f t="shared" si="30"/>
        <v>-1.0363377322558649</v>
      </c>
      <c r="I118">
        <f t="shared" si="31"/>
        <v>418.43822580645201</v>
      </c>
      <c r="J118">
        <f t="shared" si="32"/>
        <v>487.90888324060859</v>
      </c>
      <c r="K118">
        <f t="shared" si="33"/>
        <v>49.622982369461376</v>
      </c>
      <c r="L118">
        <f t="shared" si="34"/>
        <v>42.557439339883011</v>
      </c>
      <c r="M118">
        <f t="shared" si="35"/>
        <v>2.0802701334351317E-2</v>
      </c>
      <c r="N118">
        <f t="shared" si="36"/>
        <v>2</v>
      </c>
      <c r="O118">
        <f t="shared" si="37"/>
        <v>2.0683237660448196E-2</v>
      </c>
      <c r="P118">
        <f t="shared" si="38"/>
        <v>1.2937699585243895E-2</v>
      </c>
      <c r="Q118">
        <f t="shared" si="39"/>
        <v>0</v>
      </c>
      <c r="R118">
        <f t="shared" si="40"/>
        <v>20.173923676338486</v>
      </c>
      <c r="S118">
        <f t="shared" si="41"/>
        <v>20.173923676338486</v>
      </c>
      <c r="T118">
        <f t="shared" si="42"/>
        <v>2.3720064226014541</v>
      </c>
      <c r="U118">
        <f t="shared" si="43"/>
        <v>37.827401718437962</v>
      </c>
      <c r="V118">
        <f t="shared" si="44"/>
        <v>0.90354512733565839</v>
      </c>
      <c r="W118">
        <f t="shared" si="45"/>
        <v>2.3885994974252998</v>
      </c>
      <c r="X118">
        <f t="shared" si="46"/>
        <v>1.4684612952657958</v>
      </c>
      <c r="Y118">
        <f t="shared" si="47"/>
        <v>-13.385231913816453</v>
      </c>
      <c r="Z118">
        <f t="shared" si="48"/>
        <v>12.159298683769649</v>
      </c>
      <c r="AA118">
        <f t="shared" si="49"/>
        <v>1.2252263471477249</v>
      </c>
      <c r="AB118">
        <f t="shared" si="50"/>
        <v>-7.0688289907927526E-4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54986.677853214729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16.850000000000001</v>
      </c>
      <c r="AP118">
        <v>0.5</v>
      </c>
      <c r="AQ118" t="s">
        <v>196</v>
      </c>
      <c r="AR118">
        <v>1597410258.87097</v>
      </c>
      <c r="AS118">
        <v>418.43822580645201</v>
      </c>
      <c r="AT118">
        <v>415.88454838709703</v>
      </c>
      <c r="AU118">
        <v>8.88394193548387</v>
      </c>
      <c r="AV118">
        <v>8.0391403225806499</v>
      </c>
      <c r="AW118">
        <v>600.00793548387105</v>
      </c>
      <c r="AX118">
        <v>101.605451612903</v>
      </c>
      <c r="AY118">
        <v>9.9977564516129006E-2</v>
      </c>
      <c r="AZ118">
        <v>20.286693548387099</v>
      </c>
      <c r="BA118">
        <v>999.9</v>
      </c>
      <c r="BB118">
        <v>999.9</v>
      </c>
      <c r="BC118">
        <v>0</v>
      </c>
      <c r="BD118">
        <v>0</v>
      </c>
      <c r="BE118">
        <v>10005.844516129</v>
      </c>
      <c r="BF118">
        <v>0</v>
      </c>
      <c r="BG118">
        <v>1.91117E-3</v>
      </c>
      <c r="BH118">
        <v>1597410206</v>
      </c>
      <c r="BI118" t="s">
        <v>432</v>
      </c>
      <c r="BJ118">
        <v>15</v>
      </c>
      <c r="BK118">
        <v>-1.9339999999999999</v>
      </c>
      <c r="BL118">
        <v>-7.1999999999999995E-2</v>
      </c>
      <c r="BM118">
        <v>416</v>
      </c>
      <c r="BN118">
        <v>8</v>
      </c>
      <c r="BO118">
        <v>0.34</v>
      </c>
      <c r="BP118">
        <v>0.1</v>
      </c>
      <c r="BQ118">
        <v>2.5520634146341501</v>
      </c>
      <c r="BR118">
        <v>-7.1446829268299095E-2</v>
      </c>
      <c r="BS118">
        <v>2.43484202532337E-2</v>
      </c>
      <c r="BT118">
        <v>1</v>
      </c>
      <c r="BU118">
        <v>0.84595958536585403</v>
      </c>
      <c r="BV118">
        <v>-3.8347463414631203E-2</v>
      </c>
      <c r="BW118">
        <v>3.8132416782012601E-3</v>
      </c>
      <c r="BX118">
        <v>1</v>
      </c>
      <c r="BY118">
        <v>2</v>
      </c>
      <c r="BZ118">
        <v>2</v>
      </c>
      <c r="CA118" t="s">
        <v>203</v>
      </c>
      <c r="CB118">
        <v>100</v>
      </c>
      <c r="CC118">
        <v>100</v>
      </c>
      <c r="CD118">
        <v>-1.9339999999999999</v>
      </c>
      <c r="CE118">
        <v>-7.1999999999999995E-2</v>
      </c>
      <c r="CF118">
        <v>2</v>
      </c>
      <c r="CG118">
        <v>632.702</v>
      </c>
      <c r="CH118">
        <v>392.87900000000002</v>
      </c>
      <c r="CI118">
        <v>19.9999</v>
      </c>
      <c r="CJ118">
        <v>24.859300000000001</v>
      </c>
      <c r="CK118">
        <v>30.0001</v>
      </c>
      <c r="CL118">
        <v>24.764800000000001</v>
      </c>
      <c r="CM118">
        <v>24.775600000000001</v>
      </c>
      <c r="CN118">
        <v>20.6</v>
      </c>
      <c r="CO118">
        <v>44.3123</v>
      </c>
      <c r="CP118">
        <v>0</v>
      </c>
      <c r="CQ118">
        <v>20</v>
      </c>
      <c r="CR118">
        <v>410</v>
      </c>
      <c r="CS118">
        <v>8</v>
      </c>
      <c r="CT118">
        <v>102.363</v>
      </c>
      <c r="CU118">
        <v>101.417</v>
      </c>
    </row>
    <row r="119" spans="1:99" x14ac:dyDescent="0.25">
      <c r="A119">
        <v>103</v>
      </c>
      <c r="B119">
        <v>1597410720.5</v>
      </c>
      <c r="C119">
        <v>8473.4000000953693</v>
      </c>
      <c r="D119" t="s">
        <v>444</v>
      </c>
      <c r="E119" t="s">
        <v>445</v>
      </c>
      <c r="F119">
        <v>1597410712.5</v>
      </c>
      <c r="G119">
        <f t="shared" si="29"/>
        <v>2.7010575974065746E-4</v>
      </c>
      <c r="H119">
        <f t="shared" si="30"/>
        <v>-0.33115490800926972</v>
      </c>
      <c r="I119">
        <f t="shared" si="31"/>
        <v>415.96864516129</v>
      </c>
      <c r="J119">
        <f t="shared" si="32"/>
        <v>435.52263289353942</v>
      </c>
      <c r="K119">
        <f t="shared" si="33"/>
        <v>44.295705996988005</v>
      </c>
      <c r="L119">
        <f t="shared" si="34"/>
        <v>42.306928316476146</v>
      </c>
      <c r="M119">
        <f t="shared" si="35"/>
        <v>1.7761814083493921E-2</v>
      </c>
      <c r="N119">
        <f t="shared" si="36"/>
        <v>2</v>
      </c>
      <c r="O119">
        <f t="shared" si="37"/>
        <v>1.7674644548553199E-2</v>
      </c>
      <c r="P119">
        <f t="shared" si="38"/>
        <v>1.1054448927928824E-2</v>
      </c>
      <c r="Q119">
        <f t="shared" si="39"/>
        <v>0</v>
      </c>
      <c r="R119">
        <f t="shared" si="40"/>
        <v>20.114602633302592</v>
      </c>
      <c r="S119">
        <f t="shared" si="41"/>
        <v>20.114602633302592</v>
      </c>
      <c r="T119">
        <f t="shared" si="42"/>
        <v>2.3633184678820403</v>
      </c>
      <c r="U119">
        <f t="shared" si="43"/>
        <v>35.047780594819521</v>
      </c>
      <c r="V119">
        <f t="shared" si="44"/>
        <v>0.83344795897730795</v>
      </c>
      <c r="W119">
        <f t="shared" si="45"/>
        <v>2.3780334869492461</v>
      </c>
      <c r="X119">
        <f t="shared" si="46"/>
        <v>1.5298705089047324</v>
      </c>
      <c r="Y119">
        <f t="shared" si="47"/>
        <v>-11.911664004562994</v>
      </c>
      <c r="Z119">
        <f t="shared" si="48"/>
        <v>10.821419653874703</v>
      </c>
      <c r="AA119">
        <f t="shared" si="49"/>
        <v>1.0896847236753002</v>
      </c>
      <c r="AB119">
        <f t="shared" si="50"/>
        <v>-5.5962701298994943E-4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54960.151629524131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3.45</v>
      </c>
      <c r="AP119">
        <v>0.5</v>
      </c>
      <c r="AQ119" t="s">
        <v>196</v>
      </c>
      <c r="AR119">
        <v>1597410712.5</v>
      </c>
      <c r="AS119">
        <v>415.96864516129</v>
      </c>
      <c r="AT119">
        <v>415.84283870967698</v>
      </c>
      <c r="AU119">
        <v>8.1945967741935508</v>
      </c>
      <c r="AV119">
        <v>8.0405625806451599</v>
      </c>
      <c r="AW119">
        <v>600.01522580645201</v>
      </c>
      <c r="AX119">
        <v>101.607</v>
      </c>
      <c r="AY119">
        <v>0.100012796774194</v>
      </c>
      <c r="AZ119">
        <v>20.214964516129001</v>
      </c>
      <c r="BA119">
        <v>999.9</v>
      </c>
      <c r="BB119">
        <v>999.9</v>
      </c>
      <c r="BC119">
        <v>0</v>
      </c>
      <c r="BD119">
        <v>0</v>
      </c>
      <c r="BE119">
        <v>9998.1025806451598</v>
      </c>
      <c r="BF119">
        <v>0</v>
      </c>
      <c r="BG119">
        <v>1.91117E-3</v>
      </c>
      <c r="BH119">
        <v>1597410674.5</v>
      </c>
      <c r="BI119" t="s">
        <v>446</v>
      </c>
      <c r="BJ119">
        <v>16</v>
      </c>
      <c r="BK119">
        <v>-1.875</v>
      </c>
      <c r="BL119">
        <v>-6.9000000000000006E-2</v>
      </c>
      <c r="BM119">
        <v>416</v>
      </c>
      <c r="BN119">
        <v>8</v>
      </c>
      <c r="BO119">
        <v>0.26</v>
      </c>
      <c r="BP119">
        <v>0.1</v>
      </c>
      <c r="BQ119">
        <v>0.134499117073171</v>
      </c>
      <c r="BR119">
        <v>-5.0559140069697701E-2</v>
      </c>
      <c r="BS119">
        <v>2.4507443156522798E-2</v>
      </c>
      <c r="BT119">
        <v>1</v>
      </c>
      <c r="BU119">
        <v>0.154607536585366</v>
      </c>
      <c r="BV119">
        <v>-1.5554843205572801E-2</v>
      </c>
      <c r="BW119">
        <v>1.62325433586528E-3</v>
      </c>
      <c r="BX119">
        <v>1</v>
      </c>
      <c r="BY119">
        <v>2</v>
      </c>
      <c r="BZ119">
        <v>2</v>
      </c>
      <c r="CA119" t="s">
        <v>203</v>
      </c>
      <c r="CB119">
        <v>100</v>
      </c>
      <c r="CC119">
        <v>100</v>
      </c>
      <c r="CD119">
        <v>-1.875</v>
      </c>
      <c r="CE119">
        <v>-6.9000000000000006E-2</v>
      </c>
      <c r="CF119">
        <v>2</v>
      </c>
      <c r="CG119">
        <v>632.36199999999997</v>
      </c>
      <c r="CH119">
        <v>391.82799999999997</v>
      </c>
      <c r="CI119">
        <v>20</v>
      </c>
      <c r="CJ119">
        <v>24.825900000000001</v>
      </c>
      <c r="CK119">
        <v>30.0001</v>
      </c>
      <c r="CL119">
        <v>24.7361</v>
      </c>
      <c r="CM119">
        <v>24.746600000000001</v>
      </c>
      <c r="CN119">
        <v>20.6</v>
      </c>
      <c r="CO119">
        <v>45.145899999999997</v>
      </c>
      <c r="CP119">
        <v>0</v>
      </c>
      <c r="CQ119">
        <v>20</v>
      </c>
      <c r="CR119">
        <v>410</v>
      </c>
      <c r="CS119">
        <v>8</v>
      </c>
      <c r="CT119">
        <v>102.38</v>
      </c>
      <c r="CU119">
        <v>101.425</v>
      </c>
    </row>
    <row r="120" spans="1:99" x14ac:dyDescent="0.25">
      <c r="A120">
        <v>104</v>
      </c>
      <c r="B120">
        <v>1597410725.5</v>
      </c>
      <c r="C120">
        <v>8478.4000000953693</v>
      </c>
      <c r="D120" t="s">
        <v>447</v>
      </c>
      <c r="E120" t="s">
        <v>448</v>
      </c>
      <c r="F120">
        <v>1597410717.14516</v>
      </c>
      <c r="G120">
        <f t="shared" si="29"/>
        <v>2.6828859114982499E-4</v>
      </c>
      <c r="H120">
        <f t="shared" si="30"/>
        <v>-0.33775181057052567</v>
      </c>
      <c r="I120">
        <f t="shared" si="31"/>
        <v>415.97845161290297</v>
      </c>
      <c r="J120">
        <f t="shared" si="32"/>
        <v>436.32864595515736</v>
      </c>
      <c r="K120">
        <f t="shared" si="33"/>
        <v>44.377709600978626</v>
      </c>
      <c r="L120">
        <f t="shared" si="34"/>
        <v>42.30795089222574</v>
      </c>
      <c r="M120">
        <f t="shared" si="35"/>
        <v>1.7639672686626771E-2</v>
      </c>
      <c r="N120">
        <f t="shared" si="36"/>
        <v>2</v>
      </c>
      <c r="O120">
        <f t="shared" si="37"/>
        <v>1.7553694762516947E-2</v>
      </c>
      <c r="P120">
        <f t="shared" si="38"/>
        <v>1.097874897881731E-2</v>
      </c>
      <c r="Q120">
        <f t="shared" si="39"/>
        <v>0</v>
      </c>
      <c r="R120">
        <f t="shared" si="40"/>
        <v>20.115771424254532</v>
      </c>
      <c r="S120">
        <f t="shared" si="41"/>
        <v>20.115771424254532</v>
      </c>
      <c r="T120">
        <f t="shared" si="42"/>
        <v>2.3634893753283635</v>
      </c>
      <c r="U120">
        <f t="shared" si="43"/>
        <v>35.046429933824079</v>
      </c>
      <c r="V120">
        <f t="shared" si="44"/>
        <v>0.83344127011362634</v>
      </c>
      <c r="W120">
        <f t="shared" si="45"/>
        <v>2.3781060487112664</v>
      </c>
      <c r="X120">
        <f t="shared" si="46"/>
        <v>1.5300481052147372</v>
      </c>
      <c r="Y120">
        <f t="shared" si="47"/>
        <v>-11.831526869707282</v>
      </c>
      <c r="Z120">
        <f t="shared" si="48"/>
        <v>10.748612299563158</v>
      </c>
      <c r="AA120">
        <f t="shared" si="49"/>
        <v>1.082362445519599</v>
      </c>
      <c r="AB120">
        <f t="shared" si="50"/>
        <v>-5.5212462452480793E-4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54988.691485963987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3.45</v>
      </c>
      <c r="AP120">
        <v>0.5</v>
      </c>
      <c r="AQ120" t="s">
        <v>196</v>
      </c>
      <c r="AR120">
        <v>1597410717.14516</v>
      </c>
      <c r="AS120">
        <v>415.97845161290297</v>
      </c>
      <c r="AT120">
        <v>415.848419354839</v>
      </c>
      <c r="AU120">
        <v>8.1945261290322602</v>
      </c>
      <c r="AV120">
        <v>8.0415287096774204</v>
      </c>
      <c r="AW120">
        <v>600.01719354838701</v>
      </c>
      <c r="AX120">
        <v>101.607064516129</v>
      </c>
      <c r="AY120">
        <v>0.100008838709677</v>
      </c>
      <c r="AZ120">
        <v>20.215458064516099</v>
      </c>
      <c r="BA120">
        <v>999.9</v>
      </c>
      <c r="BB120">
        <v>999.9</v>
      </c>
      <c r="BC120">
        <v>0</v>
      </c>
      <c r="BD120">
        <v>0</v>
      </c>
      <c r="BE120">
        <v>10003.5267741935</v>
      </c>
      <c r="BF120">
        <v>0</v>
      </c>
      <c r="BG120">
        <v>1.9016138709677399E-3</v>
      </c>
      <c r="BH120">
        <v>1597410674.5</v>
      </c>
      <c r="BI120" t="s">
        <v>446</v>
      </c>
      <c r="BJ120">
        <v>16</v>
      </c>
      <c r="BK120">
        <v>-1.875</v>
      </c>
      <c r="BL120">
        <v>-6.9000000000000006E-2</v>
      </c>
      <c r="BM120">
        <v>416</v>
      </c>
      <c r="BN120">
        <v>8</v>
      </c>
      <c r="BO120">
        <v>0.26</v>
      </c>
      <c r="BP120">
        <v>0.1</v>
      </c>
      <c r="BQ120">
        <v>0.12606806829268299</v>
      </c>
      <c r="BR120">
        <v>8.1196156097573094E-2</v>
      </c>
      <c r="BS120">
        <v>1.58750129655017E-2</v>
      </c>
      <c r="BT120">
        <v>1</v>
      </c>
      <c r="BU120">
        <v>0.15352524390243899</v>
      </c>
      <c r="BV120">
        <v>-1.42372055749136E-2</v>
      </c>
      <c r="BW120">
        <v>1.48495794110576E-3</v>
      </c>
      <c r="BX120">
        <v>1</v>
      </c>
      <c r="BY120">
        <v>2</v>
      </c>
      <c r="BZ120">
        <v>2</v>
      </c>
      <c r="CA120" t="s">
        <v>203</v>
      </c>
      <c r="CB120">
        <v>100</v>
      </c>
      <c r="CC120">
        <v>100</v>
      </c>
      <c r="CD120">
        <v>-1.875</v>
      </c>
      <c r="CE120">
        <v>-6.9000000000000006E-2</v>
      </c>
      <c r="CF120">
        <v>2</v>
      </c>
      <c r="CG120">
        <v>632.34</v>
      </c>
      <c r="CH120">
        <v>391.899</v>
      </c>
      <c r="CI120">
        <v>19.9999</v>
      </c>
      <c r="CJ120">
        <v>24.823899999999998</v>
      </c>
      <c r="CK120">
        <v>30.0002</v>
      </c>
      <c r="CL120">
        <v>24.735900000000001</v>
      </c>
      <c r="CM120">
        <v>24.746600000000001</v>
      </c>
      <c r="CN120">
        <v>20.6</v>
      </c>
      <c r="CO120">
        <v>45.145899999999997</v>
      </c>
      <c r="CP120">
        <v>0</v>
      </c>
      <c r="CQ120">
        <v>20</v>
      </c>
      <c r="CR120">
        <v>410</v>
      </c>
      <c r="CS120">
        <v>8</v>
      </c>
      <c r="CT120">
        <v>102.379</v>
      </c>
      <c r="CU120">
        <v>101.425</v>
      </c>
    </row>
    <row r="121" spans="1:99" x14ac:dyDescent="0.25">
      <c r="A121">
        <v>105</v>
      </c>
      <c r="B121">
        <v>1597410730.5</v>
      </c>
      <c r="C121">
        <v>8483.4000000953693</v>
      </c>
      <c r="D121" t="s">
        <v>449</v>
      </c>
      <c r="E121" t="s">
        <v>450</v>
      </c>
      <c r="F121">
        <v>1597410721.9354801</v>
      </c>
      <c r="G121">
        <f t="shared" si="29"/>
        <v>2.6642375119172396E-4</v>
      </c>
      <c r="H121">
        <f t="shared" si="30"/>
        <v>-0.35172918612732457</v>
      </c>
      <c r="I121">
        <f t="shared" si="31"/>
        <v>415.98425806451598</v>
      </c>
      <c r="J121">
        <f t="shared" si="32"/>
        <v>437.8160440528269</v>
      </c>
      <c r="K121">
        <f t="shared" si="33"/>
        <v>44.529051185303814</v>
      </c>
      <c r="L121">
        <f t="shared" si="34"/>
        <v>42.308601000927304</v>
      </c>
      <c r="M121">
        <f t="shared" si="35"/>
        <v>1.7514568593947781E-2</v>
      </c>
      <c r="N121">
        <f t="shared" si="36"/>
        <v>2</v>
      </c>
      <c r="O121">
        <f t="shared" si="37"/>
        <v>1.7429802727548776E-2</v>
      </c>
      <c r="P121">
        <f t="shared" si="38"/>
        <v>1.0901208294428344E-2</v>
      </c>
      <c r="Q121">
        <f t="shared" si="39"/>
        <v>0</v>
      </c>
      <c r="R121">
        <f t="shared" si="40"/>
        <v>20.116828883364299</v>
      </c>
      <c r="S121">
        <f t="shared" si="41"/>
        <v>20.116828883364299</v>
      </c>
      <c r="T121">
        <f t="shared" si="42"/>
        <v>2.36364401251278</v>
      </c>
      <c r="U121">
        <f t="shared" si="43"/>
        <v>35.045162477341464</v>
      </c>
      <c r="V121">
        <f t="shared" si="44"/>
        <v>0.83342991027235247</v>
      </c>
      <c r="W121">
        <f t="shared" si="45"/>
        <v>2.3781596413234172</v>
      </c>
      <c r="X121">
        <f t="shared" si="46"/>
        <v>1.5302141022404276</v>
      </c>
      <c r="Y121">
        <f t="shared" si="47"/>
        <v>-11.749287427555027</v>
      </c>
      <c r="Z121">
        <f t="shared" si="48"/>
        <v>10.67389641561574</v>
      </c>
      <c r="AA121">
        <f t="shared" si="49"/>
        <v>1.0748465342957714</v>
      </c>
      <c r="AB121">
        <f t="shared" si="50"/>
        <v>-5.4447764351550632E-4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55036.204707464261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3.45</v>
      </c>
      <c r="AP121">
        <v>0.5</v>
      </c>
      <c r="AQ121" t="s">
        <v>196</v>
      </c>
      <c r="AR121">
        <v>1597410721.9354801</v>
      </c>
      <c r="AS121">
        <v>415.98425806451598</v>
      </c>
      <c r="AT121">
        <v>415.845741935484</v>
      </c>
      <c r="AU121">
        <v>8.1944029032258001</v>
      </c>
      <c r="AV121">
        <v>8.0424667741935494</v>
      </c>
      <c r="AW121">
        <v>600.00867741935497</v>
      </c>
      <c r="AX121">
        <v>101.60722580645201</v>
      </c>
      <c r="AY121">
        <v>9.9990706451612898E-2</v>
      </c>
      <c r="AZ121">
        <v>20.215822580645199</v>
      </c>
      <c r="BA121">
        <v>999.9</v>
      </c>
      <c r="BB121">
        <v>999.9</v>
      </c>
      <c r="BC121">
        <v>0</v>
      </c>
      <c r="BD121">
        <v>0</v>
      </c>
      <c r="BE121">
        <v>10012.5370967742</v>
      </c>
      <c r="BF121">
        <v>0</v>
      </c>
      <c r="BG121">
        <v>1.88959193548387E-3</v>
      </c>
      <c r="BH121">
        <v>1597410674.5</v>
      </c>
      <c r="BI121" t="s">
        <v>446</v>
      </c>
      <c r="BJ121">
        <v>16</v>
      </c>
      <c r="BK121">
        <v>-1.875</v>
      </c>
      <c r="BL121">
        <v>-6.9000000000000006E-2</v>
      </c>
      <c r="BM121">
        <v>416</v>
      </c>
      <c r="BN121">
        <v>8</v>
      </c>
      <c r="BO121">
        <v>0.26</v>
      </c>
      <c r="BP121">
        <v>0.1</v>
      </c>
      <c r="BQ121">
        <v>0.136614512195122</v>
      </c>
      <c r="BR121">
        <v>8.5386878048789999E-2</v>
      </c>
      <c r="BS121">
        <v>1.6522119627383099E-2</v>
      </c>
      <c r="BT121">
        <v>1</v>
      </c>
      <c r="BU121">
        <v>0.15238287804878001</v>
      </c>
      <c r="BV121">
        <v>-1.3100320557491199E-2</v>
      </c>
      <c r="BW121">
        <v>1.3805058492313801E-3</v>
      </c>
      <c r="BX121">
        <v>1</v>
      </c>
      <c r="BY121">
        <v>2</v>
      </c>
      <c r="BZ121">
        <v>2</v>
      </c>
      <c r="CA121" t="s">
        <v>203</v>
      </c>
      <c r="CB121">
        <v>100</v>
      </c>
      <c r="CC121">
        <v>100</v>
      </c>
      <c r="CD121">
        <v>-1.875</v>
      </c>
      <c r="CE121">
        <v>-6.9000000000000006E-2</v>
      </c>
      <c r="CF121">
        <v>2</v>
      </c>
      <c r="CG121">
        <v>632.303</v>
      </c>
      <c r="CH121">
        <v>391.899</v>
      </c>
      <c r="CI121">
        <v>19.999500000000001</v>
      </c>
      <c r="CJ121">
        <v>24.823899999999998</v>
      </c>
      <c r="CK121">
        <v>30</v>
      </c>
      <c r="CL121">
        <v>24.735900000000001</v>
      </c>
      <c r="CM121">
        <v>24.746600000000001</v>
      </c>
      <c r="CN121">
        <v>20.6</v>
      </c>
      <c r="CO121">
        <v>45.145899999999997</v>
      </c>
      <c r="CP121">
        <v>0</v>
      </c>
      <c r="CQ121">
        <v>20</v>
      </c>
      <c r="CR121">
        <v>410</v>
      </c>
      <c r="CS121">
        <v>8</v>
      </c>
      <c r="CT121">
        <v>102.379</v>
      </c>
      <c r="CU121">
        <v>101.42400000000001</v>
      </c>
    </row>
    <row r="122" spans="1:99" x14ac:dyDescent="0.25">
      <c r="A122">
        <v>106</v>
      </c>
      <c r="B122">
        <v>1597410735.5</v>
      </c>
      <c r="C122">
        <v>8488.4000000953693</v>
      </c>
      <c r="D122" t="s">
        <v>451</v>
      </c>
      <c r="E122" t="s">
        <v>452</v>
      </c>
      <c r="F122">
        <v>1597410726.87097</v>
      </c>
      <c r="G122">
        <f t="shared" si="29"/>
        <v>2.6457469465889622E-4</v>
      </c>
      <c r="H122">
        <f t="shared" si="30"/>
        <v>-0.3661641130341915</v>
      </c>
      <c r="I122">
        <f t="shared" si="31"/>
        <v>415.98835483870999</v>
      </c>
      <c r="J122">
        <f t="shared" si="32"/>
        <v>439.36074747016119</v>
      </c>
      <c r="K122">
        <f t="shared" si="33"/>
        <v>44.686041349560547</v>
      </c>
      <c r="L122">
        <f t="shared" si="34"/>
        <v>42.308906592800959</v>
      </c>
      <c r="M122">
        <f t="shared" si="35"/>
        <v>1.7392042373847307E-2</v>
      </c>
      <c r="N122">
        <f t="shared" si="36"/>
        <v>2</v>
      </c>
      <c r="O122">
        <f t="shared" si="37"/>
        <v>1.7308455293009981E-2</v>
      </c>
      <c r="P122">
        <f t="shared" si="38"/>
        <v>1.0825260949478398E-2</v>
      </c>
      <c r="Q122">
        <f t="shared" si="39"/>
        <v>0</v>
      </c>
      <c r="R122">
        <f t="shared" si="40"/>
        <v>20.117222352339539</v>
      </c>
      <c r="S122">
        <f t="shared" si="41"/>
        <v>20.117222352339539</v>
      </c>
      <c r="T122">
        <f t="shared" si="42"/>
        <v>2.3637015535815875</v>
      </c>
      <c r="U122">
        <f t="shared" si="43"/>
        <v>35.047006067481561</v>
      </c>
      <c r="V122">
        <f t="shared" si="44"/>
        <v>0.83345862794446912</v>
      </c>
      <c r="W122">
        <f t="shared" si="45"/>
        <v>2.3781164825882102</v>
      </c>
      <c r="X122">
        <f t="shared" si="46"/>
        <v>1.5302429256371184</v>
      </c>
      <c r="Y122">
        <f t="shared" si="47"/>
        <v>-11.667744034457323</v>
      </c>
      <c r="Z122">
        <f t="shared" si="48"/>
        <v>10.599819455538972</v>
      </c>
      <c r="AA122">
        <f t="shared" si="49"/>
        <v>1.0673876326487495</v>
      </c>
      <c r="AB122">
        <f t="shared" si="50"/>
        <v>-5.3694626960165692E-4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54997.880096701119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3.45</v>
      </c>
      <c r="AP122">
        <v>0.5</v>
      </c>
      <c r="AQ122" t="s">
        <v>196</v>
      </c>
      <c r="AR122">
        <v>1597410726.87097</v>
      </c>
      <c r="AS122">
        <v>415.98835483870999</v>
      </c>
      <c r="AT122">
        <v>415.84109677419298</v>
      </c>
      <c r="AU122">
        <v>8.1947067741935502</v>
      </c>
      <c r="AV122">
        <v>8.0438248387096802</v>
      </c>
      <c r="AW122">
        <v>600.00735483870994</v>
      </c>
      <c r="AX122">
        <v>101.60696774193499</v>
      </c>
      <c r="AY122">
        <v>9.9981745161290297E-2</v>
      </c>
      <c r="AZ122">
        <v>20.2155290322581</v>
      </c>
      <c r="BA122">
        <v>999.9</v>
      </c>
      <c r="BB122">
        <v>999.9</v>
      </c>
      <c r="BC122">
        <v>0</v>
      </c>
      <c r="BD122">
        <v>0</v>
      </c>
      <c r="BE122">
        <v>10005.282258064501</v>
      </c>
      <c r="BF122">
        <v>0</v>
      </c>
      <c r="BG122">
        <v>1.88959193548387E-3</v>
      </c>
      <c r="BH122">
        <v>1597410674.5</v>
      </c>
      <c r="BI122" t="s">
        <v>446</v>
      </c>
      <c r="BJ122">
        <v>16</v>
      </c>
      <c r="BK122">
        <v>-1.875</v>
      </c>
      <c r="BL122">
        <v>-6.9000000000000006E-2</v>
      </c>
      <c r="BM122">
        <v>416</v>
      </c>
      <c r="BN122">
        <v>8</v>
      </c>
      <c r="BO122">
        <v>0.26</v>
      </c>
      <c r="BP122">
        <v>0.1</v>
      </c>
      <c r="BQ122">
        <v>0.145292634146341</v>
      </c>
      <c r="BR122">
        <v>8.9640167247320601E-2</v>
      </c>
      <c r="BS122">
        <v>2.1179323407231498E-2</v>
      </c>
      <c r="BT122">
        <v>1</v>
      </c>
      <c r="BU122">
        <v>0.151271975609756</v>
      </c>
      <c r="BV122">
        <v>-1.1889240418115701E-2</v>
      </c>
      <c r="BW122">
        <v>1.2769761440903399E-3</v>
      </c>
      <c r="BX122">
        <v>1</v>
      </c>
      <c r="BY122">
        <v>2</v>
      </c>
      <c r="BZ122">
        <v>2</v>
      </c>
      <c r="CA122" t="s">
        <v>203</v>
      </c>
      <c r="CB122">
        <v>100</v>
      </c>
      <c r="CC122">
        <v>100</v>
      </c>
      <c r="CD122">
        <v>-1.875</v>
      </c>
      <c r="CE122">
        <v>-6.9000000000000006E-2</v>
      </c>
      <c r="CF122">
        <v>2</v>
      </c>
      <c r="CG122">
        <v>632.35900000000004</v>
      </c>
      <c r="CH122">
        <v>391.81599999999997</v>
      </c>
      <c r="CI122">
        <v>19.999500000000001</v>
      </c>
      <c r="CJ122">
        <v>24.823899999999998</v>
      </c>
      <c r="CK122">
        <v>30.0001</v>
      </c>
      <c r="CL122">
        <v>24.735900000000001</v>
      </c>
      <c r="CM122">
        <v>24.745000000000001</v>
      </c>
      <c r="CN122">
        <v>20.6</v>
      </c>
      <c r="CO122">
        <v>45.145899999999997</v>
      </c>
      <c r="CP122">
        <v>0</v>
      </c>
      <c r="CQ122">
        <v>20</v>
      </c>
      <c r="CR122">
        <v>410</v>
      </c>
      <c r="CS122">
        <v>8</v>
      </c>
      <c r="CT122">
        <v>102.38</v>
      </c>
      <c r="CU122">
        <v>101.426</v>
      </c>
    </row>
    <row r="123" spans="1:99" x14ac:dyDescent="0.25">
      <c r="A123">
        <v>107</v>
      </c>
      <c r="B123">
        <v>1597410740.5</v>
      </c>
      <c r="C123">
        <v>8493.4000000953693</v>
      </c>
      <c r="D123" t="s">
        <v>453</v>
      </c>
      <c r="E123" t="s">
        <v>454</v>
      </c>
      <c r="F123">
        <v>1597410731.87097</v>
      </c>
      <c r="G123">
        <f t="shared" si="29"/>
        <v>2.6296739101398076E-4</v>
      </c>
      <c r="H123">
        <f t="shared" si="30"/>
        <v>-0.37110718948854865</v>
      </c>
      <c r="I123">
        <f t="shared" si="31"/>
        <v>415.98919354838699</v>
      </c>
      <c r="J123">
        <f t="shared" si="32"/>
        <v>440.01840124470266</v>
      </c>
      <c r="K123">
        <f t="shared" si="33"/>
        <v>44.752960110075911</v>
      </c>
      <c r="L123">
        <f t="shared" si="34"/>
        <v>42.309021014647243</v>
      </c>
      <c r="M123">
        <f t="shared" si="35"/>
        <v>1.728688796682968E-2</v>
      </c>
      <c r="N123">
        <f t="shared" si="36"/>
        <v>2</v>
      </c>
      <c r="O123">
        <f t="shared" si="37"/>
        <v>1.7204305995451044E-2</v>
      </c>
      <c r="P123">
        <f t="shared" si="38"/>
        <v>1.0760077935601135E-2</v>
      </c>
      <c r="Q123">
        <f t="shared" si="39"/>
        <v>0</v>
      </c>
      <c r="R123">
        <f t="shared" si="40"/>
        <v>20.116877548346615</v>
      </c>
      <c r="S123">
        <f t="shared" si="41"/>
        <v>20.116877548346615</v>
      </c>
      <c r="T123">
        <f t="shared" si="42"/>
        <v>2.3636511292337969</v>
      </c>
      <c r="U123">
        <f t="shared" si="43"/>
        <v>35.050619181723818</v>
      </c>
      <c r="V123">
        <f t="shared" si="44"/>
        <v>0.83349601295325404</v>
      </c>
      <c r="W123">
        <f t="shared" si="45"/>
        <v>2.377977999851876</v>
      </c>
      <c r="X123">
        <f t="shared" si="46"/>
        <v>1.5301551162805429</v>
      </c>
      <c r="Y123">
        <f t="shared" si="47"/>
        <v>-11.596861943716551</v>
      </c>
      <c r="Z123">
        <f t="shared" si="48"/>
        <v>10.535434349655848</v>
      </c>
      <c r="AA123">
        <f t="shared" si="49"/>
        <v>1.0608971536745972</v>
      </c>
      <c r="AB123">
        <f t="shared" si="50"/>
        <v>-5.3044038610572386E-4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54956.642486034594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3.45</v>
      </c>
      <c r="AP123">
        <v>0.5</v>
      </c>
      <c r="AQ123" t="s">
        <v>196</v>
      </c>
      <c r="AR123">
        <v>1597410731.87097</v>
      </c>
      <c r="AS123">
        <v>415.98919354838699</v>
      </c>
      <c r="AT123">
        <v>415.83870967741899</v>
      </c>
      <c r="AU123">
        <v>8.19506870967742</v>
      </c>
      <c r="AV123">
        <v>8.04510419354839</v>
      </c>
      <c r="AW123">
        <v>600.01035483870999</v>
      </c>
      <c r="AX123">
        <v>101.607032258064</v>
      </c>
      <c r="AY123">
        <v>9.9987229032258096E-2</v>
      </c>
      <c r="AZ123">
        <v>20.214587096774199</v>
      </c>
      <c r="BA123">
        <v>999.9</v>
      </c>
      <c r="BB123">
        <v>999.9</v>
      </c>
      <c r="BC123">
        <v>0</v>
      </c>
      <c r="BD123">
        <v>0</v>
      </c>
      <c r="BE123">
        <v>9997.4203225806505</v>
      </c>
      <c r="BF123">
        <v>0</v>
      </c>
      <c r="BG123">
        <v>1.88959193548387E-3</v>
      </c>
      <c r="BH123">
        <v>1597410674.5</v>
      </c>
      <c r="BI123" t="s">
        <v>446</v>
      </c>
      <c r="BJ123">
        <v>16</v>
      </c>
      <c r="BK123">
        <v>-1.875</v>
      </c>
      <c r="BL123">
        <v>-6.9000000000000006E-2</v>
      </c>
      <c r="BM123">
        <v>416</v>
      </c>
      <c r="BN123">
        <v>8</v>
      </c>
      <c r="BO123">
        <v>0.26</v>
      </c>
      <c r="BP123">
        <v>0.1</v>
      </c>
      <c r="BQ123">
        <v>0.14638229999999999</v>
      </c>
      <c r="BR123">
        <v>6.6571906620191801E-2</v>
      </c>
      <c r="BS123">
        <v>2.66126418077446E-2</v>
      </c>
      <c r="BT123">
        <v>1</v>
      </c>
      <c r="BU123">
        <v>0.15032443902438999</v>
      </c>
      <c r="BV123">
        <v>-1.23100766550517E-2</v>
      </c>
      <c r="BW123">
        <v>1.27722530909171E-3</v>
      </c>
      <c r="BX123">
        <v>1</v>
      </c>
      <c r="BY123">
        <v>2</v>
      </c>
      <c r="BZ123">
        <v>2</v>
      </c>
      <c r="CA123" t="s">
        <v>203</v>
      </c>
      <c r="CB123">
        <v>100</v>
      </c>
      <c r="CC123">
        <v>100</v>
      </c>
      <c r="CD123">
        <v>-1.875</v>
      </c>
      <c r="CE123">
        <v>-6.9000000000000006E-2</v>
      </c>
      <c r="CF123">
        <v>2</v>
      </c>
      <c r="CG123">
        <v>632.17200000000003</v>
      </c>
      <c r="CH123">
        <v>392.12599999999998</v>
      </c>
      <c r="CI123">
        <v>19.999600000000001</v>
      </c>
      <c r="CJ123">
        <v>24.823899999999998</v>
      </c>
      <c r="CK123">
        <v>30.0001</v>
      </c>
      <c r="CL123">
        <v>24.734000000000002</v>
      </c>
      <c r="CM123">
        <v>24.744499999999999</v>
      </c>
      <c r="CN123">
        <v>20.6</v>
      </c>
      <c r="CO123">
        <v>45.145899999999997</v>
      </c>
      <c r="CP123">
        <v>0</v>
      </c>
      <c r="CQ123">
        <v>20</v>
      </c>
      <c r="CR123">
        <v>410</v>
      </c>
      <c r="CS123">
        <v>8</v>
      </c>
      <c r="CT123">
        <v>102.379</v>
      </c>
      <c r="CU123">
        <v>101.42700000000001</v>
      </c>
    </row>
    <row r="124" spans="1:99" x14ac:dyDescent="0.25">
      <c r="A124">
        <v>108</v>
      </c>
      <c r="B124">
        <v>1597410745.5</v>
      </c>
      <c r="C124">
        <v>8498.4000000953693</v>
      </c>
      <c r="D124" t="s">
        <v>455</v>
      </c>
      <c r="E124" t="s">
        <v>456</v>
      </c>
      <c r="F124">
        <v>1597410736.87097</v>
      </c>
      <c r="G124">
        <f t="shared" si="29"/>
        <v>2.609616042862412E-4</v>
      </c>
      <c r="H124">
        <f t="shared" si="30"/>
        <v>-0.40034306795188696</v>
      </c>
      <c r="I124">
        <f t="shared" si="31"/>
        <v>415.98761290322602</v>
      </c>
      <c r="J124">
        <f t="shared" si="32"/>
        <v>442.98337294929149</v>
      </c>
      <c r="K124">
        <f t="shared" si="33"/>
        <v>45.054379736887867</v>
      </c>
      <c r="L124">
        <f t="shared" si="34"/>
        <v>42.308729902891571</v>
      </c>
      <c r="M124">
        <f t="shared" si="35"/>
        <v>1.7154672177614051E-2</v>
      </c>
      <c r="N124">
        <f t="shared" si="36"/>
        <v>2</v>
      </c>
      <c r="O124">
        <f t="shared" si="37"/>
        <v>1.7073345395914173E-2</v>
      </c>
      <c r="P124">
        <f t="shared" si="38"/>
        <v>1.0678115534005789E-2</v>
      </c>
      <c r="Q124">
        <f t="shared" si="39"/>
        <v>0</v>
      </c>
      <c r="R124">
        <f t="shared" si="40"/>
        <v>20.116661451414544</v>
      </c>
      <c r="S124">
        <f t="shared" si="41"/>
        <v>20.116661451414544</v>
      </c>
      <c r="T124">
        <f t="shared" si="42"/>
        <v>2.3636195275661191</v>
      </c>
      <c r="U124">
        <f t="shared" si="43"/>
        <v>35.052563982240656</v>
      </c>
      <c r="V124">
        <f t="shared" si="44"/>
        <v>0.83349272325216506</v>
      </c>
      <c r="W124">
        <f t="shared" si="45"/>
        <v>2.3778366788645</v>
      </c>
      <c r="X124">
        <f t="shared" si="46"/>
        <v>1.5301268043139542</v>
      </c>
      <c r="Y124">
        <f t="shared" si="47"/>
        <v>-11.508406749023237</v>
      </c>
      <c r="Z124">
        <f t="shared" si="48"/>
        <v>10.455084617515482</v>
      </c>
      <c r="AA124">
        <f t="shared" si="49"/>
        <v>1.0527997537411391</v>
      </c>
      <c r="AB124">
        <f t="shared" si="50"/>
        <v>-5.2237776661634427E-4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54945.501939568538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3.45</v>
      </c>
      <c r="AP124">
        <v>0.5</v>
      </c>
      <c r="AQ124" t="s">
        <v>196</v>
      </c>
      <c r="AR124">
        <v>1597410736.87097</v>
      </c>
      <c r="AS124">
        <v>415.98761290322602</v>
      </c>
      <c r="AT124">
        <v>415.81983870967701</v>
      </c>
      <c r="AU124">
        <v>8.1950616129032205</v>
      </c>
      <c r="AV124">
        <v>8.0462409677419409</v>
      </c>
      <c r="AW124">
        <v>600.01041935483897</v>
      </c>
      <c r="AX124">
        <v>101.606709677419</v>
      </c>
      <c r="AY124">
        <v>9.9996461290322594E-2</v>
      </c>
      <c r="AZ124">
        <v>20.213625806451599</v>
      </c>
      <c r="BA124">
        <v>999.9</v>
      </c>
      <c r="BB124">
        <v>999.9</v>
      </c>
      <c r="BC124">
        <v>0</v>
      </c>
      <c r="BD124">
        <v>0</v>
      </c>
      <c r="BE124">
        <v>9995.3064516128998</v>
      </c>
      <c r="BF124">
        <v>0</v>
      </c>
      <c r="BG124">
        <v>1.91117E-3</v>
      </c>
      <c r="BH124">
        <v>1597410674.5</v>
      </c>
      <c r="BI124" t="s">
        <v>446</v>
      </c>
      <c r="BJ124">
        <v>16</v>
      </c>
      <c r="BK124">
        <v>-1.875</v>
      </c>
      <c r="BL124">
        <v>-6.9000000000000006E-2</v>
      </c>
      <c r="BM124">
        <v>416</v>
      </c>
      <c r="BN124">
        <v>8</v>
      </c>
      <c r="BO124">
        <v>0.26</v>
      </c>
      <c r="BP124">
        <v>0.1</v>
      </c>
      <c r="BQ124">
        <v>0.16286925121951201</v>
      </c>
      <c r="BR124">
        <v>0.147944136585417</v>
      </c>
      <c r="BS124">
        <v>3.0868790324644901E-2</v>
      </c>
      <c r="BT124">
        <v>0</v>
      </c>
      <c r="BU124">
        <v>0.149222292682927</v>
      </c>
      <c r="BV124">
        <v>-1.26487317073179E-2</v>
      </c>
      <c r="BW124">
        <v>1.37911256803508E-3</v>
      </c>
      <c r="BX124">
        <v>1</v>
      </c>
      <c r="BY124">
        <v>1</v>
      </c>
      <c r="BZ124">
        <v>2</v>
      </c>
      <c r="CA124" t="s">
        <v>198</v>
      </c>
      <c r="CB124">
        <v>100</v>
      </c>
      <c r="CC124">
        <v>100</v>
      </c>
      <c r="CD124">
        <v>-1.875</v>
      </c>
      <c r="CE124">
        <v>-6.9000000000000006E-2</v>
      </c>
      <c r="CF124">
        <v>2</v>
      </c>
      <c r="CG124">
        <v>632.149</v>
      </c>
      <c r="CH124">
        <v>391.95499999999998</v>
      </c>
      <c r="CI124">
        <v>19.9998</v>
      </c>
      <c r="CJ124">
        <v>24.823899999999998</v>
      </c>
      <c r="CK124">
        <v>30.0001</v>
      </c>
      <c r="CL124">
        <v>24.733799999999999</v>
      </c>
      <c r="CM124">
        <v>24.744499999999999</v>
      </c>
      <c r="CN124">
        <v>20.6</v>
      </c>
      <c r="CO124">
        <v>45.145899999999997</v>
      </c>
      <c r="CP124">
        <v>0</v>
      </c>
      <c r="CQ124">
        <v>20</v>
      </c>
      <c r="CR124">
        <v>410</v>
      </c>
      <c r="CS124">
        <v>8</v>
      </c>
      <c r="CT124">
        <v>102.38</v>
      </c>
      <c r="CU124">
        <v>101.428</v>
      </c>
    </row>
    <row r="125" spans="1:99" x14ac:dyDescent="0.25">
      <c r="A125">
        <v>109</v>
      </c>
      <c r="B125">
        <v>1597411134.5</v>
      </c>
      <c r="C125">
        <v>8887.4000000953693</v>
      </c>
      <c r="D125" t="s">
        <v>459</v>
      </c>
      <c r="E125" t="s">
        <v>460</v>
      </c>
      <c r="F125">
        <v>1597411126.5</v>
      </c>
      <c r="G125">
        <f t="shared" si="29"/>
        <v>9.7158476610917285E-5</v>
      </c>
      <c r="H125">
        <f t="shared" si="30"/>
        <v>-0.65280924514575711</v>
      </c>
      <c r="I125">
        <f t="shared" si="31"/>
        <v>417.098096774194</v>
      </c>
      <c r="J125">
        <f t="shared" si="32"/>
        <v>570.26225706396031</v>
      </c>
      <c r="K125">
        <f t="shared" si="33"/>
        <v>57.998960503379124</v>
      </c>
      <c r="L125">
        <f t="shared" si="34"/>
        <v>42.421282035026572</v>
      </c>
      <c r="M125">
        <f t="shared" si="35"/>
        <v>6.3278955561985152E-3</v>
      </c>
      <c r="N125">
        <f t="shared" si="36"/>
        <v>2</v>
      </c>
      <c r="O125">
        <f t="shared" si="37"/>
        <v>6.3167937788886474E-3</v>
      </c>
      <c r="P125">
        <f t="shared" si="38"/>
        <v>3.9489919187295948E-3</v>
      </c>
      <c r="Q125">
        <f t="shared" si="39"/>
        <v>0</v>
      </c>
      <c r="R125">
        <f t="shared" si="40"/>
        <v>20.217390922747057</v>
      </c>
      <c r="S125">
        <f t="shared" si="41"/>
        <v>20.217390922747057</v>
      </c>
      <c r="T125">
        <f t="shared" si="42"/>
        <v>2.3783902372923791</v>
      </c>
      <c r="U125">
        <f t="shared" si="43"/>
        <v>35.188842881545668</v>
      </c>
      <c r="V125">
        <f t="shared" si="44"/>
        <v>0.83879764782056765</v>
      </c>
      <c r="W125">
        <f t="shared" si="45"/>
        <v>2.38370341032289</v>
      </c>
      <c r="X125">
        <f t="shared" si="46"/>
        <v>1.5395925894718114</v>
      </c>
      <c r="Y125">
        <f t="shared" si="47"/>
        <v>-4.2846888185414524</v>
      </c>
      <c r="Z125">
        <f t="shared" si="48"/>
        <v>3.892381687651874</v>
      </c>
      <c r="AA125">
        <f t="shared" si="49"/>
        <v>0.39223469753249279</v>
      </c>
      <c r="AB125">
        <f t="shared" si="50"/>
        <v>-7.2433357085621708E-5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54973.400070548843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12.47</v>
      </c>
      <c r="AP125">
        <v>0.5</v>
      </c>
      <c r="AQ125" t="s">
        <v>196</v>
      </c>
      <c r="AR125">
        <v>1597411126.5</v>
      </c>
      <c r="AS125">
        <v>417.098096774194</v>
      </c>
      <c r="AT125">
        <v>415.82561290322599</v>
      </c>
      <c r="AU125">
        <v>8.2472967741935506</v>
      </c>
      <c r="AV125">
        <v>8.04704193548387</v>
      </c>
      <c r="AW125">
        <v>600.02248387096802</v>
      </c>
      <c r="AX125">
        <v>101.60574193548401</v>
      </c>
      <c r="AY125">
        <v>0.100025516129032</v>
      </c>
      <c r="AZ125">
        <v>20.2534903225806</v>
      </c>
      <c r="BA125">
        <v>999.9</v>
      </c>
      <c r="BB125">
        <v>999.9</v>
      </c>
      <c r="BC125">
        <v>0</v>
      </c>
      <c r="BD125">
        <v>0</v>
      </c>
      <c r="BE125">
        <v>10002.114516129001</v>
      </c>
      <c r="BF125">
        <v>0</v>
      </c>
      <c r="BG125">
        <v>1.91117E-3</v>
      </c>
      <c r="BH125">
        <v>1597411110</v>
      </c>
      <c r="BI125" t="s">
        <v>461</v>
      </c>
      <c r="BJ125">
        <v>17</v>
      </c>
      <c r="BK125">
        <v>-1.8939999999999999</v>
      </c>
      <c r="BL125">
        <v>-6.9000000000000006E-2</v>
      </c>
      <c r="BM125">
        <v>416</v>
      </c>
      <c r="BN125">
        <v>8</v>
      </c>
      <c r="BO125">
        <v>0.32</v>
      </c>
      <c r="BP125">
        <v>0.11</v>
      </c>
      <c r="BQ125">
        <v>1.2574711707317101</v>
      </c>
      <c r="BR125">
        <v>0.24077266202089201</v>
      </c>
      <c r="BS125">
        <v>8.5813752562873394E-2</v>
      </c>
      <c r="BT125">
        <v>0</v>
      </c>
      <c r="BU125">
        <v>0.19730770731707301</v>
      </c>
      <c r="BV125">
        <v>4.99900975609728E-2</v>
      </c>
      <c r="BW125">
        <v>1.3507121901451801E-2</v>
      </c>
      <c r="BX125">
        <v>1</v>
      </c>
      <c r="BY125">
        <v>1</v>
      </c>
      <c r="BZ125">
        <v>2</v>
      </c>
      <c r="CA125" t="s">
        <v>198</v>
      </c>
      <c r="CB125">
        <v>100</v>
      </c>
      <c r="CC125">
        <v>100</v>
      </c>
      <c r="CD125">
        <v>-1.8939999999999999</v>
      </c>
      <c r="CE125">
        <v>-6.9000000000000006E-2</v>
      </c>
      <c r="CF125">
        <v>2</v>
      </c>
      <c r="CG125">
        <v>631.78700000000003</v>
      </c>
      <c r="CH125">
        <v>390.94799999999998</v>
      </c>
      <c r="CI125">
        <v>19.999700000000001</v>
      </c>
      <c r="CJ125">
        <v>24.813400000000001</v>
      </c>
      <c r="CK125">
        <v>30</v>
      </c>
      <c r="CL125">
        <v>24.723400000000002</v>
      </c>
      <c r="CM125">
        <v>24.732099999999999</v>
      </c>
      <c r="CN125">
        <v>20.6</v>
      </c>
      <c r="CO125">
        <v>45.973300000000002</v>
      </c>
      <c r="CP125">
        <v>0</v>
      </c>
      <c r="CQ125">
        <v>20</v>
      </c>
      <c r="CR125">
        <v>410</v>
      </c>
      <c r="CS125">
        <v>8</v>
      </c>
      <c r="CT125">
        <v>102.383</v>
      </c>
      <c r="CU125">
        <v>101.42700000000001</v>
      </c>
    </row>
    <row r="126" spans="1:99" x14ac:dyDescent="0.25">
      <c r="A126">
        <v>110</v>
      </c>
      <c r="B126">
        <v>1597411139.5</v>
      </c>
      <c r="C126">
        <v>8892.4000000953693</v>
      </c>
      <c r="D126" t="s">
        <v>462</v>
      </c>
      <c r="E126" t="s">
        <v>463</v>
      </c>
      <c r="F126">
        <v>1597411131.14516</v>
      </c>
      <c r="G126">
        <f t="shared" si="29"/>
        <v>9.6995677136379427E-5</v>
      </c>
      <c r="H126">
        <f t="shared" si="30"/>
        <v>-0.65776623817164936</v>
      </c>
      <c r="I126">
        <f t="shared" si="31"/>
        <v>417.10096774193602</v>
      </c>
      <c r="J126">
        <f t="shared" si="32"/>
        <v>571.76118922546061</v>
      </c>
      <c r="K126">
        <f t="shared" si="33"/>
        <v>58.151531174233469</v>
      </c>
      <c r="L126">
        <f t="shared" si="34"/>
        <v>42.421662025198643</v>
      </c>
      <c r="M126">
        <f t="shared" si="35"/>
        <v>6.3181064267787317E-3</v>
      </c>
      <c r="N126">
        <f t="shared" si="36"/>
        <v>2</v>
      </c>
      <c r="O126">
        <f t="shared" si="37"/>
        <v>6.3070389389263655E-3</v>
      </c>
      <c r="P126">
        <f t="shared" si="38"/>
        <v>3.9428920705497214E-3</v>
      </c>
      <c r="Q126">
        <f t="shared" si="39"/>
        <v>0</v>
      </c>
      <c r="R126">
        <f t="shared" si="40"/>
        <v>20.2163094371417</v>
      </c>
      <c r="S126">
        <f t="shared" si="41"/>
        <v>20.2163094371417</v>
      </c>
      <c r="T126">
        <f t="shared" si="42"/>
        <v>2.3782312225538003</v>
      </c>
      <c r="U126">
        <f t="shared" si="43"/>
        <v>35.19297694928126</v>
      </c>
      <c r="V126">
        <f t="shared" si="44"/>
        <v>0.83883698616437996</v>
      </c>
      <c r="W126">
        <f t="shared" si="45"/>
        <v>2.3835351791162167</v>
      </c>
      <c r="X126">
        <f t="shared" si="46"/>
        <v>1.5393942363894202</v>
      </c>
      <c r="Y126">
        <f t="shared" si="47"/>
        <v>-4.2775093617143325</v>
      </c>
      <c r="Z126">
        <f t="shared" si="48"/>
        <v>3.8858637399585993</v>
      </c>
      <c r="AA126">
        <f t="shared" si="49"/>
        <v>0.3915734313329437</v>
      </c>
      <c r="AB126">
        <f t="shared" si="50"/>
        <v>-7.2190422789386588E-5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55008.795465250798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12.47</v>
      </c>
      <c r="AP126">
        <v>0.5</v>
      </c>
      <c r="AQ126" t="s">
        <v>196</v>
      </c>
      <c r="AR126">
        <v>1597411131.14516</v>
      </c>
      <c r="AS126">
        <v>417.10096774193602</v>
      </c>
      <c r="AT126">
        <v>415.81803225806402</v>
      </c>
      <c r="AU126">
        <v>8.2476664516129006</v>
      </c>
      <c r="AV126">
        <v>8.0477458064516103</v>
      </c>
      <c r="AW126">
        <v>600.01819354838699</v>
      </c>
      <c r="AX126">
        <v>101.605967741935</v>
      </c>
      <c r="AY126">
        <v>0.100010680645161</v>
      </c>
      <c r="AZ126">
        <v>20.252348387096799</v>
      </c>
      <c r="BA126">
        <v>999.9</v>
      </c>
      <c r="BB126">
        <v>999.9</v>
      </c>
      <c r="BC126">
        <v>0</v>
      </c>
      <c r="BD126">
        <v>0</v>
      </c>
      <c r="BE126">
        <v>10008.766129032299</v>
      </c>
      <c r="BF126">
        <v>0</v>
      </c>
      <c r="BG126">
        <v>1.91117E-3</v>
      </c>
      <c r="BH126">
        <v>1597411110</v>
      </c>
      <c r="BI126" t="s">
        <v>461</v>
      </c>
      <c r="BJ126">
        <v>17</v>
      </c>
      <c r="BK126">
        <v>-1.8939999999999999</v>
      </c>
      <c r="BL126">
        <v>-6.9000000000000006E-2</v>
      </c>
      <c r="BM126">
        <v>416</v>
      </c>
      <c r="BN126">
        <v>8</v>
      </c>
      <c r="BO126">
        <v>0.32</v>
      </c>
      <c r="BP126">
        <v>0.11</v>
      </c>
      <c r="BQ126">
        <v>1.2829095121951199</v>
      </c>
      <c r="BR126">
        <v>0.10280717770031</v>
      </c>
      <c r="BS126">
        <v>2.4865372234242001E-2</v>
      </c>
      <c r="BT126">
        <v>0</v>
      </c>
      <c r="BU126">
        <v>0.20004704878048801</v>
      </c>
      <c r="BV126">
        <v>-4.1096445993025997E-3</v>
      </c>
      <c r="BW126">
        <v>6.04611625039298E-4</v>
      </c>
      <c r="BX126">
        <v>1</v>
      </c>
      <c r="BY126">
        <v>1</v>
      </c>
      <c r="BZ126">
        <v>2</v>
      </c>
      <c r="CA126" t="s">
        <v>198</v>
      </c>
      <c r="CB126">
        <v>100</v>
      </c>
      <c r="CC126">
        <v>100</v>
      </c>
      <c r="CD126">
        <v>-1.8939999999999999</v>
      </c>
      <c r="CE126">
        <v>-6.9000000000000006E-2</v>
      </c>
      <c r="CF126">
        <v>2</v>
      </c>
      <c r="CG126">
        <v>631.84199999999998</v>
      </c>
      <c r="CH126">
        <v>390.93299999999999</v>
      </c>
      <c r="CI126">
        <v>19.999700000000001</v>
      </c>
      <c r="CJ126">
        <v>24.813400000000001</v>
      </c>
      <c r="CK126">
        <v>30.0002</v>
      </c>
      <c r="CL126">
        <v>24.723400000000002</v>
      </c>
      <c r="CM126">
        <v>24.732099999999999</v>
      </c>
      <c r="CN126">
        <v>20.6</v>
      </c>
      <c r="CO126">
        <v>45.973300000000002</v>
      </c>
      <c r="CP126">
        <v>0</v>
      </c>
      <c r="CQ126">
        <v>20</v>
      </c>
      <c r="CR126">
        <v>410</v>
      </c>
      <c r="CS126">
        <v>8</v>
      </c>
      <c r="CT126">
        <v>102.38500000000001</v>
      </c>
      <c r="CU126">
        <v>101.42700000000001</v>
      </c>
    </row>
    <row r="127" spans="1:99" x14ac:dyDescent="0.25">
      <c r="A127">
        <v>111</v>
      </c>
      <c r="B127">
        <v>1597411144.5</v>
      </c>
      <c r="C127">
        <v>8897.4000000953693</v>
      </c>
      <c r="D127" t="s">
        <v>464</v>
      </c>
      <c r="E127" t="s">
        <v>465</v>
      </c>
      <c r="F127">
        <v>1597411135.9354801</v>
      </c>
      <c r="G127">
        <f t="shared" si="29"/>
        <v>9.6613801993769671E-5</v>
      </c>
      <c r="H127">
        <f t="shared" si="30"/>
        <v>-0.66196291321171863</v>
      </c>
      <c r="I127">
        <f t="shared" si="31"/>
        <v>417.10722580645199</v>
      </c>
      <c r="J127">
        <f t="shared" si="32"/>
        <v>573.45040321328986</v>
      </c>
      <c r="K127">
        <f t="shared" si="33"/>
        <v>58.323624137116724</v>
      </c>
      <c r="L127">
        <f t="shared" si="34"/>
        <v>42.422509298964933</v>
      </c>
      <c r="M127">
        <f t="shared" si="35"/>
        <v>6.2941680059273204E-3</v>
      </c>
      <c r="N127">
        <f t="shared" si="36"/>
        <v>2</v>
      </c>
      <c r="O127">
        <f t="shared" si="37"/>
        <v>6.2831841468036212E-3</v>
      </c>
      <c r="P127">
        <f t="shared" si="38"/>
        <v>3.9279753301732136E-3</v>
      </c>
      <c r="Q127">
        <f t="shared" si="39"/>
        <v>0</v>
      </c>
      <c r="R127">
        <f t="shared" si="40"/>
        <v>20.214973854631914</v>
      </c>
      <c r="S127">
        <f t="shared" si="41"/>
        <v>20.214973854631914</v>
      </c>
      <c r="T127">
        <f t="shared" si="42"/>
        <v>2.3780348598832037</v>
      </c>
      <c r="U127">
        <f t="shared" si="43"/>
        <v>35.197608646695159</v>
      </c>
      <c r="V127">
        <f t="shared" si="44"/>
        <v>0.83887078035682239</v>
      </c>
      <c r="W127">
        <f t="shared" si="45"/>
        <v>2.3833175394874084</v>
      </c>
      <c r="X127">
        <f t="shared" si="46"/>
        <v>1.5391640795263815</v>
      </c>
      <c r="Y127">
        <f t="shared" si="47"/>
        <v>-4.2606686679252421</v>
      </c>
      <c r="Z127">
        <f t="shared" si="48"/>
        <v>3.8705703239710951</v>
      </c>
      <c r="AA127">
        <f t="shared" si="49"/>
        <v>0.39002672134487465</v>
      </c>
      <c r="AB127">
        <f t="shared" si="50"/>
        <v>-7.1622609272292692E-5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54985.333093953166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12.47</v>
      </c>
      <c r="AP127">
        <v>0.5</v>
      </c>
      <c r="AQ127" t="s">
        <v>196</v>
      </c>
      <c r="AR127">
        <v>1597411135.9354801</v>
      </c>
      <c r="AS127">
        <v>417.10722580645199</v>
      </c>
      <c r="AT127">
        <v>415.81522580645202</v>
      </c>
      <c r="AU127">
        <v>8.2479577419354797</v>
      </c>
      <c r="AV127">
        <v>8.0488222580645203</v>
      </c>
      <c r="AW127">
        <v>600.01219354838702</v>
      </c>
      <c r="AX127">
        <v>101.60648387096801</v>
      </c>
      <c r="AY127">
        <v>9.9999916129032196E-2</v>
      </c>
      <c r="AZ127">
        <v>20.2508709677419</v>
      </c>
      <c r="BA127">
        <v>999.9</v>
      </c>
      <c r="BB127">
        <v>999.9</v>
      </c>
      <c r="BC127">
        <v>0</v>
      </c>
      <c r="BD127">
        <v>0</v>
      </c>
      <c r="BE127">
        <v>10004.209032258101</v>
      </c>
      <c r="BF127">
        <v>0</v>
      </c>
      <c r="BG127">
        <v>1.91117E-3</v>
      </c>
      <c r="BH127">
        <v>1597411110</v>
      </c>
      <c r="BI127" t="s">
        <v>461</v>
      </c>
      <c r="BJ127">
        <v>17</v>
      </c>
      <c r="BK127">
        <v>-1.8939999999999999</v>
      </c>
      <c r="BL127">
        <v>-6.9000000000000006E-2</v>
      </c>
      <c r="BM127">
        <v>416</v>
      </c>
      <c r="BN127">
        <v>8</v>
      </c>
      <c r="BO127">
        <v>0.32</v>
      </c>
      <c r="BP127">
        <v>0.11</v>
      </c>
      <c r="BQ127">
        <v>1.29058365853659</v>
      </c>
      <c r="BR127">
        <v>0.19315212543554</v>
      </c>
      <c r="BS127">
        <v>2.7333429880901101E-2</v>
      </c>
      <c r="BT127">
        <v>0</v>
      </c>
      <c r="BU127">
        <v>0.19934092682926799</v>
      </c>
      <c r="BV127">
        <v>-9.8530662020903693E-3</v>
      </c>
      <c r="BW127">
        <v>1.14353929385801E-3</v>
      </c>
      <c r="BX127">
        <v>1</v>
      </c>
      <c r="BY127">
        <v>1</v>
      </c>
      <c r="BZ127">
        <v>2</v>
      </c>
      <c r="CA127" t="s">
        <v>198</v>
      </c>
      <c r="CB127">
        <v>100</v>
      </c>
      <c r="CC127">
        <v>100</v>
      </c>
      <c r="CD127">
        <v>-1.8939999999999999</v>
      </c>
      <c r="CE127">
        <v>-6.9000000000000006E-2</v>
      </c>
      <c r="CF127">
        <v>2</v>
      </c>
      <c r="CG127">
        <v>632.13800000000003</v>
      </c>
      <c r="CH127">
        <v>390.94799999999998</v>
      </c>
      <c r="CI127">
        <v>19.999600000000001</v>
      </c>
      <c r="CJ127">
        <v>24.813400000000001</v>
      </c>
      <c r="CK127">
        <v>30</v>
      </c>
      <c r="CL127">
        <v>24.723400000000002</v>
      </c>
      <c r="CM127">
        <v>24.732099999999999</v>
      </c>
      <c r="CN127">
        <v>20.6</v>
      </c>
      <c r="CO127">
        <v>45.973300000000002</v>
      </c>
      <c r="CP127">
        <v>0</v>
      </c>
      <c r="CQ127">
        <v>20</v>
      </c>
      <c r="CR127">
        <v>410</v>
      </c>
      <c r="CS127">
        <v>8</v>
      </c>
      <c r="CT127">
        <v>102.383</v>
      </c>
      <c r="CU127">
        <v>101.431</v>
      </c>
    </row>
    <row r="128" spans="1:99" x14ac:dyDescent="0.25">
      <c r="A128">
        <v>112</v>
      </c>
      <c r="B128">
        <v>1597411149.5</v>
      </c>
      <c r="C128">
        <v>8902.4000000953693</v>
      </c>
      <c r="D128" t="s">
        <v>466</v>
      </c>
      <c r="E128" t="s">
        <v>467</v>
      </c>
      <c r="F128">
        <v>1597411140.87097</v>
      </c>
      <c r="G128">
        <f t="shared" si="29"/>
        <v>9.6182324936841616E-5</v>
      </c>
      <c r="H128">
        <f t="shared" si="30"/>
        <v>-0.66821397801685145</v>
      </c>
      <c r="I128">
        <f t="shared" si="31"/>
        <v>417.10893548387099</v>
      </c>
      <c r="J128">
        <f t="shared" si="32"/>
        <v>575.75516705340078</v>
      </c>
      <c r="K128">
        <f t="shared" si="33"/>
        <v>58.558051526814964</v>
      </c>
      <c r="L128">
        <f t="shared" si="34"/>
        <v>42.422696198042196</v>
      </c>
      <c r="M128">
        <f t="shared" si="35"/>
        <v>6.2669321277120729E-3</v>
      </c>
      <c r="N128">
        <f t="shared" si="36"/>
        <v>2</v>
      </c>
      <c r="O128">
        <f t="shared" si="37"/>
        <v>6.2560430319882803E-3</v>
      </c>
      <c r="P128">
        <f t="shared" si="38"/>
        <v>3.9110036400753553E-3</v>
      </c>
      <c r="Q128">
        <f t="shared" si="39"/>
        <v>0</v>
      </c>
      <c r="R128">
        <f t="shared" si="40"/>
        <v>20.213627669033066</v>
      </c>
      <c r="S128">
        <f t="shared" si="41"/>
        <v>20.213627669033066</v>
      </c>
      <c r="T128">
        <f t="shared" si="42"/>
        <v>2.3778369526787739</v>
      </c>
      <c r="U128">
        <f t="shared" si="43"/>
        <v>35.201999571591976</v>
      </c>
      <c r="V128">
        <f t="shared" si="44"/>
        <v>0.83889731734423068</v>
      </c>
      <c r="W128">
        <f t="shared" si="45"/>
        <v>2.3830956410249522</v>
      </c>
      <c r="X128">
        <f t="shared" si="46"/>
        <v>1.5389396353345433</v>
      </c>
      <c r="Y128">
        <f t="shared" si="47"/>
        <v>-4.2416405297147151</v>
      </c>
      <c r="Z128">
        <f t="shared" si="48"/>
        <v>3.8532898012718744</v>
      </c>
      <c r="AA128">
        <f t="shared" si="49"/>
        <v>0.38827974464103937</v>
      </c>
      <c r="AB128">
        <f t="shared" si="50"/>
        <v>-7.0983801801371982E-5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54961.833523639223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12.47</v>
      </c>
      <c r="AP128">
        <v>0.5</v>
      </c>
      <c r="AQ128" t="s">
        <v>196</v>
      </c>
      <c r="AR128">
        <v>1597411140.87097</v>
      </c>
      <c r="AS128">
        <v>417.10893548387099</v>
      </c>
      <c r="AT128">
        <v>415.80358064516099</v>
      </c>
      <c r="AU128">
        <v>8.2482161290322598</v>
      </c>
      <c r="AV128">
        <v>8.0499716129032208</v>
      </c>
      <c r="AW128">
        <v>600.01696774193601</v>
      </c>
      <c r="AX128">
        <v>101.606516129032</v>
      </c>
      <c r="AY128">
        <v>9.9998858064516097E-2</v>
      </c>
      <c r="AZ128">
        <v>20.249364516128999</v>
      </c>
      <c r="BA128">
        <v>999.9</v>
      </c>
      <c r="BB128">
        <v>999.9</v>
      </c>
      <c r="BC128">
        <v>0</v>
      </c>
      <c r="BD128">
        <v>0</v>
      </c>
      <c r="BE128">
        <v>9999.6941935483901</v>
      </c>
      <c r="BF128">
        <v>0</v>
      </c>
      <c r="BG128">
        <v>1.91117E-3</v>
      </c>
      <c r="BH128">
        <v>1597411110</v>
      </c>
      <c r="BI128" t="s">
        <v>461</v>
      </c>
      <c r="BJ128">
        <v>17</v>
      </c>
      <c r="BK128">
        <v>-1.8939999999999999</v>
      </c>
      <c r="BL128">
        <v>-6.9000000000000006E-2</v>
      </c>
      <c r="BM128">
        <v>416</v>
      </c>
      <c r="BN128">
        <v>8</v>
      </c>
      <c r="BO128">
        <v>0.32</v>
      </c>
      <c r="BP128">
        <v>0.11</v>
      </c>
      <c r="BQ128">
        <v>1.29679146341463</v>
      </c>
      <c r="BR128">
        <v>0.123562578397207</v>
      </c>
      <c r="BS128">
        <v>2.6755371246561799E-2</v>
      </c>
      <c r="BT128">
        <v>0</v>
      </c>
      <c r="BU128">
        <v>0.198595975609756</v>
      </c>
      <c r="BV128">
        <v>-1.29718954703838E-2</v>
      </c>
      <c r="BW128">
        <v>1.39350077647602E-3</v>
      </c>
      <c r="BX128">
        <v>1</v>
      </c>
      <c r="BY128">
        <v>1</v>
      </c>
      <c r="BZ128">
        <v>2</v>
      </c>
      <c r="CA128" t="s">
        <v>198</v>
      </c>
      <c r="CB128">
        <v>100</v>
      </c>
      <c r="CC128">
        <v>100</v>
      </c>
      <c r="CD128">
        <v>-1.8939999999999999</v>
      </c>
      <c r="CE128">
        <v>-6.9000000000000006E-2</v>
      </c>
      <c r="CF128">
        <v>2</v>
      </c>
      <c r="CG128">
        <v>632.10699999999997</v>
      </c>
      <c r="CH128">
        <v>391.04700000000003</v>
      </c>
      <c r="CI128">
        <v>19.9998</v>
      </c>
      <c r="CJ128">
        <v>24.813400000000001</v>
      </c>
      <c r="CK128">
        <v>30.0001</v>
      </c>
      <c r="CL128">
        <v>24.7224</v>
      </c>
      <c r="CM128">
        <v>24.732099999999999</v>
      </c>
      <c r="CN128">
        <v>20.6</v>
      </c>
      <c r="CO128">
        <v>45.973300000000002</v>
      </c>
      <c r="CP128">
        <v>0</v>
      </c>
      <c r="CQ128">
        <v>20</v>
      </c>
      <c r="CR128">
        <v>410</v>
      </c>
      <c r="CS128">
        <v>8</v>
      </c>
      <c r="CT128">
        <v>102.38200000000001</v>
      </c>
      <c r="CU128">
        <v>101.43</v>
      </c>
    </row>
    <row r="129" spans="1:99" x14ac:dyDescent="0.25">
      <c r="A129">
        <v>113</v>
      </c>
      <c r="B129">
        <v>1597411154.5</v>
      </c>
      <c r="C129">
        <v>8907.4000000953693</v>
      </c>
      <c r="D129" t="s">
        <v>468</v>
      </c>
      <c r="E129" t="s">
        <v>469</v>
      </c>
      <c r="F129">
        <v>1597411145.87097</v>
      </c>
      <c r="G129">
        <f t="shared" si="29"/>
        <v>9.5897078395125142E-5</v>
      </c>
      <c r="H129">
        <f t="shared" si="30"/>
        <v>-0.66826101230874424</v>
      </c>
      <c r="I129">
        <f t="shared" si="31"/>
        <v>417.10264516129001</v>
      </c>
      <c r="J129">
        <f t="shared" si="32"/>
        <v>576.24003207620501</v>
      </c>
      <c r="K129">
        <f t="shared" si="33"/>
        <v>58.607215000392387</v>
      </c>
      <c r="L129">
        <f t="shared" si="34"/>
        <v>42.42194752440826</v>
      </c>
      <c r="M129">
        <f t="shared" si="35"/>
        <v>6.2492322457056142E-3</v>
      </c>
      <c r="N129">
        <f t="shared" si="36"/>
        <v>2</v>
      </c>
      <c r="O129">
        <f t="shared" si="37"/>
        <v>6.2384045145359819E-3</v>
      </c>
      <c r="P129">
        <f t="shared" si="38"/>
        <v>3.8999740667128094E-3</v>
      </c>
      <c r="Q129">
        <f t="shared" si="39"/>
        <v>0</v>
      </c>
      <c r="R129">
        <f t="shared" si="40"/>
        <v>20.212540065068218</v>
      </c>
      <c r="S129">
        <f t="shared" si="41"/>
        <v>20.212540065068218</v>
      </c>
      <c r="T129">
        <f t="shared" si="42"/>
        <v>2.3776770709559707</v>
      </c>
      <c r="U129">
        <f t="shared" si="43"/>
        <v>35.207497979209123</v>
      </c>
      <c r="V129">
        <f t="shared" si="44"/>
        <v>0.83896645651151847</v>
      </c>
      <c r="W129">
        <f t="shared" si="45"/>
        <v>2.3829198456730678</v>
      </c>
      <c r="X129">
        <f t="shared" si="46"/>
        <v>1.5387106144444522</v>
      </c>
      <c r="Y129">
        <f t="shared" si="47"/>
        <v>-4.2290611572250185</v>
      </c>
      <c r="Z129">
        <f t="shared" si="48"/>
        <v>3.8418664498869766</v>
      </c>
      <c r="AA129">
        <f t="shared" si="49"/>
        <v>0.38712414434353382</v>
      </c>
      <c r="AB129">
        <f t="shared" si="50"/>
        <v>-7.0562994508360788E-5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54966.269320121864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12.47</v>
      </c>
      <c r="AP129">
        <v>0.5</v>
      </c>
      <c r="AQ129" t="s">
        <v>196</v>
      </c>
      <c r="AR129">
        <v>1597411145.87097</v>
      </c>
      <c r="AS129">
        <v>417.10264516129001</v>
      </c>
      <c r="AT129">
        <v>415.79693548387098</v>
      </c>
      <c r="AU129">
        <v>8.2489170967741892</v>
      </c>
      <c r="AV129">
        <v>8.0512593548387095</v>
      </c>
      <c r="AW129">
        <v>600.01303225806498</v>
      </c>
      <c r="AX129">
        <v>101.606258064516</v>
      </c>
      <c r="AY129">
        <v>9.99958193548387E-2</v>
      </c>
      <c r="AZ129">
        <v>20.248170967741899</v>
      </c>
      <c r="BA129">
        <v>999.9</v>
      </c>
      <c r="BB129">
        <v>999.9</v>
      </c>
      <c r="BC129">
        <v>0</v>
      </c>
      <c r="BD129">
        <v>0</v>
      </c>
      <c r="BE129">
        <v>10000.519677419399</v>
      </c>
      <c r="BF129">
        <v>0</v>
      </c>
      <c r="BG129">
        <v>1.91117E-3</v>
      </c>
      <c r="BH129">
        <v>1597411110</v>
      </c>
      <c r="BI129" t="s">
        <v>461</v>
      </c>
      <c r="BJ129">
        <v>17</v>
      </c>
      <c r="BK129">
        <v>-1.8939999999999999</v>
      </c>
      <c r="BL129">
        <v>-6.9000000000000006E-2</v>
      </c>
      <c r="BM129">
        <v>416</v>
      </c>
      <c r="BN129">
        <v>8</v>
      </c>
      <c r="BO129">
        <v>0.32</v>
      </c>
      <c r="BP129">
        <v>0.11</v>
      </c>
      <c r="BQ129">
        <v>1.3078887804878001</v>
      </c>
      <c r="BR129">
        <v>-4.95127526132371E-2</v>
      </c>
      <c r="BS129">
        <v>1.5795725447576899E-2</v>
      </c>
      <c r="BT129">
        <v>1</v>
      </c>
      <c r="BU129">
        <v>0.19800817073170701</v>
      </c>
      <c r="BV129">
        <v>-7.2246271777001202E-3</v>
      </c>
      <c r="BW129">
        <v>1.0933088043102899E-3</v>
      </c>
      <c r="BX129">
        <v>1</v>
      </c>
      <c r="BY129">
        <v>2</v>
      </c>
      <c r="BZ129">
        <v>2</v>
      </c>
      <c r="CA129" t="s">
        <v>203</v>
      </c>
      <c r="CB129">
        <v>100</v>
      </c>
      <c r="CC129">
        <v>100</v>
      </c>
      <c r="CD129">
        <v>-1.8939999999999999</v>
      </c>
      <c r="CE129">
        <v>-6.9000000000000006E-2</v>
      </c>
      <c r="CF129">
        <v>2</v>
      </c>
      <c r="CG129">
        <v>632.19100000000003</v>
      </c>
      <c r="CH129">
        <v>391.04700000000003</v>
      </c>
      <c r="CI129">
        <v>19.999600000000001</v>
      </c>
      <c r="CJ129">
        <v>24.813400000000001</v>
      </c>
      <c r="CK129">
        <v>30.0001</v>
      </c>
      <c r="CL129">
        <v>24.721699999999998</v>
      </c>
      <c r="CM129">
        <v>24.732099999999999</v>
      </c>
      <c r="CN129">
        <v>20.6</v>
      </c>
      <c r="CO129">
        <v>45.973300000000002</v>
      </c>
      <c r="CP129">
        <v>0</v>
      </c>
      <c r="CQ129">
        <v>20</v>
      </c>
      <c r="CR129">
        <v>410</v>
      </c>
      <c r="CS129">
        <v>8</v>
      </c>
      <c r="CT129">
        <v>102.381</v>
      </c>
      <c r="CU129">
        <v>101.431</v>
      </c>
    </row>
    <row r="130" spans="1:99" x14ac:dyDescent="0.25">
      <c r="A130">
        <v>114</v>
      </c>
      <c r="B130">
        <v>1597411159.5</v>
      </c>
      <c r="C130">
        <v>8912.4000000953693</v>
      </c>
      <c r="D130" t="s">
        <v>470</v>
      </c>
      <c r="E130" t="s">
        <v>471</v>
      </c>
      <c r="F130">
        <v>1597411150.87097</v>
      </c>
      <c r="G130">
        <f t="shared" si="29"/>
        <v>9.5511904922371019E-5</v>
      </c>
      <c r="H130">
        <f t="shared" si="30"/>
        <v>-0.66498858426448337</v>
      </c>
      <c r="I130">
        <f t="shared" si="31"/>
        <v>417.09535483871002</v>
      </c>
      <c r="J130">
        <f t="shared" si="32"/>
        <v>576.06590504028486</v>
      </c>
      <c r="K130">
        <f t="shared" si="33"/>
        <v>58.589105866700436</v>
      </c>
      <c r="L130">
        <f t="shared" si="34"/>
        <v>42.420916925200153</v>
      </c>
      <c r="M130">
        <f t="shared" si="35"/>
        <v>6.2247850497335021E-3</v>
      </c>
      <c r="N130">
        <f t="shared" si="36"/>
        <v>2</v>
      </c>
      <c r="O130">
        <f t="shared" si="37"/>
        <v>6.2140417910852563E-3</v>
      </c>
      <c r="P130">
        <f t="shared" si="38"/>
        <v>3.8847397934293169E-3</v>
      </c>
      <c r="Q130">
        <f t="shared" si="39"/>
        <v>0</v>
      </c>
      <c r="R130">
        <f t="shared" si="40"/>
        <v>20.211696048066067</v>
      </c>
      <c r="S130">
        <f t="shared" si="41"/>
        <v>20.211696048066067</v>
      </c>
      <c r="T130">
        <f t="shared" si="42"/>
        <v>2.377553003889886</v>
      </c>
      <c r="U130">
        <f t="shared" si="43"/>
        <v>35.212077270408912</v>
      </c>
      <c r="V130">
        <f t="shared" si="44"/>
        <v>0.83902438641145449</v>
      </c>
      <c r="W130">
        <f t="shared" si="45"/>
        <v>2.3827744667496327</v>
      </c>
      <c r="X130">
        <f t="shared" si="46"/>
        <v>1.5385286174784314</v>
      </c>
      <c r="Y130">
        <f t="shared" si="47"/>
        <v>-4.212075007076562</v>
      </c>
      <c r="Z130">
        <f t="shared" si="48"/>
        <v>3.8264390165456641</v>
      </c>
      <c r="AA130">
        <f t="shared" si="49"/>
        <v>0.38556599355379995</v>
      </c>
      <c r="AB130">
        <f t="shared" si="50"/>
        <v>-6.9996977098085722E-5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54956.287083865682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12.47</v>
      </c>
      <c r="AP130">
        <v>0.5</v>
      </c>
      <c r="AQ130" t="s">
        <v>196</v>
      </c>
      <c r="AR130">
        <v>1597411150.87097</v>
      </c>
      <c r="AS130">
        <v>417.09535483871002</v>
      </c>
      <c r="AT130">
        <v>415.79612903225802</v>
      </c>
      <c r="AU130">
        <v>8.2495429032258105</v>
      </c>
      <c r="AV130">
        <v>8.0526819354838697</v>
      </c>
      <c r="AW130">
        <v>600.02141935483905</v>
      </c>
      <c r="AX130">
        <v>101.605548387097</v>
      </c>
      <c r="AY130">
        <v>0.100012303225806</v>
      </c>
      <c r="AZ130">
        <v>20.247183870967699</v>
      </c>
      <c r="BA130">
        <v>999.9</v>
      </c>
      <c r="BB130">
        <v>999.9</v>
      </c>
      <c r="BC130">
        <v>0</v>
      </c>
      <c r="BD130">
        <v>0</v>
      </c>
      <c r="BE130">
        <v>9998.6638709677409</v>
      </c>
      <c r="BF130">
        <v>0</v>
      </c>
      <c r="BG130">
        <v>1.91117E-3</v>
      </c>
      <c r="BH130">
        <v>1597411110</v>
      </c>
      <c r="BI130" t="s">
        <v>461</v>
      </c>
      <c r="BJ130">
        <v>17</v>
      </c>
      <c r="BK130">
        <v>-1.8939999999999999</v>
      </c>
      <c r="BL130">
        <v>-6.9000000000000006E-2</v>
      </c>
      <c r="BM130">
        <v>416</v>
      </c>
      <c r="BN130">
        <v>8</v>
      </c>
      <c r="BO130">
        <v>0.32</v>
      </c>
      <c r="BP130">
        <v>0.11</v>
      </c>
      <c r="BQ130">
        <v>1.3022378048780501</v>
      </c>
      <c r="BR130">
        <v>-8.7584529616735005E-2</v>
      </c>
      <c r="BS130">
        <v>1.9481056278293201E-2</v>
      </c>
      <c r="BT130">
        <v>1</v>
      </c>
      <c r="BU130">
        <v>0.197080170731707</v>
      </c>
      <c r="BV130">
        <v>-6.5497839721255103E-3</v>
      </c>
      <c r="BW130">
        <v>1.01741616547876E-3</v>
      </c>
      <c r="BX130">
        <v>1</v>
      </c>
      <c r="BY130">
        <v>2</v>
      </c>
      <c r="BZ130">
        <v>2</v>
      </c>
      <c r="CA130" t="s">
        <v>203</v>
      </c>
      <c r="CB130">
        <v>100</v>
      </c>
      <c r="CC130">
        <v>100</v>
      </c>
      <c r="CD130">
        <v>-1.8939999999999999</v>
      </c>
      <c r="CE130">
        <v>-6.9000000000000006E-2</v>
      </c>
      <c r="CF130">
        <v>2</v>
      </c>
      <c r="CG130">
        <v>632.24300000000005</v>
      </c>
      <c r="CH130">
        <v>391.10399999999998</v>
      </c>
      <c r="CI130">
        <v>19.999700000000001</v>
      </c>
      <c r="CJ130">
        <v>24.813400000000001</v>
      </c>
      <c r="CK130">
        <v>30</v>
      </c>
      <c r="CL130">
        <v>24.721399999999999</v>
      </c>
      <c r="CM130">
        <v>24.732099999999999</v>
      </c>
      <c r="CN130">
        <v>20.6</v>
      </c>
      <c r="CO130">
        <v>45.973300000000002</v>
      </c>
      <c r="CP130">
        <v>0</v>
      </c>
      <c r="CQ130">
        <v>20</v>
      </c>
      <c r="CR130">
        <v>410</v>
      </c>
      <c r="CS130">
        <v>8</v>
      </c>
      <c r="CT130">
        <v>102.381</v>
      </c>
      <c r="CU130">
        <v>101.429</v>
      </c>
    </row>
    <row r="131" spans="1:99" x14ac:dyDescent="0.25">
      <c r="A131">
        <v>115</v>
      </c>
      <c r="B131">
        <v>1597412747.5999999</v>
      </c>
      <c r="C131">
        <v>10500.5</v>
      </c>
      <c r="D131" t="s">
        <v>473</v>
      </c>
      <c r="E131" t="s">
        <v>474</v>
      </c>
      <c r="F131">
        <v>1597412739.5999999</v>
      </c>
      <c r="G131">
        <f t="shared" si="29"/>
        <v>1.218175347090133E-4</v>
      </c>
      <c r="H131">
        <f t="shared" si="30"/>
        <v>-1.1964818301841624</v>
      </c>
      <c r="I131">
        <f t="shared" si="31"/>
        <v>421.22054838709698</v>
      </c>
      <c r="J131">
        <f t="shared" si="32"/>
        <v>686.32796162297859</v>
      </c>
      <c r="K131">
        <f t="shared" si="33"/>
        <v>69.795797904552359</v>
      </c>
      <c r="L131">
        <f t="shared" si="34"/>
        <v>42.835824725760716</v>
      </c>
      <c r="M131">
        <f t="shared" si="35"/>
        <v>6.8250369879897608E-3</v>
      </c>
      <c r="N131">
        <f t="shared" si="36"/>
        <v>2</v>
      </c>
      <c r="O131">
        <f t="shared" si="37"/>
        <v>6.8121242216060574E-3</v>
      </c>
      <c r="P131">
        <f t="shared" si="38"/>
        <v>4.2587357398775226E-3</v>
      </c>
      <c r="Q131">
        <f t="shared" si="39"/>
        <v>0</v>
      </c>
      <c r="R131">
        <f t="shared" si="40"/>
        <v>26.77219221623518</v>
      </c>
      <c r="S131">
        <f t="shared" si="41"/>
        <v>26.77219221623518</v>
      </c>
      <c r="T131">
        <f t="shared" si="42"/>
        <v>3.5315502930758091</v>
      </c>
      <c r="U131">
        <f t="shared" si="43"/>
        <v>49.713764804551147</v>
      </c>
      <c r="V131">
        <f t="shared" si="44"/>
        <v>1.7603178404249964</v>
      </c>
      <c r="W131">
        <f t="shared" si="45"/>
        <v>3.54090632110776</v>
      </c>
      <c r="X131">
        <f t="shared" si="46"/>
        <v>1.7712324526508127</v>
      </c>
      <c r="Y131">
        <f t="shared" si="47"/>
        <v>-5.3721532806674865</v>
      </c>
      <c r="Z131">
        <f t="shared" si="48"/>
        <v>4.8497889024608094</v>
      </c>
      <c r="AA131">
        <f t="shared" si="49"/>
        <v>0.52224684183780756</v>
      </c>
      <c r="AB131">
        <f t="shared" si="50"/>
        <v>-1.1753636886968621E-4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53728.231710788539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12.47</v>
      </c>
      <c r="AP131">
        <v>0.5</v>
      </c>
      <c r="AQ131" t="s">
        <v>196</v>
      </c>
      <c r="AR131">
        <v>1597412739.5999999</v>
      </c>
      <c r="AS131">
        <v>421.22054838709698</v>
      </c>
      <c r="AT131">
        <v>418.84054838709699</v>
      </c>
      <c r="AU131">
        <v>17.309858064516099</v>
      </c>
      <c r="AV131">
        <v>17.061067741935499</v>
      </c>
      <c r="AW131">
        <v>600.01122580645199</v>
      </c>
      <c r="AX131">
        <v>101.594516129032</v>
      </c>
      <c r="AY131">
        <v>0.10001157096774201</v>
      </c>
      <c r="AZ131">
        <v>26.817170967741902</v>
      </c>
      <c r="BA131">
        <v>999.9</v>
      </c>
      <c r="BB131">
        <v>999.9</v>
      </c>
      <c r="BC131">
        <v>0</v>
      </c>
      <c r="BD131">
        <v>0</v>
      </c>
      <c r="BE131">
        <v>9995.1835483871</v>
      </c>
      <c r="BF131">
        <v>0</v>
      </c>
      <c r="BG131">
        <v>1.95155193548387E-3</v>
      </c>
      <c r="BH131">
        <v>1597412708.5999999</v>
      </c>
      <c r="BI131" t="s">
        <v>475</v>
      </c>
      <c r="BJ131">
        <v>18</v>
      </c>
      <c r="BK131">
        <v>-2.3460000000000001</v>
      </c>
      <c r="BL131">
        <v>6.2E-2</v>
      </c>
      <c r="BM131">
        <v>419</v>
      </c>
      <c r="BN131">
        <v>17</v>
      </c>
      <c r="BO131">
        <v>0.53</v>
      </c>
      <c r="BP131">
        <v>0.08</v>
      </c>
      <c r="BQ131">
        <v>2.3655251219512201</v>
      </c>
      <c r="BR131">
        <v>0.25243777003488199</v>
      </c>
      <c r="BS131">
        <v>3.4389226058281201E-2</v>
      </c>
      <c r="BT131">
        <v>0</v>
      </c>
      <c r="BU131">
        <v>0.25698802439024399</v>
      </c>
      <c r="BV131">
        <v>-0.19614468292684201</v>
      </c>
      <c r="BW131">
        <v>1.93657789695371E-2</v>
      </c>
      <c r="BX131">
        <v>0</v>
      </c>
      <c r="BY131">
        <v>0</v>
      </c>
      <c r="BZ131">
        <v>2</v>
      </c>
      <c r="CA131" t="s">
        <v>476</v>
      </c>
      <c r="CB131">
        <v>100</v>
      </c>
      <c r="CC131">
        <v>100</v>
      </c>
      <c r="CD131">
        <v>-2.3460000000000001</v>
      </c>
      <c r="CE131">
        <v>6.2E-2</v>
      </c>
      <c r="CF131">
        <v>2</v>
      </c>
      <c r="CG131">
        <v>636.43600000000004</v>
      </c>
      <c r="CH131">
        <v>383.50799999999998</v>
      </c>
      <c r="CI131">
        <v>27.001000000000001</v>
      </c>
      <c r="CJ131">
        <v>29.4101</v>
      </c>
      <c r="CK131">
        <v>30.000900000000001</v>
      </c>
      <c r="CL131">
        <v>29.1096</v>
      </c>
      <c r="CM131">
        <v>29.136199999999999</v>
      </c>
      <c r="CN131">
        <v>20.6</v>
      </c>
      <c r="CO131">
        <v>28.456800000000001</v>
      </c>
      <c r="CP131">
        <v>38.026699999999998</v>
      </c>
      <c r="CQ131">
        <v>27</v>
      </c>
      <c r="CR131">
        <v>410</v>
      </c>
      <c r="CS131">
        <v>17</v>
      </c>
      <c r="CT131">
        <v>101.33799999999999</v>
      </c>
      <c r="CU131">
        <v>100.556</v>
      </c>
    </row>
    <row r="132" spans="1:99" x14ac:dyDescent="0.25">
      <c r="A132">
        <v>116</v>
      </c>
      <c r="B132">
        <v>1597412752.5999999</v>
      </c>
      <c r="C132">
        <v>10505.5</v>
      </c>
      <c r="D132" t="s">
        <v>477</v>
      </c>
      <c r="E132" t="s">
        <v>478</v>
      </c>
      <c r="F132">
        <v>1597412744.2451601</v>
      </c>
      <c r="G132">
        <f t="shared" si="29"/>
        <v>1.164621665399028E-4</v>
      </c>
      <c r="H132">
        <f t="shared" si="30"/>
        <v>-1.2018572731626009</v>
      </c>
      <c r="I132">
        <f t="shared" si="31"/>
        <v>421.23167741935498</v>
      </c>
      <c r="J132">
        <f t="shared" si="32"/>
        <v>700.49960122929463</v>
      </c>
      <c r="K132">
        <f t="shared" si="33"/>
        <v>71.236869064712621</v>
      </c>
      <c r="L132">
        <f t="shared" si="34"/>
        <v>42.836892123239885</v>
      </c>
      <c r="M132">
        <f t="shared" si="35"/>
        <v>6.5216246957388929E-3</v>
      </c>
      <c r="N132">
        <f t="shared" si="36"/>
        <v>2</v>
      </c>
      <c r="O132">
        <f t="shared" si="37"/>
        <v>6.5098334327837199E-3</v>
      </c>
      <c r="P132">
        <f t="shared" si="38"/>
        <v>4.0697034953523416E-3</v>
      </c>
      <c r="Q132">
        <f t="shared" si="39"/>
        <v>0</v>
      </c>
      <c r="R132">
        <f t="shared" si="40"/>
        <v>26.774817995825334</v>
      </c>
      <c r="S132">
        <f t="shared" si="41"/>
        <v>26.774817995825334</v>
      </c>
      <c r="T132">
        <f t="shared" si="42"/>
        <v>3.5320958875674875</v>
      </c>
      <c r="U132">
        <f t="shared" si="43"/>
        <v>49.705809774123679</v>
      </c>
      <c r="V132">
        <f t="shared" si="44"/>
        <v>1.7601032775232619</v>
      </c>
      <c r="W132">
        <f t="shared" si="45"/>
        <v>3.5410413501392206</v>
      </c>
      <c r="X132">
        <f t="shared" si="46"/>
        <v>1.7719926100442256</v>
      </c>
      <c r="Y132">
        <f t="shared" si="47"/>
        <v>-5.135981544409713</v>
      </c>
      <c r="Z132">
        <f t="shared" si="48"/>
        <v>4.6365785342572714</v>
      </c>
      <c r="AA132">
        <f t="shared" si="49"/>
        <v>0.49929558013943481</v>
      </c>
      <c r="AB132">
        <f t="shared" si="50"/>
        <v>-1.0743001300639321E-4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53738.126316370806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12.47</v>
      </c>
      <c r="AP132">
        <v>0.5</v>
      </c>
      <c r="AQ132" t="s">
        <v>196</v>
      </c>
      <c r="AR132">
        <v>1597412744.2451601</v>
      </c>
      <c r="AS132">
        <v>421.23167741935498</v>
      </c>
      <c r="AT132">
        <v>418.83583870967698</v>
      </c>
      <c r="AU132">
        <v>17.307774193548401</v>
      </c>
      <c r="AV132">
        <v>17.069922580645201</v>
      </c>
      <c r="AW132">
        <v>600.01587096774199</v>
      </c>
      <c r="AX132">
        <v>101.59435483871</v>
      </c>
      <c r="AY132">
        <v>0.100020061290323</v>
      </c>
      <c r="AZ132">
        <v>26.817819354838701</v>
      </c>
      <c r="BA132">
        <v>999.9</v>
      </c>
      <c r="BB132">
        <v>999.9</v>
      </c>
      <c r="BC132">
        <v>0</v>
      </c>
      <c r="BD132">
        <v>0</v>
      </c>
      <c r="BE132">
        <v>9997.1416129032295</v>
      </c>
      <c r="BF132">
        <v>0</v>
      </c>
      <c r="BG132">
        <v>1.95740870967742E-3</v>
      </c>
      <c r="BH132">
        <v>1597412708.5999999</v>
      </c>
      <c r="BI132" t="s">
        <v>475</v>
      </c>
      <c r="BJ132">
        <v>18</v>
      </c>
      <c r="BK132">
        <v>-2.3460000000000001</v>
      </c>
      <c r="BL132">
        <v>6.2E-2</v>
      </c>
      <c r="BM132">
        <v>419</v>
      </c>
      <c r="BN132">
        <v>17</v>
      </c>
      <c r="BO132">
        <v>0.53</v>
      </c>
      <c r="BP132">
        <v>0.08</v>
      </c>
      <c r="BQ132">
        <v>2.3906141463414601</v>
      </c>
      <c r="BR132">
        <v>0.203580418118503</v>
      </c>
      <c r="BS132">
        <v>2.95265577830395E-2</v>
      </c>
      <c r="BT132">
        <v>0</v>
      </c>
      <c r="BU132">
        <v>0.244065097560976</v>
      </c>
      <c r="BV132">
        <v>-0.14533392334494699</v>
      </c>
      <c r="BW132">
        <v>1.53965604122176E-2</v>
      </c>
      <c r="BX132">
        <v>0</v>
      </c>
      <c r="BY132">
        <v>0</v>
      </c>
      <c r="BZ132">
        <v>2</v>
      </c>
      <c r="CA132" t="s">
        <v>476</v>
      </c>
      <c r="CB132">
        <v>100</v>
      </c>
      <c r="CC132">
        <v>100</v>
      </c>
      <c r="CD132">
        <v>-2.3460000000000001</v>
      </c>
      <c r="CE132">
        <v>6.2E-2</v>
      </c>
      <c r="CF132">
        <v>2</v>
      </c>
      <c r="CG132">
        <v>636.36300000000006</v>
      </c>
      <c r="CH132">
        <v>383.39</v>
      </c>
      <c r="CI132">
        <v>27.000900000000001</v>
      </c>
      <c r="CJ132">
        <v>29.422699999999999</v>
      </c>
      <c r="CK132">
        <v>30.001000000000001</v>
      </c>
      <c r="CL132">
        <v>29.122</v>
      </c>
      <c r="CM132">
        <v>29.150300000000001</v>
      </c>
      <c r="CN132">
        <v>20.6</v>
      </c>
      <c r="CO132">
        <v>28.456800000000001</v>
      </c>
      <c r="CP132">
        <v>38.026699999999998</v>
      </c>
      <c r="CQ132">
        <v>27</v>
      </c>
      <c r="CR132">
        <v>410</v>
      </c>
      <c r="CS132">
        <v>17</v>
      </c>
      <c r="CT132">
        <v>101.334</v>
      </c>
      <c r="CU132">
        <v>100.553</v>
      </c>
    </row>
    <row r="133" spans="1:99" x14ac:dyDescent="0.25">
      <c r="A133">
        <v>117</v>
      </c>
      <c r="B133">
        <v>1597412757.5999999</v>
      </c>
      <c r="C133">
        <v>10510.5</v>
      </c>
      <c r="D133" t="s">
        <v>479</v>
      </c>
      <c r="E133" t="s">
        <v>480</v>
      </c>
      <c r="F133">
        <v>1597412749.03548</v>
      </c>
      <c r="G133">
        <f t="shared" si="29"/>
        <v>1.1414368240259332E-4</v>
      </c>
      <c r="H133">
        <f t="shared" si="30"/>
        <v>-1.1997503445743944</v>
      </c>
      <c r="I133">
        <f t="shared" si="31"/>
        <v>421.23509677419298</v>
      </c>
      <c r="J133">
        <f t="shared" si="32"/>
        <v>705.93173204133757</v>
      </c>
      <c r="K133">
        <f t="shared" si="33"/>
        <v>71.789210190002464</v>
      </c>
      <c r="L133">
        <f t="shared" si="34"/>
        <v>42.837194489449267</v>
      </c>
      <c r="M133">
        <f t="shared" si="35"/>
        <v>6.3907830671647518E-3</v>
      </c>
      <c r="N133">
        <f t="shared" si="36"/>
        <v>2</v>
      </c>
      <c r="O133">
        <f t="shared" si="37"/>
        <v>6.3794597445227755E-3</v>
      </c>
      <c r="P133">
        <f t="shared" si="38"/>
        <v>3.9881780030432933E-3</v>
      </c>
      <c r="Q133">
        <f t="shared" si="39"/>
        <v>0</v>
      </c>
      <c r="R133">
        <f t="shared" si="40"/>
        <v>26.775890188280272</v>
      </c>
      <c r="S133">
        <f t="shared" si="41"/>
        <v>26.775890188280272</v>
      </c>
      <c r="T133">
        <f t="shared" si="42"/>
        <v>3.5323186929605863</v>
      </c>
      <c r="U133">
        <f t="shared" si="43"/>
        <v>49.705477360543462</v>
      </c>
      <c r="V133">
        <f t="shared" si="44"/>
        <v>1.7601138793923545</v>
      </c>
      <c r="W133">
        <f t="shared" si="45"/>
        <v>3.5410863608153265</v>
      </c>
      <c r="X133">
        <f t="shared" si="46"/>
        <v>1.7722048135682318</v>
      </c>
      <c r="Y133">
        <f t="shared" si="47"/>
        <v>-5.0337363939543653</v>
      </c>
      <c r="Z133">
        <f t="shared" si="48"/>
        <v>4.5442743517747033</v>
      </c>
      <c r="AA133">
        <f t="shared" si="49"/>
        <v>0.48935884663918217</v>
      </c>
      <c r="AB133">
        <f t="shared" si="50"/>
        <v>-1.0319554047999446E-4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53742.588152515978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12.47</v>
      </c>
      <c r="AP133">
        <v>0.5</v>
      </c>
      <c r="AQ133" t="s">
        <v>196</v>
      </c>
      <c r="AR133">
        <v>1597412749.03548</v>
      </c>
      <c r="AS133">
        <v>421.23509677419298</v>
      </c>
      <c r="AT133">
        <v>418.84164516128999</v>
      </c>
      <c r="AU133">
        <v>17.307896774193502</v>
      </c>
      <c r="AV133">
        <v>17.0747838709677</v>
      </c>
      <c r="AW133">
        <v>600.02519354838705</v>
      </c>
      <c r="AX133">
        <v>101.594225806452</v>
      </c>
      <c r="AY133">
        <v>0.100041403225806</v>
      </c>
      <c r="AZ133">
        <v>26.818035483871</v>
      </c>
      <c r="BA133">
        <v>999.9</v>
      </c>
      <c r="BB133">
        <v>999.9</v>
      </c>
      <c r="BC133">
        <v>0</v>
      </c>
      <c r="BD133">
        <v>0</v>
      </c>
      <c r="BE133">
        <v>9998.0277419354807</v>
      </c>
      <c r="BF133">
        <v>0</v>
      </c>
      <c r="BG133">
        <v>1.94477E-3</v>
      </c>
      <c r="BH133">
        <v>1597412708.5999999</v>
      </c>
      <c r="BI133" t="s">
        <v>475</v>
      </c>
      <c r="BJ133">
        <v>18</v>
      </c>
      <c r="BK133">
        <v>-2.3460000000000001</v>
      </c>
      <c r="BL133">
        <v>6.2E-2</v>
      </c>
      <c r="BM133">
        <v>419</v>
      </c>
      <c r="BN133">
        <v>17</v>
      </c>
      <c r="BO133">
        <v>0.53</v>
      </c>
      <c r="BP133">
        <v>0.08</v>
      </c>
      <c r="BQ133">
        <v>2.3924470731707301</v>
      </c>
      <c r="BR133">
        <v>2.98358885017166E-2</v>
      </c>
      <c r="BS133">
        <v>2.70339344333352E-2</v>
      </c>
      <c r="BT133">
        <v>1</v>
      </c>
      <c r="BU133">
        <v>0.23640782926829301</v>
      </c>
      <c r="BV133">
        <v>-5.23717839721244E-2</v>
      </c>
      <c r="BW133">
        <v>8.3093051510220693E-3</v>
      </c>
      <c r="BX133">
        <v>1</v>
      </c>
      <c r="BY133">
        <v>2</v>
      </c>
      <c r="BZ133">
        <v>2</v>
      </c>
      <c r="CA133" t="s">
        <v>203</v>
      </c>
      <c r="CB133">
        <v>100</v>
      </c>
      <c r="CC133">
        <v>100</v>
      </c>
      <c r="CD133">
        <v>-2.3460000000000001</v>
      </c>
      <c r="CE133">
        <v>6.2E-2</v>
      </c>
      <c r="CF133">
        <v>2</v>
      </c>
      <c r="CG133">
        <v>636.23400000000004</v>
      </c>
      <c r="CH133">
        <v>383.42200000000003</v>
      </c>
      <c r="CI133">
        <v>27.001100000000001</v>
      </c>
      <c r="CJ133">
        <v>29.435700000000001</v>
      </c>
      <c r="CK133">
        <v>30.000900000000001</v>
      </c>
      <c r="CL133">
        <v>29.134399999999999</v>
      </c>
      <c r="CM133">
        <v>29.1633</v>
      </c>
      <c r="CN133">
        <v>20.6</v>
      </c>
      <c r="CO133">
        <v>28.7334</v>
      </c>
      <c r="CP133">
        <v>38.026699999999998</v>
      </c>
      <c r="CQ133">
        <v>27</v>
      </c>
      <c r="CR133">
        <v>410</v>
      </c>
      <c r="CS133">
        <v>17</v>
      </c>
      <c r="CT133">
        <v>101.33</v>
      </c>
      <c r="CU133">
        <v>100.554</v>
      </c>
    </row>
    <row r="134" spans="1:99" x14ac:dyDescent="0.25">
      <c r="A134">
        <v>118</v>
      </c>
      <c r="B134">
        <v>1597412762.5999999</v>
      </c>
      <c r="C134">
        <v>10515.5</v>
      </c>
      <c r="D134" t="s">
        <v>481</v>
      </c>
      <c r="E134" t="s">
        <v>482</v>
      </c>
      <c r="F134">
        <v>1597412753.9709699</v>
      </c>
      <c r="G134">
        <f t="shared" si="29"/>
        <v>1.1322079401607735E-4</v>
      </c>
      <c r="H134">
        <f t="shared" si="30"/>
        <v>-1.2022895214341252</v>
      </c>
      <c r="I134">
        <f t="shared" si="31"/>
        <v>421.24132258064498</v>
      </c>
      <c r="J134">
        <f t="shared" si="32"/>
        <v>708.9955967263877</v>
      </c>
      <c r="K134">
        <f t="shared" si="33"/>
        <v>72.100876151202471</v>
      </c>
      <c r="L134">
        <f t="shared" si="34"/>
        <v>42.837880191908695</v>
      </c>
      <c r="M134">
        <f t="shared" si="35"/>
        <v>6.3388659562504078E-3</v>
      </c>
      <c r="N134">
        <f t="shared" si="36"/>
        <v>2</v>
      </c>
      <c r="O134">
        <f t="shared" si="37"/>
        <v>6.3277256888144727E-3</v>
      </c>
      <c r="P134">
        <f t="shared" si="38"/>
        <v>3.9558278121091545E-3</v>
      </c>
      <c r="Q134">
        <f t="shared" si="39"/>
        <v>0</v>
      </c>
      <c r="R134">
        <f t="shared" si="40"/>
        <v>26.776608381257066</v>
      </c>
      <c r="S134">
        <f t="shared" si="41"/>
        <v>26.776608381257066</v>
      </c>
      <c r="T134">
        <f t="shared" si="42"/>
        <v>3.5324679428692436</v>
      </c>
      <c r="U134">
        <f t="shared" si="43"/>
        <v>49.707371691648497</v>
      </c>
      <c r="V134">
        <f t="shared" si="44"/>
        <v>1.7602200302465267</v>
      </c>
      <c r="W134">
        <f t="shared" si="45"/>
        <v>3.5411649627458925</v>
      </c>
      <c r="X134">
        <f t="shared" si="46"/>
        <v>1.7722479126227169</v>
      </c>
      <c r="Y134">
        <f t="shared" si="47"/>
        <v>-4.9930370161090112</v>
      </c>
      <c r="Z134">
        <f t="shared" si="48"/>
        <v>4.50753077675658</v>
      </c>
      <c r="AA134">
        <f t="shared" si="49"/>
        <v>0.4854047055463786</v>
      </c>
      <c r="AB134">
        <f t="shared" si="50"/>
        <v>-1.0153380605260054E-4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53757.88649963816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12.47</v>
      </c>
      <c r="AP134">
        <v>0.5</v>
      </c>
      <c r="AQ134" t="s">
        <v>196</v>
      </c>
      <c r="AR134">
        <v>1597412753.9709699</v>
      </c>
      <c r="AS134">
        <v>421.24132258064498</v>
      </c>
      <c r="AT134">
        <v>418.84174193548398</v>
      </c>
      <c r="AU134">
        <v>17.3089193548387</v>
      </c>
      <c r="AV134">
        <v>17.077687096774198</v>
      </c>
      <c r="AW134">
        <v>600.01380645161305</v>
      </c>
      <c r="AX134">
        <v>101.594387096774</v>
      </c>
      <c r="AY134">
        <v>0.100004919354839</v>
      </c>
      <c r="AZ134">
        <v>26.818412903225799</v>
      </c>
      <c r="BA134">
        <v>999.9</v>
      </c>
      <c r="BB134">
        <v>999.9</v>
      </c>
      <c r="BC134">
        <v>0</v>
      </c>
      <c r="BD134">
        <v>0</v>
      </c>
      <c r="BE134">
        <v>10000.991612903201</v>
      </c>
      <c r="BF134">
        <v>0</v>
      </c>
      <c r="BG134">
        <v>1.9389132258064499E-3</v>
      </c>
      <c r="BH134">
        <v>1597412708.5999999</v>
      </c>
      <c r="BI134" t="s">
        <v>475</v>
      </c>
      <c r="BJ134">
        <v>18</v>
      </c>
      <c r="BK134">
        <v>-2.3460000000000001</v>
      </c>
      <c r="BL134">
        <v>6.2E-2</v>
      </c>
      <c r="BM134">
        <v>419</v>
      </c>
      <c r="BN134">
        <v>17</v>
      </c>
      <c r="BO134">
        <v>0.53</v>
      </c>
      <c r="BP134">
        <v>0.08</v>
      </c>
      <c r="BQ134">
        <v>2.3968287804877999</v>
      </c>
      <c r="BR134">
        <v>-2.0713379791045101E-2</v>
      </c>
      <c r="BS134">
        <v>2.3484618130953101E-2</v>
      </c>
      <c r="BT134">
        <v>1</v>
      </c>
      <c r="BU134">
        <v>0.23193009756097599</v>
      </c>
      <c r="BV134">
        <v>-2.7312125435460699E-3</v>
      </c>
      <c r="BW134">
        <v>4.0653744063311797E-3</v>
      </c>
      <c r="BX134">
        <v>1</v>
      </c>
      <c r="BY134">
        <v>2</v>
      </c>
      <c r="BZ134">
        <v>2</v>
      </c>
      <c r="CA134" t="s">
        <v>203</v>
      </c>
      <c r="CB134">
        <v>100</v>
      </c>
      <c r="CC134">
        <v>100</v>
      </c>
      <c r="CD134">
        <v>-2.3460000000000001</v>
      </c>
      <c r="CE134">
        <v>6.2E-2</v>
      </c>
      <c r="CF134">
        <v>2</v>
      </c>
      <c r="CG134">
        <v>636.52200000000005</v>
      </c>
      <c r="CH134">
        <v>383.34899999999999</v>
      </c>
      <c r="CI134">
        <v>27.000900000000001</v>
      </c>
      <c r="CJ134">
        <v>29.450600000000001</v>
      </c>
      <c r="CK134">
        <v>30.001000000000001</v>
      </c>
      <c r="CL134">
        <v>29.146899999999999</v>
      </c>
      <c r="CM134">
        <v>29.175799999999999</v>
      </c>
      <c r="CN134">
        <v>20.6</v>
      </c>
      <c r="CO134">
        <v>28.7334</v>
      </c>
      <c r="CP134">
        <v>38.026699999999998</v>
      </c>
      <c r="CQ134">
        <v>27</v>
      </c>
      <c r="CR134">
        <v>410</v>
      </c>
      <c r="CS134">
        <v>17</v>
      </c>
      <c r="CT134">
        <v>101.32899999999999</v>
      </c>
      <c r="CU134">
        <v>100.55200000000001</v>
      </c>
    </row>
    <row r="135" spans="1:99" x14ac:dyDescent="0.25">
      <c r="A135">
        <v>119</v>
      </c>
      <c r="B135">
        <v>1597412767.5999999</v>
      </c>
      <c r="C135">
        <v>10520.5</v>
      </c>
      <c r="D135" t="s">
        <v>483</v>
      </c>
      <c r="E135" t="s">
        <v>484</v>
      </c>
      <c r="F135">
        <v>1597412758.9709699</v>
      </c>
      <c r="G135">
        <f t="shared" si="29"/>
        <v>1.1437186083734172E-4</v>
      </c>
      <c r="H135">
        <f t="shared" si="30"/>
        <v>-1.2035460036683234</v>
      </c>
      <c r="I135">
        <f t="shared" si="31"/>
        <v>421.24135483870998</v>
      </c>
      <c r="J135">
        <f t="shared" si="32"/>
        <v>706.28935100002332</v>
      </c>
      <c r="K135">
        <f t="shared" si="33"/>
        <v>71.825734633810853</v>
      </c>
      <c r="L135">
        <f t="shared" si="34"/>
        <v>42.837924324631551</v>
      </c>
      <c r="M135">
        <f t="shared" si="35"/>
        <v>6.4034226149088545E-3</v>
      </c>
      <c r="N135">
        <f t="shared" si="36"/>
        <v>2</v>
      </c>
      <c r="O135">
        <f t="shared" si="37"/>
        <v>6.3920545009619667E-3</v>
      </c>
      <c r="P135">
        <f t="shared" si="38"/>
        <v>3.9960537401382001E-3</v>
      </c>
      <c r="Q135">
        <f t="shared" si="39"/>
        <v>0</v>
      </c>
      <c r="R135">
        <f t="shared" si="40"/>
        <v>26.776889853410591</v>
      </c>
      <c r="S135">
        <f t="shared" si="41"/>
        <v>26.776889853410591</v>
      </c>
      <c r="T135">
        <f t="shared" si="42"/>
        <v>3.5325264379715886</v>
      </c>
      <c r="U135">
        <f t="shared" si="43"/>
        <v>49.706919420952119</v>
      </c>
      <c r="V135">
        <f t="shared" si="44"/>
        <v>1.7602771487755384</v>
      </c>
      <c r="W135">
        <f t="shared" si="45"/>
        <v>3.5413120935302995</v>
      </c>
      <c r="X135">
        <f t="shared" si="46"/>
        <v>1.7722492891960502</v>
      </c>
      <c r="Y135">
        <f t="shared" si="47"/>
        <v>-5.0437990629267704</v>
      </c>
      <c r="Z135">
        <f t="shared" si="48"/>
        <v>4.5533537619845807</v>
      </c>
      <c r="AA135">
        <f t="shared" si="49"/>
        <v>0.49034169189367788</v>
      </c>
      <c r="AB135">
        <f t="shared" si="50"/>
        <v>-1.036090485113661E-4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53769.225765365132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12.47</v>
      </c>
      <c r="AP135">
        <v>0.5</v>
      </c>
      <c r="AQ135" t="s">
        <v>196</v>
      </c>
      <c r="AR135">
        <v>1597412758.9709699</v>
      </c>
      <c r="AS135">
        <v>421.24135483870998</v>
      </c>
      <c r="AT135">
        <v>418.84016129032301</v>
      </c>
      <c r="AU135">
        <v>17.309464516129001</v>
      </c>
      <c r="AV135">
        <v>17.075880645161298</v>
      </c>
      <c r="AW135">
        <v>600.01148387096805</v>
      </c>
      <c r="AX135">
        <v>101.59448387096801</v>
      </c>
      <c r="AY135">
        <v>0.100005125806452</v>
      </c>
      <c r="AZ135">
        <v>26.819119354838701</v>
      </c>
      <c r="BA135">
        <v>999.9</v>
      </c>
      <c r="BB135">
        <v>999.9</v>
      </c>
      <c r="BC135">
        <v>0</v>
      </c>
      <c r="BD135">
        <v>0</v>
      </c>
      <c r="BE135">
        <v>10003.2058064516</v>
      </c>
      <c r="BF135">
        <v>0</v>
      </c>
      <c r="BG135">
        <v>1.93274806451613E-3</v>
      </c>
      <c r="BH135">
        <v>1597412708.5999999</v>
      </c>
      <c r="BI135" t="s">
        <v>475</v>
      </c>
      <c r="BJ135">
        <v>18</v>
      </c>
      <c r="BK135">
        <v>-2.3460000000000001</v>
      </c>
      <c r="BL135">
        <v>6.2E-2</v>
      </c>
      <c r="BM135">
        <v>419</v>
      </c>
      <c r="BN135">
        <v>17</v>
      </c>
      <c r="BO135">
        <v>0.53</v>
      </c>
      <c r="BP135">
        <v>0.08</v>
      </c>
      <c r="BQ135">
        <v>2.4054682926829298</v>
      </c>
      <c r="BR135">
        <v>1.5635540069616101E-3</v>
      </c>
      <c r="BS135">
        <v>2.3140510134398301E-2</v>
      </c>
      <c r="BT135">
        <v>1</v>
      </c>
      <c r="BU135">
        <v>0.23245312195122</v>
      </c>
      <c r="BV135">
        <v>1.7129038327526099E-2</v>
      </c>
      <c r="BW135">
        <v>4.0472307737942801E-3</v>
      </c>
      <c r="BX135">
        <v>1</v>
      </c>
      <c r="BY135">
        <v>2</v>
      </c>
      <c r="BZ135">
        <v>2</v>
      </c>
      <c r="CA135" t="s">
        <v>203</v>
      </c>
      <c r="CB135">
        <v>100</v>
      </c>
      <c r="CC135">
        <v>100</v>
      </c>
      <c r="CD135">
        <v>-2.3460000000000001</v>
      </c>
      <c r="CE135">
        <v>6.2E-2</v>
      </c>
      <c r="CF135">
        <v>2</v>
      </c>
      <c r="CG135">
        <v>636.52599999999995</v>
      </c>
      <c r="CH135">
        <v>383.13299999999998</v>
      </c>
      <c r="CI135">
        <v>27.001100000000001</v>
      </c>
      <c r="CJ135">
        <v>29.463200000000001</v>
      </c>
      <c r="CK135">
        <v>30.001000000000001</v>
      </c>
      <c r="CL135">
        <v>29.159300000000002</v>
      </c>
      <c r="CM135">
        <v>29.188199999999998</v>
      </c>
      <c r="CN135">
        <v>20.6</v>
      </c>
      <c r="CO135">
        <v>29.008299999999998</v>
      </c>
      <c r="CP135">
        <v>38.026699999999998</v>
      </c>
      <c r="CQ135">
        <v>27</v>
      </c>
      <c r="CR135">
        <v>410</v>
      </c>
      <c r="CS135">
        <v>17</v>
      </c>
      <c r="CT135">
        <v>101.32599999999999</v>
      </c>
      <c r="CU135">
        <v>100.54900000000001</v>
      </c>
    </row>
    <row r="136" spans="1:99" x14ac:dyDescent="0.25">
      <c r="A136">
        <v>120</v>
      </c>
      <c r="B136">
        <v>1597412772.5999999</v>
      </c>
      <c r="C136">
        <v>10525.5</v>
      </c>
      <c r="D136" t="s">
        <v>485</v>
      </c>
      <c r="E136" t="s">
        <v>486</v>
      </c>
      <c r="F136">
        <v>1597412763.9709699</v>
      </c>
      <c r="G136">
        <f t="shared" si="29"/>
        <v>1.1417448759597851E-4</v>
      </c>
      <c r="H136">
        <f t="shared" si="30"/>
        <v>-1.2004984528518534</v>
      </c>
      <c r="I136">
        <f t="shared" si="31"/>
        <v>421.23806451612899</v>
      </c>
      <c r="J136">
        <f t="shared" si="32"/>
        <v>706.08721763320443</v>
      </c>
      <c r="K136">
        <f t="shared" si="33"/>
        <v>71.805359230645621</v>
      </c>
      <c r="L136">
        <f t="shared" si="34"/>
        <v>42.837697367742464</v>
      </c>
      <c r="M136">
        <f t="shared" si="35"/>
        <v>6.3914221593516342E-3</v>
      </c>
      <c r="N136">
        <f t="shared" si="36"/>
        <v>2</v>
      </c>
      <c r="O136">
        <f t="shared" si="37"/>
        <v>6.3800965740495683E-3</v>
      </c>
      <c r="P136">
        <f t="shared" si="38"/>
        <v>3.9885762242838508E-3</v>
      </c>
      <c r="Q136">
        <f t="shared" si="39"/>
        <v>0</v>
      </c>
      <c r="R136">
        <f t="shared" si="40"/>
        <v>26.77818858622696</v>
      </c>
      <c r="S136">
        <f t="shared" si="41"/>
        <v>26.77818858622696</v>
      </c>
      <c r="T136">
        <f t="shared" si="42"/>
        <v>3.5327963495453769</v>
      </c>
      <c r="U136">
        <f t="shared" si="43"/>
        <v>49.703627732739214</v>
      </c>
      <c r="V136">
        <f t="shared" si="44"/>
        <v>1.7602874772049284</v>
      </c>
      <c r="W136">
        <f t="shared" si="45"/>
        <v>3.541567401619353</v>
      </c>
      <c r="X136">
        <f t="shared" si="46"/>
        <v>1.7725088723404485</v>
      </c>
      <c r="Y136">
        <f t="shared" si="47"/>
        <v>-5.0350949029826522</v>
      </c>
      <c r="Z136">
        <f t="shared" si="48"/>
        <v>4.5454905496297071</v>
      </c>
      <c r="AA136">
        <f t="shared" si="49"/>
        <v>0.48950110097946803</v>
      </c>
      <c r="AB136">
        <f t="shared" si="50"/>
        <v>-1.0325237347696969E-4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53761.986787246882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12.47</v>
      </c>
      <c r="AP136">
        <v>0.5</v>
      </c>
      <c r="AQ136" t="s">
        <v>196</v>
      </c>
      <c r="AR136">
        <v>1597412763.9709699</v>
      </c>
      <c r="AS136">
        <v>421.23806451612899</v>
      </c>
      <c r="AT136">
        <v>418.84303225806502</v>
      </c>
      <c r="AU136">
        <v>17.309522580645201</v>
      </c>
      <c r="AV136">
        <v>17.076341935483899</v>
      </c>
      <c r="AW136">
        <v>600.01177419354804</v>
      </c>
      <c r="AX136">
        <v>101.594741935484</v>
      </c>
      <c r="AY136">
        <v>0.10000261935483901</v>
      </c>
      <c r="AZ136">
        <v>26.820345161290302</v>
      </c>
      <c r="BA136">
        <v>999.9</v>
      </c>
      <c r="BB136">
        <v>999.9</v>
      </c>
      <c r="BC136">
        <v>0</v>
      </c>
      <c r="BD136">
        <v>0</v>
      </c>
      <c r="BE136">
        <v>10001.8177419355</v>
      </c>
      <c r="BF136">
        <v>0</v>
      </c>
      <c r="BG136">
        <v>1.93274806451613E-3</v>
      </c>
      <c r="BH136">
        <v>1597412708.5999999</v>
      </c>
      <c r="BI136" t="s">
        <v>475</v>
      </c>
      <c r="BJ136">
        <v>18</v>
      </c>
      <c r="BK136">
        <v>-2.3460000000000001</v>
      </c>
      <c r="BL136">
        <v>6.2E-2</v>
      </c>
      <c r="BM136">
        <v>419</v>
      </c>
      <c r="BN136">
        <v>17</v>
      </c>
      <c r="BO136">
        <v>0.53</v>
      </c>
      <c r="BP136">
        <v>0.08</v>
      </c>
      <c r="BQ136">
        <v>2.3947775609756099</v>
      </c>
      <c r="BR136">
        <v>2.1470592334553801E-2</v>
      </c>
      <c r="BS136">
        <v>2.3283781100668401E-2</v>
      </c>
      <c r="BT136">
        <v>1</v>
      </c>
      <c r="BU136">
        <v>0.233767</v>
      </c>
      <c r="BV136">
        <v>9.6071080140149598E-4</v>
      </c>
      <c r="BW136">
        <v>4.1862976599330599E-3</v>
      </c>
      <c r="BX136">
        <v>1</v>
      </c>
      <c r="BY136">
        <v>2</v>
      </c>
      <c r="BZ136">
        <v>2</v>
      </c>
      <c r="CA136" t="s">
        <v>203</v>
      </c>
      <c r="CB136">
        <v>100</v>
      </c>
      <c r="CC136">
        <v>100</v>
      </c>
      <c r="CD136">
        <v>-2.3460000000000001</v>
      </c>
      <c r="CE136">
        <v>6.2E-2</v>
      </c>
      <c r="CF136">
        <v>2</v>
      </c>
      <c r="CG136">
        <v>636.34</v>
      </c>
      <c r="CH136">
        <v>383.28899999999999</v>
      </c>
      <c r="CI136">
        <v>27.001000000000001</v>
      </c>
      <c r="CJ136">
        <v>29.475899999999999</v>
      </c>
      <c r="CK136">
        <v>30.000900000000001</v>
      </c>
      <c r="CL136">
        <v>29.171700000000001</v>
      </c>
      <c r="CM136">
        <v>29.200500000000002</v>
      </c>
      <c r="CN136">
        <v>20.6</v>
      </c>
      <c r="CO136">
        <v>29.008299999999998</v>
      </c>
      <c r="CP136">
        <v>38.026699999999998</v>
      </c>
      <c r="CQ136">
        <v>27</v>
      </c>
      <c r="CR136">
        <v>410</v>
      </c>
      <c r="CS136">
        <v>17</v>
      </c>
      <c r="CT136">
        <v>101.324</v>
      </c>
      <c r="CU136">
        <v>100.54600000000001</v>
      </c>
    </row>
    <row r="137" spans="1:99" x14ac:dyDescent="0.25">
      <c r="A137">
        <v>121</v>
      </c>
      <c r="B137">
        <v>1597413213.0999999</v>
      </c>
      <c r="C137">
        <v>10966</v>
      </c>
      <c r="D137" t="s">
        <v>488</v>
      </c>
      <c r="E137" t="s">
        <v>489</v>
      </c>
      <c r="F137">
        <v>1597413205.0999999</v>
      </c>
      <c r="G137">
        <f t="shared" si="29"/>
        <v>2.3403560850252439E-4</v>
      </c>
      <c r="H137">
        <f t="shared" si="30"/>
        <v>-1.6965147478592231</v>
      </c>
      <c r="I137">
        <f t="shared" si="31"/>
        <v>423.46058064516097</v>
      </c>
      <c r="J137">
        <f t="shared" si="32"/>
        <v>616.44632935374455</v>
      </c>
      <c r="K137">
        <f t="shared" si="33"/>
        <v>62.699880244473924</v>
      </c>
      <c r="L137">
        <f t="shared" si="34"/>
        <v>43.070947835056167</v>
      </c>
      <c r="M137">
        <f t="shared" si="35"/>
        <v>1.3097188423099078E-2</v>
      </c>
      <c r="N137">
        <f t="shared" si="36"/>
        <v>2</v>
      </c>
      <c r="O137">
        <f t="shared" si="37"/>
        <v>1.3049725890121804E-2</v>
      </c>
      <c r="P137">
        <f t="shared" si="38"/>
        <v>8.1603286002402704E-3</v>
      </c>
      <c r="Q137">
        <f t="shared" si="39"/>
        <v>0</v>
      </c>
      <c r="R137">
        <f t="shared" si="40"/>
        <v>26.99208308722385</v>
      </c>
      <c r="S137">
        <f t="shared" si="41"/>
        <v>26.99208308722385</v>
      </c>
      <c r="T137">
        <f t="shared" si="42"/>
        <v>3.5774957932296019</v>
      </c>
      <c r="U137">
        <f t="shared" si="43"/>
        <v>50.104903567853</v>
      </c>
      <c r="V137">
        <f t="shared" si="44"/>
        <v>1.8016166080013754</v>
      </c>
      <c r="W137">
        <f t="shared" si="45"/>
        <v>3.5956892034760477</v>
      </c>
      <c r="X137">
        <f t="shared" si="46"/>
        <v>1.7758791852282265</v>
      </c>
      <c r="Y137">
        <f t="shared" si="47"/>
        <v>-10.320970334961325</v>
      </c>
      <c r="Z137">
        <f t="shared" si="48"/>
        <v>9.3150346483380826</v>
      </c>
      <c r="AA137">
        <f t="shared" si="49"/>
        <v>1.0055013641403512</v>
      </c>
      <c r="AB137">
        <f t="shared" si="50"/>
        <v>-4.343224828922132E-4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53679.343838776498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16.850000000000001</v>
      </c>
      <c r="AP137">
        <v>0.5</v>
      </c>
      <c r="AQ137" t="s">
        <v>196</v>
      </c>
      <c r="AR137">
        <v>1597413205.0999999</v>
      </c>
      <c r="AS137">
        <v>423.46058064516097</v>
      </c>
      <c r="AT137">
        <v>418.97464516129003</v>
      </c>
      <c r="AU137">
        <v>17.712951612903201</v>
      </c>
      <c r="AV137">
        <v>17.067361290322602</v>
      </c>
      <c r="AW137">
        <v>600.01658064516096</v>
      </c>
      <c r="AX137">
        <v>101.61180645161301</v>
      </c>
      <c r="AY137">
        <v>0.100017041935484</v>
      </c>
      <c r="AZ137">
        <v>27.078474193548399</v>
      </c>
      <c r="BA137">
        <v>999.9</v>
      </c>
      <c r="BB137">
        <v>999.9</v>
      </c>
      <c r="BC137">
        <v>0</v>
      </c>
      <c r="BD137">
        <v>0</v>
      </c>
      <c r="BE137">
        <v>9993.0025806451595</v>
      </c>
      <c r="BF137">
        <v>0</v>
      </c>
      <c r="BG137">
        <v>2.09674064516129E-3</v>
      </c>
      <c r="BH137">
        <v>1597413161.0999999</v>
      </c>
      <c r="BI137" t="s">
        <v>490</v>
      </c>
      <c r="BJ137">
        <v>19</v>
      </c>
      <c r="BK137">
        <v>-2.4220000000000002</v>
      </c>
      <c r="BL137">
        <v>5.0999999999999997E-2</v>
      </c>
      <c r="BM137">
        <v>419</v>
      </c>
      <c r="BN137">
        <v>17</v>
      </c>
      <c r="BO137">
        <v>0.26</v>
      </c>
      <c r="BP137">
        <v>0.12</v>
      </c>
      <c r="BQ137">
        <v>4.49248243902439</v>
      </c>
      <c r="BR137">
        <v>-0.23232334494764001</v>
      </c>
      <c r="BS137">
        <v>3.9343311563502903E-2</v>
      </c>
      <c r="BT137">
        <v>0</v>
      </c>
      <c r="BU137">
        <v>0.65056985365853703</v>
      </c>
      <c r="BV137">
        <v>-0.10037514982576699</v>
      </c>
      <c r="BW137">
        <v>1.0771761197485699E-2</v>
      </c>
      <c r="BX137">
        <v>0</v>
      </c>
      <c r="BY137">
        <v>0</v>
      </c>
      <c r="BZ137">
        <v>2</v>
      </c>
      <c r="CA137" t="s">
        <v>476</v>
      </c>
      <c r="CB137">
        <v>100</v>
      </c>
      <c r="CC137">
        <v>100</v>
      </c>
      <c r="CD137">
        <v>-2.4220000000000002</v>
      </c>
      <c r="CE137">
        <v>5.0999999999999997E-2</v>
      </c>
      <c r="CF137">
        <v>2</v>
      </c>
      <c r="CG137">
        <v>637.71400000000006</v>
      </c>
      <c r="CH137">
        <v>376.637</v>
      </c>
      <c r="CI137">
        <v>26.999700000000001</v>
      </c>
      <c r="CJ137">
        <v>30.509499999999999</v>
      </c>
      <c r="CK137">
        <v>30.000800000000002</v>
      </c>
      <c r="CL137">
        <v>30.204599999999999</v>
      </c>
      <c r="CM137">
        <v>30.2316</v>
      </c>
      <c r="CN137">
        <v>20.6</v>
      </c>
      <c r="CO137">
        <v>35.388100000000001</v>
      </c>
      <c r="CP137">
        <v>35.037799999999997</v>
      </c>
      <c r="CQ137">
        <v>27</v>
      </c>
      <c r="CR137">
        <v>410</v>
      </c>
      <c r="CS137">
        <v>17</v>
      </c>
      <c r="CT137">
        <v>101.119</v>
      </c>
      <c r="CU137">
        <v>100.376</v>
      </c>
    </row>
    <row r="138" spans="1:99" x14ac:dyDescent="0.25">
      <c r="A138">
        <v>122</v>
      </c>
      <c r="B138">
        <v>1597413218.0999999</v>
      </c>
      <c r="C138">
        <v>10971</v>
      </c>
      <c r="D138" t="s">
        <v>491</v>
      </c>
      <c r="E138" t="s">
        <v>492</v>
      </c>
      <c r="F138">
        <v>1597413209.7451601</v>
      </c>
      <c r="G138">
        <f t="shared" si="29"/>
        <v>2.3597463337837621E-4</v>
      </c>
      <c r="H138">
        <f t="shared" si="30"/>
        <v>-1.695519599750706</v>
      </c>
      <c r="I138">
        <f t="shared" si="31"/>
        <v>423.45609677419401</v>
      </c>
      <c r="J138">
        <f t="shared" si="32"/>
        <v>614.63001416496706</v>
      </c>
      <c r="K138">
        <f t="shared" si="33"/>
        <v>62.515005971343442</v>
      </c>
      <c r="L138">
        <f t="shared" si="34"/>
        <v>43.07039976628171</v>
      </c>
      <c r="M138">
        <f t="shared" si="35"/>
        <v>1.3206642907605991E-2</v>
      </c>
      <c r="N138">
        <f t="shared" si="36"/>
        <v>2</v>
      </c>
      <c r="O138">
        <f t="shared" si="37"/>
        <v>1.3158385339523416E-2</v>
      </c>
      <c r="P138">
        <f t="shared" si="38"/>
        <v>8.2283118246370222E-3</v>
      </c>
      <c r="Q138">
        <f t="shared" si="39"/>
        <v>0</v>
      </c>
      <c r="R138">
        <f t="shared" si="40"/>
        <v>26.990828566793141</v>
      </c>
      <c r="S138">
        <f t="shared" si="41"/>
        <v>26.990828566793141</v>
      </c>
      <c r="T138">
        <f t="shared" si="42"/>
        <v>3.57723219234123</v>
      </c>
      <c r="U138">
        <f t="shared" si="43"/>
        <v>50.101179598343663</v>
      </c>
      <c r="V138">
        <f t="shared" si="44"/>
        <v>1.8014257413194319</v>
      </c>
      <c r="W138">
        <f t="shared" si="45"/>
        <v>3.5955755049308</v>
      </c>
      <c r="X138">
        <f t="shared" si="46"/>
        <v>1.7758064510217981</v>
      </c>
      <c r="Y138">
        <f t="shared" si="47"/>
        <v>-10.406481331986392</v>
      </c>
      <c r="Z138">
        <f t="shared" si="48"/>
        <v>9.3922162270029137</v>
      </c>
      <c r="AA138">
        <f t="shared" si="49"/>
        <v>1.0138235576398484</v>
      </c>
      <c r="AB138">
        <f t="shared" si="50"/>
        <v>-4.4154734362855663E-4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53681.185975176086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16.850000000000001</v>
      </c>
      <c r="AP138">
        <v>0.5</v>
      </c>
      <c r="AQ138" t="s">
        <v>196</v>
      </c>
      <c r="AR138">
        <v>1597413209.7451601</v>
      </c>
      <c r="AS138">
        <v>423.45609677419401</v>
      </c>
      <c r="AT138">
        <v>418.97522580645199</v>
      </c>
      <c r="AU138">
        <v>17.7111129032258</v>
      </c>
      <c r="AV138">
        <v>17.060167741935501</v>
      </c>
      <c r="AW138">
        <v>600.01216129032298</v>
      </c>
      <c r="AX138">
        <v>101.611580645161</v>
      </c>
      <c r="AY138">
        <v>0.100025574193548</v>
      </c>
      <c r="AZ138">
        <v>27.077935483870998</v>
      </c>
      <c r="BA138">
        <v>999.9</v>
      </c>
      <c r="BB138">
        <v>999.9</v>
      </c>
      <c r="BC138">
        <v>0</v>
      </c>
      <c r="BD138">
        <v>0</v>
      </c>
      <c r="BE138">
        <v>9993.3645161290297</v>
      </c>
      <c r="BF138">
        <v>0</v>
      </c>
      <c r="BG138">
        <v>1.9987148387096798E-3</v>
      </c>
      <c r="BH138">
        <v>1597413161.0999999</v>
      </c>
      <c r="BI138" t="s">
        <v>490</v>
      </c>
      <c r="BJ138">
        <v>19</v>
      </c>
      <c r="BK138">
        <v>-2.4220000000000002</v>
      </c>
      <c r="BL138">
        <v>5.0999999999999997E-2</v>
      </c>
      <c r="BM138">
        <v>419</v>
      </c>
      <c r="BN138">
        <v>17</v>
      </c>
      <c r="BO138">
        <v>0.26</v>
      </c>
      <c r="BP138">
        <v>0.12</v>
      </c>
      <c r="BQ138">
        <v>4.4860051219512203</v>
      </c>
      <c r="BR138">
        <v>-0.226452961672472</v>
      </c>
      <c r="BS138">
        <v>4.0583447612383403E-2</v>
      </c>
      <c r="BT138">
        <v>0</v>
      </c>
      <c r="BU138">
        <v>0.65152229268292705</v>
      </c>
      <c r="BV138">
        <v>4.4454752613226803E-2</v>
      </c>
      <c r="BW138">
        <v>1.24634349496279E-2</v>
      </c>
      <c r="BX138">
        <v>1</v>
      </c>
      <c r="BY138">
        <v>1</v>
      </c>
      <c r="BZ138">
        <v>2</v>
      </c>
      <c r="CA138" t="s">
        <v>198</v>
      </c>
      <c r="CB138">
        <v>100</v>
      </c>
      <c r="CC138">
        <v>100</v>
      </c>
      <c r="CD138">
        <v>-2.4220000000000002</v>
      </c>
      <c r="CE138">
        <v>5.0999999999999997E-2</v>
      </c>
      <c r="CF138">
        <v>2</v>
      </c>
      <c r="CG138">
        <v>637.94100000000003</v>
      </c>
      <c r="CH138">
        <v>376.577</v>
      </c>
      <c r="CI138">
        <v>27.0002</v>
      </c>
      <c r="CJ138">
        <v>30.520099999999999</v>
      </c>
      <c r="CK138">
        <v>30.000800000000002</v>
      </c>
      <c r="CL138">
        <v>30.215</v>
      </c>
      <c r="CM138">
        <v>30.242000000000001</v>
      </c>
      <c r="CN138">
        <v>20.6</v>
      </c>
      <c r="CO138">
        <v>35.388100000000001</v>
      </c>
      <c r="CP138">
        <v>35.037799999999997</v>
      </c>
      <c r="CQ138">
        <v>27</v>
      </c>
      <c r="CR138">
        <v>410</v>
      </c>
      <c r="CS138">
        <v>17</v>
      </c>
      <c r="CT138">
        <v>101.119</v>
      </c>
      <c r="CU138">
        <v>100.371</v>
      </c>
    </row>
    <row r="139" spans="1:99" x14ac:dyDescent="0.25">
      <c r="A139">
        <v>123</v>
      </c>
      <c r="B139">
        <v>1597413223.0999999</v>
      </c>
      <c r="C139">
        <v>10976</v>
      </c>
      <c r="D139" t="s">
        <v>493</v>
      </c>
      <c r="E139" t="s">
        <v>494</v>
      </c>
      <c r="F139">
        <v>1597413214.53548</v>
      </c>
      <c r="G139">
        <f t="shared" si="29"/>
        <v>2.3797847917869937E-4</v>
      </c>
      <c r="H139">
        <f t="shared" si="30"/>
        <v>-1.6933113881181148</v>
      </c>
      <c r="I139">
        <f t="shared" si="31"/>
        <v>423.46851612903203</v>
      </c>
      <c r="J139">
        <f t="shared" si="32"/>
        <v>612.69136393309714</v>
      </c>
      <c r="K139">
        <f t="shared" si="33"/>
        <v>62.318037767385</v>
      </c>
      <c r="L139">
        <f t="shared" si="34"/>
        <v>43.071811575769374</v>
      </c>
      <c r="M139">
        <f t="shared" si="35"/>
        <v>1.331755761358059E-2</v>
      </c>
      <c r="N139">
        <f t="shared" si="36"/>
        <v>2</v>
      </c>
      <c r="O139">
        <f t="shared" si="37"/>
        <v>1.3268487694448767E-2</v>
      </c>
      <c r="P139">
        <f t="shared" si="38"/>
        <v>8.2971984097937272E-3</v>
      </c>
      <c r="Q139">
        <f t="shared" si="39"/>
        <v>0</v>
      </c>
      <c r="R139">
        <f t="shared" si="40"/>
        <v>26.990053386692097</v>
      </c>
      <c r="S139">
        <f t="shared" si="41"/>
        <v>26.990053386692097</v>
      </c>
      <c r="T139">
        <f t="shared" si="42"/>
        <v>3.5770693193213958</v>
      </c>
      <c r="U139">
        <f t="shared" si="43"/>
        <v>50.090351444706918</v>
      </c>
      <c r="V139">
        <f t="shared" si="44"/>
        <v>1.8010326556054104</v>
      </c>
      <c r="W139">
        <f t="shared" si="45"/>
        <v>3.5955680159152221</v>
      </c>
      <c r="X139">
        <f t="shared" si="46"/>
        <v>1.7760366637159855</v>
      </c>
      <c r="Y139">
        <f t="shared" si="47"/>
        <v>-10.494850931780642</v>
      </c>
      <c r="Z139">
        <f t="shared" si="48"/>
        <v>9.4719732333113349</v>
      </c>
      <c r="AA139">
        <f t="shared" si="49"/>
        <v>1.0224286210483264</v>
      </c>
      <c r="AB139">
        <f t="shared" si="50"/>
        <v>-4.4907742097954895E-4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53706.725760691152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16.850000000000001</v>
      </c>
      <c r="AP139">
        <v>0.5</v>
      </c>
      <c r="AQ139" t="s">
        <v>196</v>
      </c>
      <c r="AR139">
        <v>1597413214.53548</v>
      </c>
      <c r="AS139">
        <v>423.46851612903203</v>
      </c>
      <c r="AT139">
        <v>418.99629032258099</v>
      </c>
      <c r="AU139">
        <v>17.707187096774199</v>
      </c>
      <c r="AV139">
        <v>17.050719354838701</v>
      </c>
      <c r="AW139">
        <v>600.01922580645203</v>
      </c>
      <c r="AX139">
        <v>101.61193548387099</v>
      </c>
      <c r="AY139">
        <v>0.100021687096774</v>
      </c>
      <c r="AZ139">
        <v>27.0779</v>
      </c>
      <c r="BA139">
        <v>999.9</v>
      </c>
      <c r="BB139">
        <v>999.9</v>
      </c>
      <c r="BC139">
        <v>0</v>
      </c>
      <c r="BD139">
        <v>0</v>
      </c>
      <c r="BE139">
        <v>9998.2835483871004</v>
      </c>
      <c r="BF139">
        <v>0</v>
      </c>
      <c r="BG139">
        <v>1.91456096774194E-3</v>
      </c>
      <c r="BH139">
        <v>1597413161.0999999</v>
      </c>
      <c r="BI139" t="s">
        <v>490</v>
      </c>
      <c r="BJ139">
        <v>19</v>
      </c>
      <c r="BK139">
        <v>-2.4220000000000002</v>
      </c>
      <c r="BL139">
        <v>5.0999999999999997E-2</v>
      </c>
      <c r="BM139">
        <v>419</v>
      </c>
      <c r="BN139">
        <v>17</v>
      </c>
      <c r="BO139">
        <v>0.26</v>
      </c>
      <c r="BP139">
        <v>0.12</v>
      </c>
      <c r="BQ139">
        <v>4.4858770731707303</v>
      </c>
      <c r="BR139">
        <v>-2.4545226480812001E-2</v>
      </c>
      <c r="BS139">
        <v>4.0851028302661803E-2</v>
      </c>
      <c r="BT139">
        <v>1</v>
      </c>
      <c r="BU139">
        <v>0.65428799999999998</v>
      </c>
      <c r="BV139">
        <v>0.106084327526091</v>
      </c>
      <c r="BW139">
        <v>1.3975518209337101E-2</v>
      </c>
      <c r="BX139">
        <v>0</v>
      </c>
      <c r="BY139">
        <v>1</v>
      </c>
      <c r="BZ139">
        <v>2</v>
      </c>
      <c r="CA139" t="s">
        <v>198</v>
      </c>
      <c r="CB139">
        <v>100</v>
      </c>
      <c r="CC139">
        <v>100</v>
      </c>
      <c r="CD139">
        <v>-2.4220000000000002</v>
      </c>
      <c r="CE139">
        <v>5.0999999999999997E-2</v>
      </c>
      <c r="CF139">
        <v>2</v>
      </c>
      <c r="CG139">
        <v>637.90700000000004</v>
      </c>
      <c r="CH139">
        <v>376.65</v>
      </c>
      <c r="CI139">
        <v>27.0002</v>
      </c>
      <c r="CJ139">
        <v>30.5307</v>
      </c>
      <c r="CK139">
        <v>30.000800000000002</v>
      </c>
      <c r="CL139">
        <v>30.226099999999999</v>
      </c>
      <c r="CM139">
        <v>30.253</v>
      </c>
      <c r="CN139">
        <v>20.6</v>
      </c>
      <c r="CO139">
        <v>35.388100000000001</v>
      </c>
      <c r="CP139">
        <v>34.661200000000001</v>
      </c>
      <c r="CQ139">
        <v>27</v>
      </c>
      <c r="CR139">
        <v>410</v>
      </c>
      <c r="CS139">
        <v>17</v>
      </c>
      <c r="CT139">
        <v>101.116</v>
      </c>
      <c r="CU139">
        <v>100.371</v>
      </c>
    </row>
    <row r="140" spans="1:99" x14ac:dyDescent="0.25">
      <c r="A140">
        <v>124</v>
      </c>
      <c r="B140">
        <v>1597413228.0999999</v>
      </c>
      <c r="C140">
        <v>10981</v>
      </c>
      <c r="D140" t="s">
        <v>495</v>
      </c>
      <c r="E140" t="s">
        <v>496</v>
      </c>
      <c r="F140">
        <v>1597413219.4709699</v>
      </c>
      <c r="G140">
        <f t="shared" si="29"/>
        <v>2.3947187975892819E-4</v>
      </c>
      <c r="H140">
        <f t="shared" si="30"/>
        <v>-1.6992059503854482</v>
      </c>
      <c r="I140">
        <f t="shared" si="31"/>
        <v>423.487387096774</v>
      </c>
      <c r="J140">
        <f t="shared" si="32"/>
        <v>612.18429867922646</v>
      </c>
      <c r="K140">
        <f t="shared" si="33"/>
        <v>62.266556330602207</v>
      </c>
      <c r="L140">
        <f t="shared" si="34"/>
        <v>43.073795425416087</v>
      </c>
      <c r="M140">
        <f t="shared" si="35"/>
        <v>1.339899044577865E-2</v>
      </c>
      <c r="N140">
        <f t="shared" si="36"/>
        <v>2</v>
      </c>
      <c r="O140">
        <f t="shared" si="37"/>
        <v>1.3349319804694192E-2</v>
      </c>
      <c r="P140">
        <f t="shared" si="38"/>
        <v>8.347772173230383E-3</v>
      </c>
      <c r="Q140">
        <f t="shared" si="39"/>
        <v>0</v>
      </c>
      <c r="R140">
        <f t="shared" si="40"/>
        <v>26.989260161263999</v>
      </c>
      <c r="S140">
        <f t="shared" si="41"/>
        <v>26.989260161263999</v>
      </c>
      <c r="T140">
        <f t="shared" si="42"/>
        <v>3.57690266150074</v>
      </c>
      <c r="U140">
        <f t="shared" si="43"/>
        <v>50.077185076741216</v>
      </c>
      <c r="V140">
        <f t="shared" si="44"/>
        <v>1.8005336799249674</v>
      </c>
      <c r="W140">
        <f t="shared" si="45"/>
        <v>3.5955169548083106</v>
      </c>
      <c r="X140">
        <f t="shared" si="46"/>
        <v>1.7763689815757726</v>
      </c>
      <c r="Y140">
        <f t="shared" si="47"/>
        <v>-10.560709897368733</v>
      </c>
      <c r="Z140">
        <f t="shared" si="48"/>
        <v>9.5314155202545585</v>
      </c>
      <c r="AA140">
        <f t="shared" si="49"/>
        <v>1.0288396468396448</v>
      </c>
      <c r="AB140">
        <f t="shared" si="50"/>
        <v>-4.5473027453013515E-4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53713.703382829714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16.850000000000001</v>
      </c>
      <c r="AP140">
        <v>0.5</v>
      </c>
      <c r="AQ140" t="s">
        <v>196</v>
      </c>
      <c r="AR140">
        <v>1597413219.4709699</v>
      </c>
      <c r="AS140">
        <v>423.487387096774</v>
      </c>
      <c r="AT140">
        <v>419.00035483871</v>
      </c>
      <c r="AU140">
        <v>17.702254838709699</v>
      </c>
      <c r="AV140">
        <v>17.041658064516099</v>
      </c>
      <c r="AW140">
        <v>600.01364516129001</v>
      </c>
      <c r="AX140">
        <v>101.612096774194</v>
      </c>
      <c r="AY140">
        <v>0.100012577419355</v>
      </c>
      <c r="AZ140">
        <v>27.0776580645161</v>
      </c>
      <c r="BA140">
        <v>999.9</v>
      </c>
      <c r="BB140">
        <v>999.9</v>
      </c>
      <c r="BC140">
        <v>0</v>
      </c>
      <c r="BD140">
        <v>0</v>
      </c>
      <c r="BE140">
        <v>9999.6129032258104</v>
      </c>
      <c r="BF140">
        <v>0</v>
      </c>
      <c r="BG140">
        <v>1.91117E-3</v>
      </c>
      <c r="BH140">
        <v>1597413161.0999999</v>
      </c>
      <c r="BI140" t="s">
        <v>490</v>
      </c>
      <c r="BJ140">
        <v>19</v>
      </c>
      <c r="BK140">
        <v>-2.4220000000000002</v>
      </c>
      <c r="BL140">
        <v>5.0999999999999997E-2</v>
      </c>
      <c r="BM140">
        <v>419</v>
      </c>
      <c r="BN140">
        <v>17</v>
      </c>
      <c r="BO140">
        <v>0.26</v>
      </c>
      <c r="BP140">
        <v>0.12</v>
      </c>
      <c r="BQ140">
        <v>4.4785187804878097</v>
      </c>
      <c r="BR140">
        <v>0.21517149825784099</v>
      </c>
      <c r="BS140">
        <v>3.4878456639266198E-2</v>
      </c>
      <c r="BT140">
        <v>0</v>
      </c>
      <c r="BU140">
        <v>0.656421390243902</v>
      </c>
      <c r="BV140">
        <v>4.6421059233443002E-2</v>
      </c>
      <c r="BW140">
        <v>1.28428063662077E-2</v>
      </c>
      <c r="BX140">
        <v>1</v>
      </c>
      <c r="BY140">
        <v>1</v>
      </c>
      <c r="BZ140">
        <v>2</v>
      </c>
      <c r="CA140" t="s">
        <v>198</v>
      </c>
      <c r="CB140">
        <v>100</v>
      </c>
      <c r="CC140">
        <v>100</v>
      </c>
      <c r="CD140">
        <v>-2.4220000000000002</v>
      </c>
      <c r="CE140">
        <v>5.0999999999999997E-2</v>
      </c>
      <c r="CF140">
        <v>2</v>
      </c>
      <c r="CG140">
        <v>637.92399999999998</v>
      </c>
      <c r="CH140">
        <v>376.53300000000002</v>
      </c>
      <c r="CI140">
        <v>26.9999</v>
      </c>
      <c r="CJ140">
        <v>30.540700000000001</v>
      </c>
      <c r="CK140">
        <v>30.000900000000001</v>
      </c>
      <c r="CL140">
        <v>30.236499999999999</v>
      </c>
      <c r="CM140">
        <v>30.263400000000001</v>
      </c>
      <c r="CN140">
        <v>20.6</v>
      </c>
      <c r="CO140">
        <v>35.388100000000001</v>
      </c>
      <c r="CP140">
        <v>34.661200000000001</v>
      </c>
      <c r="CQ140">
        <v>27</v>
      </c>
      <c r="CR140">
        <v>410</v>
      </c>
      <c r="CS140">
        <v>17</v>
      </c>
      <c r="CT140">
        <v>101.113</v>
      </c>
      <c r="CU140">
        <v>100.37</v>
      </c>
    </row>
    <row r="141" spans="1:99" x14ac:dyDescent="0.25">
      <c r="A141">
        <v>125</v>
      </c>
      <c r="B141">
        <v>1597413233.0999999</v>
      </c>
      <c r="C141">
        <v>10986</v>
      </c>
      <c r="D141" t="s">
        <v>497</v>
      </c>
      <c r="E141" t="s">
        <v>498</v>
      </c>
      <c r="F141">
        <v>1597413224.4709699</v>
      </c>
      <c r="G141">
        <f t="shared" si="29"/>
        <v>2.3815583152736933E-4</v>
      </c>
      <c r="H141">
        <f t="shared" si="30"/>
        <v>-1.7022365766478402</v>
      </c>
      <c r="I141">
        <f t="shared" si="31"/>
        <v>423.480677419355</v>
      </c>
      <c r="J141">
        <f t="shared" si="32"/>
        <v>613.70087986199599</v>
      </c>
      <c r="K141">
        <f t="shared" si="33"/>
        <v>62.421291363199906</v>
      </c>
      <c r="L141">
        <f t="shared" si="34"/>
        <v>43.073444440593171</v>
      </c>
      <c r="M141">
        <f t="shared" si="35"/>
        <v>1.3321251569461351E-2</v>
      </c>
      <c r="N141">
        <f t="shared" si="36"/>
        <v>2</v>
      </c>
      <c r="O141">
        <f t="shared" si="37"/>
        <v>1.327215447919983E-2</v>
      </c>
      <c r="P141">
        <f t="shared" si="38"/>
        <v>8.2994925789456869E-3</v>
      </c>
      <c r="Q141">
        <f t="shared" si="39"/>
        <v>0</v>
      </c>
      <c r="R141">
        <f t="shared" si="40"/>
        <v>26.988991059836366</v>
      </c>
      <c r="S141">
        <f t="shared" si="41"/>
        <v>26.988991059836366</v>
      </c>
      <c r="T141">
        <f t="shared" si="42"/>
        <v>3.5768461244376537</v>
      </c>
      <c r="U141">
        <f t="shared" si="43"/>
        <v>50.063125573570368</v>
      </c>
      <c r="V141">
        <f t="shared" si="44"/>
        <v>1.7999484142487796</v>
      </c>
      <c r="W141">
        <f t="shared" si="45"/>
        <v>3.5953576482228655</v>
      </c>
      <c r="X141">
        <f t="shared" si="46"/>
        <v>1.7768977101888741</v>
      </c>
      <c r="Y141">
        <f t="shared" si="47"/>
        <v>-10.502672170356988</v>
      </c>
      <c r="Z141">
        <f t="shared" si="48"/>
        <v>9.4790413835638088</v>
      </c>
      <c r="AA141">
        <f t="shared" si="49"/>
        <v>1.023181041957167</v>
      </c>
      <c r="AB141">
        <f t="shared" si="50"/>
        <v>-4.4974483601123438E-4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53734.950227917339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16.850000000000001</v>
      </c>
      <c r="AP141">
        <v>0.5</v>
      </c>
      <c r="AQ141" t="s">
        <v>196</v>
      </c>
      <c r="AR141">
        <v>1597413224.4709699</v>
      </c>
      <c r="AS141">
        <v>423.480677419355</v>
      </c>
      <c r="AT141">
        <v>418.98351612903201</v>
      </c>
      <c r="AU141">
        <v>17.696364516129002</v>
      </c>
      <c r="AV141">
        <v>17.039387096774199</v>
      </c>
      <c r="AW141">
        <v>600.00716129032298</v>
      </c>
      <c r="AX141">
        <v>101.61290322580599</v>
      </c>
      <c r="AY141">
        <v>9.9988854838709701E-2</v>
      </c>
      <c r="AZ141">
        <v>27.0769032258065</v>
      </c>
      <c r="BA141">
        <v>999.9</v>
      </c>
      <c r="BB141">
        <v>999.9</v>
      </c>
      <c r="BC141">
        <v>0</v>
      </c>
      <c r="BD141">
        <v>0</v>
      </c>
      <c r="BE141">
        <v>10003.6280645161</v>
      </c>
      <c r="BF141">
        <v>0</v>
      </c>
      <c r="BG141">
        <v>1.92935709677419E-3</v>
      </c>
      <c r="BH141">
        <v>1597413161.0999999</v>
      </c>
      <c r="BI141" t="s">
        <v>490</v>
      </c>
      <c r="BJ141">
        <v>19</v>
      </c>
      <c r="BK141">
        <v>-2.4220000000000002</v>
      </c>
      <c r="BL141">
        <v>5.0999999999999997E-2</v>
      </c>
      <c r="BM141">
        <v>419</v>
      </c>
      <c r="BN141">
        <v>17</v>
      </c>
      <c r="BO141">
        <v>0.26</v>
      </c>
      <c r="BP141">
        <v>0.12</v>
      </c>
      <c r="BQ141">
        <v>4.4917112195122</v>
      </c>
      <c r="BR141">
        <v>7.9388989547030497E-2</v>
      </c>
      <c r="BS141">
        <v>2.5602685662776299E-2</v>
      </c>
      <c r="BT141">
        <v>1</v>
      </c>
      <c r="BU141">
        <v>0.65910999999999997</v>
      </c>
      <c r="BV141">
        <v>-7.5245811846682498E-2</v>
      </c>
      <c r="BW141">
        <v>9.3535509417286208E-3</v>
      </c>
      <c r="BX141">
        <v>1</v>
      </c>
      <c r="BY141">
        <v>2</v>
      </c>
      <c r="BZ141">
        <v>2</v>
      </c>
      <c r="CA141" t="s">
        <v>203</v>
      </c>
      <c r="CB141">
        <v>100</v>
      </c>
      <c r="CC141">
        <v>100</v>
      </c>
      <c r="CD141">
        <v>-2.4220000000000002</v>
      </c>
      <c r="CE141">
        <v>5.0999999999999997E-2</v>
      </c>
      <c r="CF141">
        <v>2</v>
      </c>
      <c r="CG141">
        <v>637.92100000000005</v>
      </c>
      <c r="CH141">
        <v>376.38799999999998</v>
      </c>
      <c r="CI141">
        <v>26.999700000000001</v>
      </c>
      <c r="CJ141">
        <v>30.551300000000001</v>
      </c>
      <c r="CK141">
        <v>30.000699999999998</v>
      </c>
      <c r="CL141">
        <v>30.2469</v>
      </c>
      <c r="CM141">
        <v>30.273900000000001</v>
      </c>
      <c r="CN141">
        <v>20.6</v>
      </c>
      <c r="CO141">
        <v>35.388100000000001</v>
      </c>
      <c r="CP141">
        <v>34.661200000000001</v>
      </c>
      <c r="CQ141">
        <v>27</v>
      </c>
      <c r="CR141">
        <v>410</v>
      </c>
      <c r="CS141">
        <v>17</v>
      </c>
      <c r="CT141">
        <v>101.11199999999999</v>
      </c>
      <c r="CU141">
        <v>100.36799999999999</v>
      </c>
    </row>
    <row r="142" spans="1:99" x14ac:dyDescent="0.25">
      <c r="A142">
        <v>126</v>
      </c>
      <c r="B142">
        <v>1597413238.0999999</v>
      </c>
      <c r="C142">
        <v>10991</v>
      </c>
      <c r="D142" t="s">
        <v>499</v>
      </c>
      <c r="E142" t="s">
        <v>500</v>
      </c>
      <c r="F142">
        <v>1597413229.4709699</v>
      </c>
      <c r="G142">
        <f t="shared" si="29"/>
        <v>2.3482320101444383E-4</v>
      </c>
      <c r="H142">
        <f t="shared" si="30"/>
        <v>-1.6916843612788639</v>
      </c>
      <c r="I142">
        <f t="shared" si="31"/>
        <v>423.46090322580602</v>
      </c>
      <c r="J142">
        <f t="shared" si="32"/>
        <v>615.33050463361838</v>
      </c>
      <c r="K142">
        <f t="shared" si="33"/>
        <v>62.587245392635793</v>
      </c>
      <c r="L142">
        <f t="shared" si="34"/>
        <v>43.071570911572721</v>
      </c>
      <c r="M142">
        <f t="shared" si="35"/>
        <v>1.3130746057109465E-2</v>
      </c>
      <c r="N142">
        <f t="shared" si="36"/>
        <v>2</v>
      </c>
      <c r="O142">
        <f t="shared" si="37"/>
        <v>1.3083040473614827E-2</v>
      </c>
      <c r="P142">
        <f t="shared" si="38"/>
        <v>8.1811719416279797E-3</v>
      </c>
      <c r="Q142">
        <f t="shared" si="39"/>
        <v>0</v>
      </c>
      <c r="R142">
        <f t="shared" si="40"/>
        <v>26.988988895437615</v>
      </c>
      <c r="S142">
        <f t="shared" si="41"/>
        <v>26.988988895437615</v>
      </c>
      <c r="T142">
        <f t="shared" si="42"/>
        <v>3.5768456697098623</v>
      </c>
      <c r="U142">
        <f t="shared" si="43"/>
        <v>50.053646197306612</v>
      </c>
      <c r="V142">
        <f t="shared" si="44"/>
        <v>1.7994774315825735</v>
      </c>
      <c r="W142">
        <f t="shared" si="45"/>
        <v>3.5950975968647882</v>
      </c>
      <c r="X142">
        <f t="shared" si="46"/>
        <v>1.7773682381272888</v>
      </c>
      <c r="Y142">
        <f t="shared" si="47"/>
        <v>-10.355703164736973</v>
      </c>
      <c r="Z142">
        <f t="shared" si="48"/>
        <v>9.3464077641372185</v>
      </c>
      <c r="AA142">
        <f t="shared" si="49"/>
        <v>1.0088581560390615</v>
      </c>
      <c r="AB142">
        <f t="shared" si="50"/>
        <v>-4.3724456069327289E-4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53714.383767461506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16.850000000000001</v>
      </c>
      <c r="AP142">
        <v>0.5</v>
      </c>
      <c r="AQ142" t="s">
        <v>196</v>
      </c>
      <c r="AR142">
        <v>1597413229.4709699</v>
      </c>
      <c r="AS142">
        <v>423.46090322580602</v>
      </c>
      <c r="AT142">
        <v>418.98935483871003</v>
      </c>
      <c r="AU142">
        <v>17.6916774193548</v>
      </c>
      <c r="AV142">
        <v>17.043883870967701</v>
      </c>
      <c r="AW142">
        <v>600.00119354838705</v>
      </c>
      <c r="AX142">
        <v>101.613258064516</v>
      </c>
      <c r="AY142">
        <v>9.9959338709677395E-2</v>
      </c>
      <c r="AZ142">
        <v>27.0756709677419</v>
      </c>
      <c r="BA142">
        <v>999.9</v>
      </c>
      <c r="BB142">
        <v>999.9</v>
      </c>
      <c r="BC142">
        <v>0</v>
      </c>
      <c r="BD142">
        <v>0</v>
      </c>
      <c r="BE142">
        <v>9999.5567741935502</v>
      </c>
      <c r="BF142">
        <v>0</v>
      </c>
      <c r="BG142">
        <v>1.93274806451613E-3</v>
      </c>
      <c r="BH142">
        <v>1597413161.0999999</v>
      </c>
      <c r="BI142" t="s">
        <v>490</v>
      </c>
      <c r="BJ142">
        <v>19</v>
      </c>
      <c r="BK142">
        <v>-2.4220000000000002</v>
      </c>
      <c r="BL142">
        <v>5.0999999999999997E-2</v>
      </c>
      <c r="BM142">
        <v>419</v>
      </c>
      <c r="BN142">
        <v>17</v>
      </c>
      <c r="BO142">
        <v>0.26</v>
      </c>
      <c r="BP142">
        <v>0.12</v>
      </c>
      <c r="BQ142">
        <v>4.4831302439024396</v>
      </c>
      <c r="BR142">
        <v>-0.285217839721222</v>
      </c>
      <c r="BS142">
        <v>3.5396456932229002E-2</v>
      </c>
      <c r="BT142">
        <v>0</v>
      </c>
      <c r="BU142">
        <v>0.652360902439024</v>
      </c>
      <c r="BV142">
        <v>-0.101923149825768</v>
      </c>
      <c r="BW142">
        <v>1.0355840736335E-2</v>
      </c>
      <c r="BX142">
        <v>0</v>
      </c>
      <c r="BY142">
        <v>0</v>
      </c>
      <c r="BZ142">
        <v>2</v>
      </c>
      <c r="CA142" t="s">
        <v>476</v>
      </c>
      <c r="CB142">
        <v>100</v>
      </c>
      <c r="CC142">
        <v>100</v>
      </c>
      <c r="CD142">
        <v>-2.4220000000000002</v>
      </c>
      <c r="CE142">
        <v>5.0999999999999997E-2</v>
      </c>
      <c r="CF142">
        <v>2</v>
      </c>
      <c r="CG142">
        <v>637.89400000000001</v>
      </c>
      <c r="CH142">
        <v>376.29599999999999</v>
      </c>
      <c r="CI142">
        <v>26.9998</v>
      </c>
      <c r="CJ142">
        <v>30.561199999999999</v>
      </c>
      <c r="CK142">
        <v>30.000800000000002</v>
      </c>
      <c r="CL142">
        <v>30.256699999999999</v>
      </c>
      <c r="CM142">
        <v>30.2836</v>
      </c>
      <c r="CN142">
        <v>20.6</v>
      </c>
      <c r="CO142">
        <v>35.388100000000001</v>
      </c>
      <c r="CP142">
        <v>34.661200000000001</v>
      </c>
      <c r="CQ142">
        <v>27</v>
      </c>
      <c r="CR142">
        <v>410</v>
      </c>
      <c r="CS142">
        <v>17</v>
      </c>
      <c r="CT142">
        <v>101.111</v>
      </c>
      <c r="CU142">
        <v>100.367</v>
      </c>
    </row>
    <row r="143" spans="1:99" x14ac:dyDescent="0.25">
      <c r="A143">
        <v>127</v>
      </c>
      <c r="B143">
        <v>1597413634</v>
      </c>
      <c r="C143">
        <v>11386.9000000954</v>
      </c>
      <c r="D143" t="s">
        <v>503</v>
      </c>
      <c r="E143" t="s">
        <v>504</v>
      </c>
      <c r="F143">
        <v>1597413626</v>
      </c>
      <c r="G143">
        <f t="shared" si="29"/>
        <v>1.8491895654701348E-4</v>
      </c>
      <c r="H143">
        <f t="shared" si="30"/>
        <v>-1.4179089377166092</v>
      </c>
      <c r="I143">
        <f t="shared" si="31"/>
        <v>420.61861290322599</v>
      </c>
      <c r="J143">
        <f t="shared" si="32"/>
        <v>636.3905033359265</v>
      </c>
      <c r="K143">
        <f t="shared" si="33"/>
        <v>64.727343455707498</v>
      </c>
      <c r="L143">
        <f t="shared" si="34"/>
        <v>42.781162318632312</v>
      </c>
      <c r="M143">
        <f t="shared" si="35"/>
        <v>9.8122802783431884E-3</v>
      </c>
      <c r="N143">
        <f t="shared" si="36"/>
        <v>2</v>
      </c>
      <c r="O143">
        <f t="shared" si="37"/>
        <v>9.7856140848427281E-3</v>
      </c>
      <c r="P143">
        <f t="shared" si="38"/>
        <v>6.1183985719889759E-3</v>
      </c>
      <c r="Q143">
        <f t="shared" si="39"/>
        <v>0</v>
      </c>
      <c r="R143">
        <f t="shared" si="40"/>
        <v>27.248068378454608</v>
      </c>
      <c r="S143">
        <f t="shared" si="41"/>
        <v>27.248068378454608</v>
      </c>
      <c r="T143">
        <f t="shared" si="42"/>
        <v>3.6316396661196593</v>
      </c>
      <c r="U143">
        <f t="shared" si="43"/>
        <v>48.285139841352247</v>
      </c>
      <c r="V143">
        <f t="shared" si="44"/>
        <v>1.7605700524294436</v>
      </c>
      <c r="W143">
        <f t="shared" si="45"/>
        <v>3.6461943741160305</v>
      </c>
      <c r="X143">
        <f t="shared" si="46"/>
        <v>1.8710696136902156</v>
      </c>
      <c r="Y143">
        <f t="shared" si="47"/>
        <v>-8.1549259837232952</v>
      </c>
      <c r="Z143">
        <f t="shared" si="48"/>
        <v>7.3583976389289862</v>
      </c>
      <c r="AA143">
        <f t="shared" si="49"/>
        <v>0.79625687870313921</v>
      </c>
      <c r="AB143">
        <f t="shared" si="50"/>
        <v>-2.7146609116979192E-4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53694.262748014611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8.5500000000000007</v>
      </c>
      <c r="AP143">
        <v>0.5</v>
      </c>
      <c r="AQ143" t="s">
        <v>196</v>
      </c>
      <c r="AR143">
        <v>1597413626</v>
      </c>
      <c r="AS143">
        <v>420.61861290322599</v>
      </c>
      <c r="AT143">
        <v>418.709</v>
      </c>
      <c r="AU143">
        <v>17.309687096774201</v>
      </c>
      <c r="AV143">
        <v>17.0507483870968</v>
      </c>
      <c r="AW143">
        <v>600.02209677419398</v>
      </c>
      <c r="AX143">
        <v>101.610064516129</v>
      </c>
      <c r="AY143">
        <v>0.100038190322581</v>
      </c>
      <c r="AZ143">
        <v>27.3163129032258</v>
      </c>
      <c r="BA143">
        <v>999.9</v>
      </c>
      <c r="BB143">
        <v>999.9</v>
      </c>
      <c r="BC143">
        <v>0</v>
      </c>
      <c r="BD143">
        <v>0</v>
      </c>
      <c r="BE143">
        <v>10004.337096774199</v>
      </c>
      <c r="BF143">
        <v>0</v>
      </c>
      <c r="BG143">
        <v>1.9487777419354799E-3</v>
      </c>
      <c r="BH143">
        <v>1597413609.5</v>
      </c>
      <c r="BI143" t="s">
        <v>505</v>
      </c>
      <c r="BJ143">
        <v>20</v>
      </c>
      <c r="BK143">
        <v>-2.5299999999999998</v>
      </c>
      <c r="BL143">
        <v>4.2000000000000003E-2</v>
      </c>
      <c r="BM143">
        <v>419</v>
      </c>
      <c r="BN143">
        <v>17</v>
      </c>
      <c r="BO143">
        <v>0.4</v>
      </c>
      <c r="BP143">
        <v>0.28999999999999998</v>
      </c>
      <c r="BQ143">
        <v>1.8872956097561</v>
      </c>
      <c r="BR143">
        <v>0.72766494773522805</v>
      </c>
      <c r="BS143">
        <v>0.13873523522494499</v>
      </c>
      <c r="BT143">
        <v>0</v>
      </c>
      <c r="BU143">
        <v>0.25606617073170701</v>
      </c>
      <c r="BV143">
        <v>4.0578167247390398E-2</v>
      </c>
      <c r="BW143">
        <v>1.7450024791236099E-2</v>
      </c>
      <c r="BX143">
        <v>1</v>
      </c>
      <c r="BY143">
        <v>1</v>
      </c>
      <c r="BZ143">
        <v>2</v>
      </c>
      <c r="CA143" t="s">
        <v>198</v>
      </c>
      <c r="CB143">
        <v>100</v>
      </c>
      <c r="CC143">
        <v>100</v>
      </c>
      <c r="CD143">
        <v>-2.5299999999999998</v>
      </c>
      <c r="CE143">
        <v>4.2000000000000003E-2</v>
      </c>
      <c r="CF143">
        <v>2</v>
      </c>
      <c r="CG143">
        <v>638.08100000000002</v>
      </c>
      <c r="CH143">
        <v>371.38900000000001</v>
      </c>
      <c r="CI143">
        <v>26.999400000000001</v>
      </c>
      <c r="CJ143">
        <v>31.3032</v>
      </c>
      <c r="CK143">
        <v>30.000699999999998</v>
      </c>
      <c r="CL143">
        <v>31.0213</v>
      </c>
      <c r="CM143">
        <v>31.047499999999999</v>
      </c>
      <c r="CN143">
        <v>20.6</v>
      </c>
      <c r="CO143">
        <v>37.313099999999999</v>
      </c>
      <c r="CP143">
        <v>27.544</v>
      </c>
      <c r="CQ143">
        <v>27</v>
      </c>
      <c r="CR143">
        <v>410</v>
      </c>
      <c r="CS143">
        <v>17</v>
      </c>
      <c r="CT143">
        <v>100.955</v>
      </c>
      <c r="CU143">
        <v>100.24</v>
      </c>
    </row>
    <row r="144" spans="1:99" x14ac:dyDescent="0.25">
      <c r="A144">
        <v>128</v>
      </c>
      <c r="B144">
        <v>1597413639</v>
      </c>
      <c r="C144">
        <v>11391.9000000954</v>
      </c>
      <c r="D144" t="s">
        <v>506</v>
      </c>
      <c r="E144" t="s">
        <v>507</v>
      </c>
      <c r="F144">
        <v>1597413630.64516</v>
      </c>
      <c r="G144">
        <f t="shared" si="29"/>
        <v>1.8603371015211883E-4</v>
      </c>
      <c r="H144">
        <f t="shared" si="30"/>
        <v>-1.4471549392860636</v>
      </c>
      <c r="I144">
        <f t="shared" si="31"/>
        <v>420.63580645161301</v>
      </c>
      <c r="J144">
        <f t="shared" si="32"/>
        <v>639.63200690101553</v>
      </c>
      <c r="K144">
        <f t="shared" si="33"/>
        <v>65.056843082835158</v>
      </c>
      <c r="L144">
        <f t="shared" si="34"/>
        <v>42.782783475654369</v>
      </c>
      <c r="M144">
        <f t="shared" si="35"/>
        <v>9.8755986458057849E-3</v>
      </c>
      <c r="N144">
        <f t="shared" si="36"/>
        <v>2</v>
      </c>
      <c r="O144">
        <f t="shared" si="37"/>
        <v>9.8485877009478976E-3</v>
      </c>
      <c r="P144">
        <f t="shared" si="38"/>
        <v>6.1577879387053596E-3</v>
      </c>
      <c r="Q144">
        <f t="shared" si="39"/>
        <v>0</v>
      </c>
      <c r="R144">
        <f t="shared" si="40"/>
        <v>27.245531028672389</v>
      </c>
      <c r="S144">
        <f t="shared" si="41"/>
        <v>27.245531028672389</v>
      </c>
      <c r="T144">
        <f t="shared" si="42"/>
        <v>3.631099497320184</v>
      </c>
      <c r="U144">
        <f t="shared" si="43"/>
        <v>48.2971662297861</v>
      </c>
      <c r="V144">
        <f t="shared" si="44"/>
        <v>1.7607892192587804</v>
      </c>
      <c r="W144">
        <f t="shared" si="45"/>
        <v>3.6457402301438893</v>
      </c>
      <c r="X144">
        <f t="shared" si="46"/>
        <v>1.8703102780614036</v>
      </c>
      <c r="Y144">
        <f t="shared" si="47"/>
        <v>-8.2040866177084411</v>
      </c>
      <c r="Z144">
        <f t="shared" si="48"/>
        <v>7.4027718870098758</v>
      </c>
      <c r="AA144">
        <f t="shared" si="49"/>
        <v>0.80103998476501592</v>
      </c>
      <c r="AB144">
        <f t="shared" si="50"/>
        <v>-2.7474593354970267E-4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53703.117004116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8.5500000000000007</v>
      </c>
      <c r="AP144">
        <v>0.5</v>
      </c>
      <c r="AQ144" t="s">
        <v>196</v>
      </c>
      <c r="AR144">
        <v>1597413630.64516</v>
      </c>
      <c r="AS144">
        <v>420.63580645161301</v>
      </c>
      <c r="AT144">
        <v>418.68516129032298</v>
      </c>
      <c r="AU144">
        <v>17.311893548387101</v>
      </c>
      <c r="AV144">
        <v>17.051390322580598</v>
      </c>
      <c r="AW144">
        <v>600.01258064516105</v>
      </c>
      <c r="AX144">
        <v>101.609806451613</v>
      </c>
      <c r="AY144">
        <v>9.9992903225806506E-2</v>
      </c>
      <c r="AZ144">
        <v>27.314187096774202</v>
      </c>
      <c r="BA144">
        <v>999.9</v>
      </c>
      <c r="BB144">
        <v>999.9</v>
      </c>
      <c r="BC144">
        <v>0</v>
      </c>
      <c r="BD144">
        <v>0</v>
      </c>
      <c r="BE144">
        <v>10006.01</v>
      </c>
      <c r="BF144">
        <v>0</v>
      </c>
      <c r="BG144">
        <v>1.9117864516129E-3</v>
      </c>
      <c r="BH144">
        <v>1597413609.5</v>
      </c>
      <c r="BI144" t="s">
        <v>505</v>
      </c>
      <c r="BJ144">
        <v>20</v>
      </c>
      <c r="BK144">
        <v>-2.5299999999999998</v>
      </c>
      <c r="BL144">
        <v>4.2000000000000003E-2</v>
      </c>
      <c r="BM144">
        <v>419</v>
      </c>
      <c r="BN144">
        <v>17</v>
      </c>
      <c r="BO144">
        <v>0.4</v>
      </c>
      <c r="BP144">
        <v>0.28999999999999998</v>
      </c>
      <c r="BQ144">
        <v>1.92720951219512</v>
      </c>
      <c r="BR144">
        <v>0.548145574912828</v>
      </c>
      <c r="BS144">
        <v>6.2460433132336797E-2</v>
      </c>
      <c r="BT144">
        <v>0</v>
      </c>
      <c r="BU144">
        <v>0.26122587804878</v>
      </c>
      <c r="BV144">
        <v>1.7909811846691201E-2</v>
      </c>
      <c r="BW144">
        <v>5.1545028347002404E-3</v>
      </c>
      <c r="BX144">
        <v>1</v>
      </c>
      <c r="BY144">
        <v>1</v>
      </c>
      <c r="BZ144">
        <v>2</v>
      </c>
      <c r="CA144" t="s">
        <v>198</v>
      </c>
      <c r="CB144">
        <v>100</v>
      </c>
      <c r="CC144">
        <v>100</v>
      </c>
      <c r="CD144">
        <v>-2.5299999999999998</v>
      </c>
      <c r="CE144">
        <v>4.2000000000000003E-2</v>
      </c>
      <c r="CF144">
        <v>2</v>
      </c>
      <c r="CG144">
        <v>638.42399999999998</v>
      </c>
      <c r="CH144">
        <v>371.29199999999997</v>
      </c>
      <c r="CI144">
        <v>26.999400000000001</v>
      </c>
      <c r="CJ144">
        <v>31.312100000000001</v>
      </c>
      <c r="CK144">
        <v>30.000800000000002</v>
      </c>
      <c r="CL144">
        <v>31.030100000000001</v>
      </c>
      <c r="CM144">
        <v>31.056699999999999</v>
      </c>
      <c r="CN144">
        <v>20.6</v>
      </c>
      <c r="CO144">
        <v>37.313099999999999</v>
      </c>
      <c r="CP144">
        <v>27.544</v>
      </c>
      <c r="CQ144">
        <v>27</v>
      </c>
      <c r="CR144">
        <v>410</v>
      </c>
      <c r="CS144">
        <v>17</v>
      </c>
      <c r="CT144">
        <v>100.952</v>
      </c>
      <c r="CU144">
        <v>100.236</v>
      </c>
    </row>
    <row r="145" spans="1:99" x14ac:dyDescent="0.25">
      <c r="A145">
        <v>129</v>
      </c>
      <c r="B145">
        <v>1597413644</v>
      </c>
      <c r="C145">
        <v>11396.9000000954</v>
      </c>
      <c r="D145" t="s">
        <v>508</v>
      </c>
      <c r="E145" t="s">
        <v>509</v>
      </c>
      <c r="F145">
        <v>1597413635.4354801</v>
      </c>
      <c r="G145">
        <f t="shared" ref="G145:G208" si="58">AW145*AH145*(AU145-AV145)/(100*AO145*(1000-AH145*AU145))</f>
        <v>1.8801060221162704E-4</v>
      </c>
      <c r="H145">
        <f t="shared" ref="H145:H208" si="59">AW145*AH145*(AT145-AS145*(1000-AH145*AV145)/(1000-AH145*AU145))/(100*AO145)</f>
        <v>-1.4455910255976177</v>
      </c>
      <c r="I145">
        <f t="shared" ref="I145:I208" si="60">AS145 - IF(AH145&gt;1, H145*AO145*100/(AJ145*BE145), 0)</f>
        <v>420.62764516128999</v>
      </c>
      <c r="J145">
        <f t="shared" ref="J145:J208" si="61">((P145-G145/2)*I145-H145)/(P145+G145/2)</f>
        <v>636.84712625634643</v>
      </c>
      <c r="K145">
        <f t="shared" ref="K145:K208" si="62">J145*(AX145+AY145)/1000</f>
        <v>64.773587588679902</v>
      </c>
      <c r="L145">
        <f t="shared" ref="L145:L208" si="63">(AS145 - IF(AH145&gt;1, H145*AO145*100/(AJ145*BE145), 0))*(AX145+AY145)/1000</f>
        <v>42.781949533533712</v>
      </c>
      <c r="M145">
        <f t="shared" ref="M145:M208" si="64">2/((1/O145-1/N145)+SIGN(O145)*SQRT((1/O145-1/N145)*(1/O145-1/N145) + 4*AP145/((AP145+1)*(AP145+1))*(2*1/O145*1/N145-1/N145*1/N145)))</f>
        <v>9.985256209414789E-3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9.957642986521166E-3</v>
      </c>
      <c r="P145">
        <f t="shared" ref="P145:P208" si="67">1/((AP145+1)/(M145/1.6)+1/(N145/1.37)) + AP145/((AP145+1)/(M145/1.6) + AP145/(N145/1.37))</f>
        <v>6.2260013967329799E-3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27.242640016538061</v>
      </c>
      <c r="S145">
        <f t="shared" ref="S145:S208" si="70">($C$7*BA145+$D$7*BB145+$E$7*R145)</f>
        <v>27.242640016538061</v>
      </c>
      <c r="T145">
        <f t="shared" ref="T145:T208" si="71">0.61365*EXP(17.502*S145/(240.97+S145))</f>
        <v>3.6304841238702452</v>
      </c>
      <c r="U145">
        <f t="shared" ref="U145:U208" si="72">(V145/W145*100)</f>
        <v>48.308967065329526</v>
      </c>
      <c r="V145">
        <f t="shared" ref="V145:V208" si="73">AU145*(AX145+AY145)/1000</f>
        <v>1.7609964171696459</v>
      </c>
      <c r="W145">
        <f t="shared" ref="W145:W208" si="74">0.61365*EXP(17.502*AZ145/(240.97+AZ145))</f>
        <v>3.6452785562320198</v>
      </c>
      <c r="X145">
        <f t="shared" ref="X145:X208" si="75">(T145-AU145*(AX145+AY145)/1000)</f>
        <v>1.8694877067005993</v>
      </c>
      <c r="Y145">
        <f t="shared" ref="Y145:Y208" si="76">(-G145*44100)</f>
        <v>-8.2912675575327519</v>
      </c>
      <c r="Z145">
        <f t="shared" ref="Z145:Z208" si="77">2*29.3*N145*0.92*(AZ145-S145)</f>
        <v>7.4814534116374833</v>
      </c>
      <c r="AA145">
        <f t="shared" ref="AA145:AA208" si="78">2*0.95*0.0000000567*(((AZ145+$B$7)+273)^4-(S145+273)^4)</f>
        <v>0.80953353305803588</v>
      </c>
      <c r="AB145">
        <f t="shared" ref="AB145:AB208" si="79">Q145+AA145+Y145+Z145</f>
        <v>-2.8061283723257446E-4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53704.61922432245</v>
      </c>
      <c r="AK145">
        <f t="shared" ref="AK145:AK208" si="83">$B$11*BF145+$C$11*BG145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8.5500000000000007</v>
      </c>
      <c r="AP145">
        <v>0.5</v>
      </c>
      <c r="AQ145" t="s">
        <v>196</v>
      </c>
      <c r="AR145">
        <v>1597413635.4354801</v>
      </c>
      <c r="AS145">
        <v>420.62764516128999</v>
      </c>
      <c r="AT145">
        <v>418.68038709677398</v>
      </c>
      <c r="AU145">
        <v>17.313932258064501</v>
      </c>
      <c r="AV145">
        <v>17.050658064516099</v>
      </c>
      <c r="AW145">
        <v>600.00512903225797</v>
      </c>
      <c r="AX145">
        <v>101.609806451613</v>
      </c>
      <c r="AY145">
        <v>9.9983729032258106E-2</v>
      </c>
      <c r="AZ145">
        <v>27.312025806451601</v>
      </c>
      <c r="BA145">
        <v>999.9</v>
      </c>
      <c r="BB145">
        <v>999.9</v>
      </c>
      <c r="BC145">
        <v>0</v>
      </c>
      <c r="BD145">
        <v>0</v>
      </c>
      <c r="BE145">
        <v>10006.226774193499</v>
      </c>
      <c r="BF145">
        <v>0</v>
      </c>
      <c r="BG145">
        <v>1.99409096774193E-3</v>
      </c>
      <c r="BH145">
        <v>1597413609.5</v>
      </c>
      <c r="BI145" t="s">
        <v>505</v>
      </c>
      <c r="BJ145">
        <v>20</v>
      </c>
      <c r="BK145">
        <v>-2.5299999999999998</v>
      </c>
      <c r="BL145">
        <v>4.2000000000000003E-2</v>
      </c>
      <c r="BM145">
        <v>419</v>
      </c>
      <c r="BN145">
        <v>17</v>
      </c>
      <c r="BO145">
        <v>0.4</v>
      </c>
      <c r="BP145">
        <v>0.28999999999999998</v>
      </c>
      <c r="BQ145">
        <v>1.94015634146341</v>
      </c>
      <c r="BR145">
        <v>-7.3998606271012402E-3</v>
      </c>
      <c r="BS145">
        <v>4.6489891991128698E-2</v>
      </c>
      <c r="BT145">
        <v>1</v>
      </c>
      <c r="BU145">
        <v>0.26234212195121898</v>
      </c>
      <c r="BV145">
        <v>4.8227289198591899E-2</v>
      </c>
      <c r="BW145">
        <v>5.8677360498732003E-3</v>
      </c>
      <c r="BX145">
        <v>1</v>
      </c>
      <c r="BY145">
        <v>2</v>
      </c>
      <c r="BZ145">
        <v>2</v>
      </c>
      <c r="CA145" t="s">
        <v>203</v>
      </c>
      <c r="CB145">
        <v>100</v>
      </c>
      <c r="CC145">
        <v>100</v>
      </c>
      <c r="CD145">
        <v>-2.5299999999999998</v>
      </c>
      <c r="CE145">
        <v>4.2000000000000003E-2</v>
      </c>
      <c r="CF145">
        <v>2</v>
      </c>
      <c r="CG145">
        <v>638.452</v>
      </c>
      <c r="CH145">
        <v>371.33300000000003</v>
      </c>
      <c r="CI145">
        <v>26.999500000000001</v>
      </c>
      <c r="CJ145">
        <v>31.321100000000001</v>
      </c>
      <c r="CK145">
        <v>30.000800000000002</v>
      </c>
      <c r="CL145">
        <v>31.0382</v>
      </c>
      <c r="CM145">
        <v>31.0655</v>
      </c>
      <c r="CN145">
        <v>20.6</v>
      </c>
      <c r="CO145">
        <v>37.313099999999999</v>
      </c>
      <c r="CP145">
        <v>27.544</v>
      </c>
      <c r="CQ145">
        <v>27</v>
      </c>
      <c r="CR145">
        <v>410</v>
      </c>
      <c r="CS145">
        <v>17</v>
      </c>
      <c r="CT145">
        <v>100.95</v>
      </c>
      <c r="CU145">
        <v>100.235</v>
      </c>
    </row>
    <row r="146" spans="1:99" x14ac:dyDescent="0.25">
      <c r="A146">
        <v>130</v>
      </c>
      <c r="B146">
        <v>1597413649</v>
      </c>
      <c r="C146">
        <v>11401.9000000954</v>
      </c>
      <c r="D146" t="s">
        <v>510</v>
      </c>
      <c r="E146" t="s">
        <v>511</v>
      </c>
      <c r="F146">
        <v>1597413640.37097</v>
      </c>
      <c r="G146">
        <f t="shared" si="58"/>
        <v>1.894764614185894E-4</v>
      </c>
      <c r="H146">
        <f t="shared" si="59"/>
        <v>-1.4445522851862473</v>
      </c>
      <c r="I146">
        <f t="shared" si="60"/>
        <v>420.62745161290297</v>
      </c>
      <c r="J146">
        <f t="shared" si="61"/>
        <v>634.83587165236713</v>
      </c>
      <c r="K146">
        <f t="shared" si="62"/>
        <v>64.568832190642027</v>
      </c>
      <c r="L146">
        <f t="shared" si="63"/>
        <v>42.781803219908937</v>
      </c>
      <c r="M146">
        <f t="shared" si="64"/>
        <v>1.0067043150136899E-2</v>
      </c>
      <c r="N146">
        <f t="shared" si="65"/>
        <v>2</v>
      </c>
      <c r="O146">
        <f t="shared" si="66"/>
        <v>1.003897641395954E-2</v>
      </c>
      <c r="P146">
        <f t="shared" si="67"/>
        <v>6.276875377325652E-3</v>
      </c>
      <c r="Q146">
        <f t="shared" si="68"/>
        <v>0</v>
      </c>
      <c r="R146">
        <f t="shared" si="69"/>
        <v>27.240102127050591</v>
      </c>
      <c r="S146">
        <f t="shared" si="70"/>
        <v>27.240102127050591</v>
      </c>
      <c r="T146">
        <f t="shared" si="71"/>
        <v>3.629943990232126</v>
      </c>
      <c r="U146">
        <f t="shared" si="72"/>
        <v>48.318743481370447</v>
      </c>
      <c r="V146">
        <f t="shared" si="73"/>
        <v>1.7611467219839623</v>
      </c>
      <c r="W146">
        <f t="shared" si="74"/>
        <v>3.6448520700108475</v>
      </c>
      <c r="X146">
        <f t="shared" si="75"/>
        <v>1.8687972682481637</v>
      </c>
      <c r="Y146">
        <f t="shared" si="76"/>
        <v>-8.3559119485597932</v>
      </c>
      <c r="Z146">
        <f t="shared" si="77"/>
        <v>7.5397986270945108</v>
      </c>
      <c r="AA146">
        <f t="shared" si="78"/>
        <v>0.81582831889287888</v>
      </c>
      <c r="AB146">
        <f t="shared" si="79"/>
        <v>-2.8500257240349214E-4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53667.547813424098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8.5500000000000007</v>
      </c>
      <c r="AP146">
        <v>0.5</v>
      </c>
      <c r="AQ146" t="s">
        <v>196</v>
      </c>
      <c r="AR146">
        <v>1597413640.37097</v>
      </c>
      <c r="AS146">
        <v>420.62745161290297</v>
      </c>
      <c r="AT146">
        <v>418.68258064516101</v>
      </c>
      <c r="AU146">
        <v>17.315461290322599</v>
      </c>
      <c r="AV146">
        <v>17.050138709677402</v>
      </c>
      <c r="AW146">
        <v>600.01387096774204</v>
      </c>
      <c r="AX146">
        <v>101.60948387096801</v>
      </c>
      <c r="AY146">
        <v>0.100005264516129</v>
      </c>
      <c r="AZ146">
        <v>27.3100290322581</v>
      </c>
      <c r="BA146">
        <v>999.9</v>
      </c>
      <c r="BB146">
        <v>999.9</v>
      </c>
      <c r="BC146">
        <v>0</v>
      </c>
      <c r="BD146">
        <v>0</v>
      </c>
      <c r="BE146">
        <v>9998.98870967742</v>
      </c>
      <c r="BF146">
        <v>0</v>
      </c>
      <c r="BG146">
        <v>2.0865677419354802E-3</v>
      </c>
      <c r="BH146">
        <v>1597413609.5</v>
      </c>
      <c r="BI146" t="s">
        <v>505</v>
      </c>
      <c r="BJ146">
        <v>20</v>
      </c>
      <c r="BK146">
        <v>-2.5299999999999998</v>
      </c>
      <c r="BL146">
        <v>4.2000000000000003E-2</v>
      </c>
      <c r="BM146">
        <v>419</v>
      </c>
      <c r="BN146">
        <v>17</v>
      </c>
      <c r="BO146">
        <v>0.4</v>
      </c>
      <c r="BP146">
        <v>0.28999999999999998</v>
      </c>
      <c r="BQ146">
        <v>1.9467519512195099</v>
      </c>
      <c r="BR146">
        <v>-0.212829825783971</v>
      </c>
      <c r="BS146">
        <v>4.4883002552680899E-2</v>
      </c>
      <c r="BT146">
        <v>0</v>
      </c>
      <c r="BU146">
        <v>0.26366809756097598</v>
      </c>
      <c r="BV146">
        <v>1.9409351916369201E-2</v>
      </c>
      <c r="BW146">
        <v>4.9806543002676399E-3</v>
      </c>
      <c r="BX146">
        <v>1</v>
      </c>
      <c r="BY146">
        <v>1</v>
      </c>
      <c r="BZ146">
        <v>2</v>
      </c>
      <c r="CA146" t="s">
        <v>198</v>
      </c>
      <c r="CB146">
        <v>100</v>
      </c>
      <c r="CC146">
        <v>100</v>
      </c>
      <c r="CD146">
        <v>-2.5299999999999998</v>
      </c>
      <c r="CE146">
        <v>4.2000000000000003E-2</v>
      </c>
      <c r="CF146">
        <v>2</v>
      </c>
      <c r="CG146">
        <v>638.31700000000001</v>
      </c>
      <c r="CH146">
        <v>371.43299999999999</v>
      </c>
      <c r="CI146">
        <v>26.999600000000001</v>
      </c>
      <c r="CJ146">
        <v>31.3306</v>
      </c>
      <c r="CK146">
        <v>30.000699999999998</v>
      </c>
      <c r="CL146">
        <v>31.047000000000001</v>
      </c>
      <c r="CM146">
        <v>31.074400000000001</v>
      </c>
      <c r="CN146">
        <v>20.6</v>
      </c>
      <c r="CO146">
        <v>37.313099999999999</v>
      </c>
      <c r="CP146">
        <v>27.166899999999998</v>
      </c>
      <c r="CQ146">
        <v>27</v>
      </c>
      <c r="CR146">
        <v>410</v>
      </c>
      <c r="CS146">
        <v>17</v>
      </c>
      <c r="CT146">
        <v>100.94799999999999</v>
      </c>
      <c r="CU146">
        <v>100.233</v>
      </c>
    </row>
    <row r="147" spans="1:99" x14ac:dyDescent="0.25">
      <c r="A147">
        <v>131</v>
      </c>
      <c r="B147">
        <v>1597413654</v>
      </c>
      <c r="C147">
        <v>11406.9000000954</v>
      </c>
      <c r="D147" t="s">
        <v>512</v>
      </c>
      <c r="E147" t="s">
        <v>513</v>
      </c>
      <c r="F147">
        <v>1597413645.37097</v>
      </c>
      <c r="G147">
        <f t="shared" si="58"/>
        <v>1.9017574092486329E-4</v>
      </c>
      <c r="H147">
        <f t="shared" si="59"/>
        <v>-1.4376124223014486</v>
      </c>
      <c r="I147">
        <f t="shared" si="60"/>
        <v>420.60558064516101</v>
      </c>
      <c r="J147">
        <f t="shared" si="61"/>
        <v>632.84271980279186</v>
      </c>
      <c r="K147">
        <f t="shared" si="62"/>
        <v>64.365934269421885</v>
      </c>
      <c r="L147">
        <f t="shared" si="63"/>
        <v>42.77946211595026</v>
      </c>
      <c r="M147">
        <f t="shared" si="64"/>
        <v>1.0106858520249118E-2</v>
      </c>
      <c r="N147">
        <f t="shared" si="65"/>
        <v>2</v>
      </c>
      <c r="O147">
        <f t="shared" si="66"/>
        <v>1.0078569672749123E-2</v>
      </c>
      <c r="P147">
        <f t="shared" si="67"/>
        <v>6.3016410420810081E-3</v>
      </c>
      <c r="Q147">
        <f t="shared" si="68"/>
        <v>0</v>
      </c>
      <c r="R147">
        <f t="shared" si="69"/>
        <v>27.238202007751045</v>
      </c>
      <c r="S147">
        <f t="shared" si="70"/>
        <v>27.238202007751045</v>
      </c>
      <c r="T147">
        <f t="shared" si="71"/>
        <v>3.6295396377866509</v>
      </c>
      <c r="U147">
        <f t="shared" si="72"/>
        <v>48.325295406000166</v>
      </c>
      <c r="V147">
        <f t="shared" si="73"/>
        <v>1.7612160703173581</v>
      </c>
      <c r="W147">
        <f t="shared" si="74"/>
        <v>3.6445014055696432</v>
      </c>
      <c r="X147">
        <f t="shared" si="75"/>
        <v>1.8683235674692928</v>
      </c>
      <c r="Y147">
        <f t="shared" si="76"/>
        <v>-8.3867501747864708</v>
      </c>
      <c r="Z147">
        <f t="shared" si="77"/>
        <v>7.5676370388327143</v>
      </c>
      <c r="AA147">
        <f t="shared" si="78"/>
        <v>0.81882602823018713</v>
      </c>
      <c r="AB147">
        <f t="shared" si="79"/>
        <v>-2.8710772356888015E-4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53682.16044940245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8.5500000000000007</v>
      </c>
      <c r="AP147">
        <v>0.5</v>
      </c>
      <c r="AQ147" t="s">
        <v>196</v>
      </c>
      <c r="AR147">
        <v>1597413645.37097</v>
      </c>
      <c r="AS147">
        <v>420.60558064516101</v>
      </c>
      <c r="AT147">
        <v>418.67099999999999</v>
      </c>
      <c r="AU147">
        <v>17.316190322580599</v>
      </c>
      <c r="AV147">
        <v>17.049887096774199</v>
      </c>
      <c r="AW147">
        <v>600.01016129032303</v>
      </c>
      <c r="AX147">
        <v>101.609225806452</v>
      </c>
      <c r="AY147">
        <v>9.9986064516129E-2</v>
      </c>
      <c r="AZ147">
        <v>27.308387096774201</v>
      </c>
      <c r="BA147">
        <v>999.9</v>
      </c>
      <c r="BB147">
        <v>999.9</v>
      </c>
      <c r="BC147">
        <v>0</v>
      </c>
      <c r="BD147">
        <v>0</v>
      </c>
      <c r="BE147">
        <v>10001.796774193501</v>
      </c>
      <c r="BF147">
        <v>0</v>
      </c>
      <c r="BG147">
        <v>2.08995870967742E-3</v>
      </c>
      <c r="BH147">
        <v>1597413609.5</v>
      </c>
      <c r="BI147" t="s">
        <v>505</v>
      </c>
      <c r="BJ147">
        <v>20</v>
      </c>
      <c r="BK147">
        <v>-2.5299999999999998</v>
      </c>
      <c r="BL147">
        <v>4.2000000000000003E-2</v>
      </c>
      <c r="BM147">
        <v>419</v>
      </c>
      <c r="BN147">
        <v>17</v>
      </c>
      <c r="BO147">
        <v>0.4</v>
      </c>
      <c r="BP147">
        <v>0.28999999999999998</v>
      </c>
      <c r="BQ147">
        <v>1.94540195121951</v>
      </c>
      <c r="BR147">
        <v>-3.5221045296155697E-2</v>
      </c>
      <c r="BS147">
        <v>4.09111969418781E-2</v>
      </c>
      <c r="BT147">
        <v>1</v>
      </c>
      <c r="BU147">
        <v>0.266387414634146</v>
      </c>
      <c r="BV147">
        <v>-5.09096864111534E-3</v>
      </c>
      <c r="BW147">
        <v>3.4149034838027699E-3</v>
      </c>
      <c r="BX147">
        <v>1</v>
      </c>
      <c r="BY147">
        <v>2</v>
      </c>
      <c r="BZ147">
        <v>2</v>
      </c>
      <c r="CA147" t="s">
        <v>203</v>
      </c>
      <c r="CB147">
        <v>100</v>
      </c>
      <c r="CC147">
        <v>100</v>
      </c>
      <c r="CD147">
        <v>-2.5299999999999998</v>
      </c>
      <c r="CE147">
        <v>4.2000000000000003E-2</v>
      </c>
      <c r="CF147">
        <v>2</v>
      </c>
      <c r="CG147">
        <v>638.58799999999997</v>
      </c>
      <c r="CH147">
        <v>371.18799999999999</v>
      </c>
      <c r="CI147">
        <v>26.9999</v>
      </c>
      <c r="CJ147">
        <v>31.339500000000001</v>
      </c>
      <c r="CK147">
        <v>30.000800000000002</v>
      </c>
      <c r="CL147">
        <v>31.0563</v>
      </c>
      <c r="CM147">
        <v>31.0825</v>
      </c>
      <c r="CN147">
        <v>20.6</v>
      </c>
      <c r="CO147">
        <v>37.313099999999999</v>
      </c>
      <c r="CP147">
        <v>27.166899999999998</v>
      </c>
      <c r="CQ147">
        <v>27</v>
      </c>
      <c r="CR147">
        <v>410</v>
      </c>
      <c r="CS147">
        <v>17</v>
      </c>
      <c r="CT147">
        <v>100.946</v>
      </c>
      <c r="CU147">
        <v>100.23099999999999</v>
      </c>
    </row>
    <row r="148" spans="1:99" x14ac:dyDescent="0.25">
      <c r="A148">
        <v>132</v>
      </c>
      <c r="B148">
        <v>1597413659</v>
      </c>
      <c r="C148">
        <v>11411.9000000954</v>
      </c>
      <c r="D148" t="s">
        <v>514</v>
      </c>
      <c r="E148" t="s">
        <v>515</v>
      </c>
      <c r="F148">
        <v>1597413650.37097</v>
      </c>
      <c r="G148">
        <f t="shared" si="58"/>
        <v>1.9057669990931526E-4</v>
      </c>
      <c r="H148">
        <f t="shared" si="59"/>
        <v>-1.4304679746276474</v>
      </c>
      <c r="I148">
        <f t="shared" si="60"/>
        <v>420.594258064516</v>
      </c>
      <c r="J148">
        <f t="shared" si="61"/>
        <v>631.21602240762206</v>
      </c>
      <c r="K148">
        <f t="shared" si="62"/>
        <v>64.20066388900608</v>
      </c>
      <c r="L148">
        <f t="shared" si="63"/>
        <v>42.778430263306035</v>
      </c>
      <c r="M148">
        <f t="shared" si="64"/>
        <v>1.0129604964857361E-2</v>
      </c>
      <c r="N148">
        <f t="shared" si="65"/>
        <v>2</v>
      </c>
      <c r="O148">
        <f t="shared" si="66"/>
        <v>1.0101188833861373E-2</v>
      </c>
      <c r="P148">
        <f t="shared" si="67"/>
        <v>6.3157894089669016E-3</v>
      </c>
      <c r="Q148">
        <f t="shared" si="68"/>
        <v>0</v>
      </c>
      <c r="R148">
        <f t="shared" si="69"/>
        <v>27.237021703394898</v>
      </c>
      <c r="S148">
        <f t="shared" si="70"/>
        <v>27.237021703394898</v>
      </c>
      <c r="T148">
        <f t="shared" si="71"/>
        <v>3.6292884844304516</v>
      </c>
      <c r="U148">
        <f t="shared" si="72"/>
        <v>48.328065793609994</v>
      </c>
      <c r="V148">
        <f t="shared" si="73"/>
        <v>1.7612105018063808</v>
      </c>
      <c r="W148">
        <f t="shared" si="74"/>
        <v>3.6442809636284896</v>
      </c>
      <c r="X148">
        <f t="shared" si="75"/>
        <v>1.8680779826240708</v>
      </c>
      <c r="Y148">
        <f t="shared" si="76"/>
        <v>-8.4044324660008023</v>
      </c>
      <c r="Z148">
        <f t="shared" si="77"/>
        <v>7.5835999821830926</v>
      </c>
      <c r="AA148">
        <f t="shared" si="78"/>
        <v>0.82054416566071398</v>
      </c>
      <c r="AB148">
        <f t="shared" si="79"/>
        <v>-2.8831815699614793E-4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53697.840646566518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8.5500000000000007</v>
      </c>
      <c r="AP148">
        <v>0.5</v>
      </c>
      <c r="AQ148" t="s">
        <v>196</v>
      </c>
      <c r="AR148">
        <v>1597413650.37097</v>
      </c>
      <c r="AS148">
        <v>420.594258064516</v>
      </c>
      <c r="AT148">
        <v>418.67009677419401</v>
      </c>
      <c r="AU148">
        <v>17.316087096774201</v>
      </c>
      <c r="AV148">
        <v>17.0492225806452</v>
      </c>
      <c r="AW148">
        <v>600.01061290322605</v>
      </c>
      <c r="AX148">
        <v>101.60948387096801</v>
      </c>
      <c r="AY148">
        <v>0.100012735483871</v>
      </c>
      <c r="AZ148">
        <v>27.307354838709699</v>
      </c>
      <c r="BA148">
        <v>999.9</v>
      </c>
      <c r="BB148">
        <v>999.9</v>
      </c>
      <c r="BC148">
        <v>0</v>
      </c>
      <c r="BD148">
        <v>0</v>
      </c>
      <c r="BE148">
        <v>10004.7806451613</v>
      </c>
      <c r="BF148">
        <v>0</v>
      </c>
      <c r="BG148">
        <v>2.0554341935483901E-3</v>
      </c>
      <c r="BH148">
        <v>1597413609.5</v>
      </c>
      <c r="BI148" t="s">
        <v>505</v>
      </c>
      <c r="BJ148">
        <v>20</v>
      </c>
      <c r="BK148">
        <v>-2.5299999999999998</v>
      </c>
      <c r="BL148">
        <v>4.2000000000000003E-2</v>
      </c>
      <c r="BM148">
        <v>419</v>
      </c>
      <c r="BN148">
        <v>17</v>
      </c>
      <c r="BO148">
        <v>0.4</v>
      </c>
      <c r="BP148">
        <v>0.28999999999999998</v>
      </c>
      <c r="BQ148">
        <v>1.9221480487804901</v>
      </c>
      <c r="BR148">
        <v>-3.0062717777143698E-4</v>
      </c>
      <c r="BS148">
        <v>3.9987475552612603E-2</v>
      </c>
      <c r="BT148">
        <v>1</v>
      </c>
      <c r="BU148">
        <v>0.26715875609756101</v>
      </c>
      <c r="BV148">
        <v>1.51219860627133E-2</v>
      </c>
      <c r="BW148">
        <v>3.9799307922680398E-3</v>
      </c>
      <c r="BX148">
        <v>1</v>
      </c>
      <c r="BY148">
        <v>2</v>
      </c>
      <c r="BZ148">
        <v>2</v>
      </c>
      <c r="CA148" t="s">
        <v>203</v>
      </c>
      <c r="CB148">
        <v>100</v>
      </c>
      <c r="CC148">
        <v>100</v>
      </c>
      <c r="CD148">
        <v>-2.5299999999999998</v>
      </c>
      <c r="CE148">
        <v>4.2000000000000003E-2</v>
      </c>
      <c r="CF148">
        <v>2</v>
      </c>
      <c r="CG148">
        <v>638.50099999999998</v>
      </c>
      <c r="CH148">
        <v>371.07600000000002</v>
      </c>
      <c r="CI148">
        <v>26.9999</v>
      </c>
      <c r="CJ148">
        <v>31.347799999999999</v>
      </c>
      <c r="CK148">
        <v>30.000699999999998</v>
      </c>
      <c r="CL148">
        <v>31.064399999999999</v>
      </c>
      <c r="CM148">
        <v>31.091799999999999</v>
      </c>
      <c r="CN148">
        <v>20.6</v>
      </c>
      <c r="CO148">
        <v>37.313099999999999</v>
      </c>
      <c r="CP148">
        <v>27.166899999999998</v>
      </c>
      <c r="CQ148">
        <v>27</v>
      </c>
      <c r="CR148">
        <v>410</v>
      </c>
      <c r="CS148">
        <v>17</v>
      </c>
      <c r="CT148">
        <v>100.943</v>
      </c>
      <c r="CU148">
        <v>100.23099999999999</v>
      </c>
    </row>
    <row r="149" spans="1:99" x14ac:dyDescent="0.25">
      <c r="A149">
        <v>133</v>
      </c>
      <c r="B149">
        <v>1597414143</v>
      </c>
      <c r="C149">
        <v>11895.9000000954</v>
      </c>
      <c r="D149" t="s">
        <v>517</v>
      </c>
      <c r="E149" t="s">
        <v>518</v>
      </c>
      <c r="F149">
        <v>1597414135</v>
      </c>
      <c r="G149">
        <f t="shared" si="58"/>
        <v>2.435258705389383E-4</v>
      </c>
      <c r="H149">
        <f t="shared" si="59"/>
        <v>-1.6708434388338205</v>
      </c>
      <c r="I149">
        <f t="shared" si="60"/>
        <v>419.25835483870998</v>
      </c>
      <c r="J149">
        <f t="shared" si="61"/>
        <v>615.14954618447769</v>
      </c>
      <c r="K149">
        <f t="shared" si="62"/>
        <v>62.58432640651813</v>
      </c>
      <c r="L149">
        <f t="shared" si="63"/>
        <v>42.65467135696592</v>
      </c>
      <c r="M149">
        <f t="shared" si="64"/>
        <v>1.2656334886147164E-2</v>
      </c>
      <c r="N149">
        <f t="shared" si="65"/>
        <v>2</v>
      </c>
      <c r="O149">
        <f t="shared" si="66"/>
        <v>1.2612007933930986E-2</v>
      </c>
      <c r="P149">
        <f t="shared" si="67"/>
        <v>7.8864745572577548E-3</v>
      </c>
      <c r="Q149">
        <f t="shared" si="68"/>
        <v>0</v>
      </c>
      <c r="R149">
        <f t="shared" si="69"/>
        <v>27.403674340439185</v>
      </c>
      <c r="S149">
        <f t="shared" si="70"/>
        <v>27.403674340439185</v>
      </c>
      <c r="T149">
        <f t="shared" si="71"/>
        <v>3.6649004836699999</v>
      </c>
      <c r="U149">
        <f t="shared" si="72"/>
        <v>47.573966334550498</v>
      </c>
      <c r="V149">
        <f t="shared" si="73"/>
        <v>1.7527336131964448</v>
      </c>
      <c r="W149">
        <f t="shared" si="74"/>
        <v>3.6842284725028813</v>
      </c>
      <c r="X149">
        <f t="shared" si="75"/>
        <v>1.912166870473555</v>
      </c>
      <c r="Y149">
        <f t="shared" si="76"/>
        <v>-10.739490890767179</v>
      </c>
      <c r="Z149">
        <f t="shared" si="77"/>
        <v>9.6888401100321246</v>
      </c>
      <c r="AA149">
        <f t="shared" si="78"/>
        <v>1.0501796035139968</v>
      </c>
      <c r="AB149">
        <f t="shared" si="79"/>
        <v>-4.7117722105838311E-4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53627.849287566307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7.26</v>
      </c>
      <c r="AP149">
        <v>0.5</v>
      </c>
      <c r="AQ149" t="s">
        <v>196</v>
      </c>
      <c r="AR149">
        <v>1597414135</v>
      </c>
      <c r="AS149">
        <v>419.25835483870998</v>
      </c>
      <c r="AT149">
        <v>417.36019354838697</v>
      </c>
      <c r="AU149">
        <v>17.227848387096799</v>
      </c>
      <c r="AV149">
        <v>16.9382612903226</v>
      </c>
      <c r="AW149">
        <v>600.00567741935504</v>
      </c>
      <c r="AX149">
        <v>101.638419354839</v>
      </c>
      <c r="AY149">
        <v>9.9973845161290306E-2</v>
      </c>
      <c r="AZ149">
        <v>27.493532258064501</v>
      </c>
      <c r="BA149">
        <v>999.9</v>
      </c>
      <c r="BB149">
        <v>999.9</v>
      </c>
      <c r="BC149">
        <v>0</v>
      </c>
      <c r="BD149">
        <v>0</v>
      </c>
      <c r="BE149">
        <v>9994.6754838709694</v>
      </c>
      <c r="BF149">
        <v>0</v>
      </c>
      <c r="BG149">
        <v>1.92966516129032E-3</v>
      </c>
      <c r="BH149">
        <v>1597414106</v>
      </c>
      <c r="BI149" t="s">
        <v>519</v>
      </c>
      <c r="BJ149">
        <v>21</v>
      </c>
      <c r="BK149">
        <v>-2.6440000000000001</v>
      </c>
      <c r="BL149">
        <v>3.5000000000000003E-2</v>
      </c>
      <c r="BM149">
        <v>418</v>
      </c>
      <c r="BN149">
        <v>17</v>
      </c>
      <c r="BO149">
        <v>0.32</v>
      </c>
      <c r="BP149">
        <v>0.1</v>
      </c>
      <c r="BQ149">
        <v>1.8869829268292699</v>
      </c>
      <c r="BR149">
        <v>0.259631498257826</v>
      </c>
      <c r="BS149">
        <v>3.1181336916839799E-2</v>
      </c>
      <c r="BT149">
        <v>0</v>
      </c>
      <c r="BU149">
        <v>0.28990729268292698</v>
      </c>
      <c r="BV149">
        <v>8.5872752613278796E-3</v>
      </c>
      <c r="BW149">
        <v>3.46554479048021E-3</v>
      </c>
      <c r="BX149">
        <v>1</v>
      </c>
      <c r="BY149">
        <v>1</v>
      </c>
      <c r="BZ149">
        <v>2</v>
      </c>
      <c r="CA149" t="s">
        <v>198</v>
      </c>
      <c r="CB149">
        <v>100</v>
      </c>
      <c r="CC149">
        <v>100</v>
      </c>
      <c r="CD149">
        <v>-2.6440000000000001</v>
      </c>
      <c r="CE149">
        <v>3.5000000000000003E-2</v>
      </c>
      <c r="CF149">
        <v>2</v>
      </c>
      <c r="CG149">
        <v>639.22199999999998</v>
      </c>
      <c r="CH149">
        <v>366.28199999999998</v>
      </c>
      <c r="CI149">
        <v>26.998799999999999</v>
      </c>
      <c r="CJ149">
        <v>32.091799999999999</v>
      </c>
      <c r="CK149">
        <v>30.000499999999999</v>
      </c>
      <c r="CL149">
        <v>31.821899999999999</v>
      </c>
      <c r="CM149">
        <v>31.847000000000001</v>
      </c>
      <c r="CN149">
        <v>20.6</v>
      </c>
      <c r="CO149">
        <v>37.313099999999999</v>
      </c>
      <c r="CP149">
        <v>17.414100000000001</v>
      </c>
      <c r="CQ149">
        <v>27</v>
      </c>
      <c r="CR149">
        <v>410</v>
      </c>
      <c r="CS149">
        <v>17</v>
      </c>
      <c r="CT149">
        <v>100.816</v>
      </c>
      <c r="CU149">
        <v>100.10599999999999</v>
      </c>
    </row>
    <row r="150" spans="1:99" x14ac:dyDescent="0.25">
      <c r="A150">
        <v>134</v>
      </c>
      <c r="B150">
        <v>1597414148</v>
      </c>
      <c r="C150">
        <v>11900.9000000954</v>
      </c>
      <c r="D150" t="s">
        <v>520</v>
      </c>
      <c r="E150" t="s">
        <v>521</v>
      </c>
      <c r="F150">
        <v>1597414139.64516</v>
      </c>
      <c r="G150">
        <f t="shared" si="58"/>
        <v>2.4437446785286371E-4</v>
      </c>
      <c r="H150">
        <f t="shared" si="59"/>
        <v>-1.6823872156849049</v>
      </c>
      <c r="I150">
        <f t="shared" si="60"/>
        <v>419.25190322580602</v>
      </c>
      <c r="J150">
        <f t="shared" si="61"/>
        <v>615.81142525699227</v>
      </c>
      <c r="K150">
        <f t="shared" si="62"/>
        <v>62.651808056275016</v>
      </c>
      <c r="L150">
        <f t="shared" si="63"/>
        <v>42.654112429254475</v>
      </c>
      <c r="M150">
        <f t="shared" si="64"/>
        <v>1.2703455617483038E-2</v>
      </c>
      <c r="N150">
        <f t="shared" si="65"/>
        <v>2</v>
      </c>
      <c r="O150">
        <f t="shared" si="66"/>
        <v>1.2658798612622502E-2</v>
      </c>
      <c r="P150">
        <f t="shared" si="67"/>
        <v>7.9157482403322266E-3</v>
      </c>
      <c r="Q150">
        <f t="shared" si="68"/>
        <v>0</v>
      </c>
      <c r="R150">
        <f t="shared" si="69"/>
        <v>27.400373859086464</v>
      </c>
      <c r="S150">
        <f t="shared" si="70"/>
        <v>27.400373859086464</v>
      </c>
      <c r="T150">
        <f t="shared" si="71"/>
        <v>3.6641922547168595</v>
      </c>
      <c r="U150">
        <f t="shared" si="72"/>
        <v>47.574328459077087</v>
      </c>
      <c r="V150">
        <f t="shared" si="73"/>
        <v>1.7524406064106877</v>
      </c>
      <c r="W150">
        <f t="shared" si="74"/>
        <v>3.6835845363915496</v>
      </c>
      <c r="X150">
        <f t="shared" si="75"/>
        <v>1.9117516483061718</v>
      </c>
      <c r="Y150">
        <f t="shared" si="76"/>
        <v>-10.776914032311289</v>
      </c>
      <c r="Z150">
        <f t="shared" si="77"/>
        <v>9.7226304888263133</v>
      </c>
      <c r="AA150">
        <f t="shared" si="78"/>
        <v>1.0538090837822742</v>
      </c>
      <c r="AB150">
        <f t="shared" si="79"/>
        <v>-4.744597027013242E-4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53633.983502304029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7.26</v>
      </c>
      <c r="AP150">
        <v>0.5</v>
      </c>
      <c r="AQ150" t="s">
        <v>196</v>
      </c>
      <c r="AR150">
        <v>1597414139.64516</v>
      </c>
      <c r="AS150">
        <v>419.25190322580602</v>
      </c>
      <c r="AT150">
        <v>417.340225806452</v>
      </c>
      <c r="AU150">
        <v>17.2249290322581</v>
      </c>
      <c r="AV150">
        <v>16.934335483870999</v>
      </c>
      <c r="AW150">
        <v>600.01293548387105</v>
      </c>
      <c r="AX150">
        <v>101.638612903226</v>
      </c>
      <c r="AY150">
        <v>0.10001273225806501</v>
      </c>
      <c r="AZ150">
        <v>27.490545161290299</v>
      </c>
      <c r="BA150">
        <v>999.9</v>
      </c>
      <c r="BB150">
        <v>999.9</v>
      </c>
      <c r="BC150">
        <v>0</v>
      </c>
      <c r="BD150">
        <v>0</v>
      </c>
      <c r="BE150">
        <v>9995.7438709677408</v>
      </c>
      <c r="BF150">
        <v>0</v>
      </c>
      <c r="BG150">
        <v>2.0307729032258098E-3</v>
      </c>
      <c r="BH150">
        <v>1597414106</v>
      </c>
      <c r="BI150" t="s">
        <v>519</v>
      </c>
      <c r="BJ150">
        <v>21</v>
      </c>
      <c r="BK150">
        <v>-2.6440000000000001</v>
      </c>
      <c r="BL150">
        <v>3.5000000000000003E-2</v>
      </c>
      <c r="BM150">
        <v>418</v>
      </c>
      <c r="BN150">
        <v>17</v>
      </c>
      <c r="BO150">
        <v>0.32</v>
      </c>
      <c r="BP150">
        <v>0.1</v>
      </c>
      <c r="BQ150">
        <v>1.90319780487805</v>
      </c>
      <c r="BR150">
        <v>0.184385435540149</v>
      </c>
      <c r="BS150">
        <v>2.5160144684546099E-2</v>
      </c>
      <c r="BT150">
        <v>0</v>
      </c>
      <c r="BU150">
        <v>0.29037658536585398</v>
      </c>
      <c r="BV150">
        <v>2.22208222996511E-2</v>
      </c>
      <c r="BW150">
        <v>3.8269883145609202E-3</v>
      </c>
      <c r="BX150">
        <v>1</v>
      </c>
      <c r="BY150">
        <v>1</v>
      </c>
      <c r="BZ150">
        <v>2</v>
      </c>
      <c r="CA150" t="s">
        <v>198</v>
      </c>
      <c r="CB150">
        <v>100</v>
      </c>
      <c r="CC150">
        <v>100</v>
      </c>
      <c r="CD150">
        <v>-2.6440000000000001</v>
      </c>
      <c r="CE150">
        <v>3.5000000000000003E-2</v>
      </c>
      <c r="CF150">
        <v>2</v>
      </c>
      <c r="CG150">
        <v>639.33900000000006</v>
      </c>
      <c r="CH150">
        <v>366.23599999999999</v>
      </c>
      <c r="CI150">
        <v>26.999099999999999</v>
      </c>
      <c r="CJ150">
        <v>32.0974</v>
      </c>
      <c r="CK150">
        <v>30.000499999999999</v>
      </c>
      <c r="CL150">
        <v>31.827500000000001</v>
      </c>
      <c r="CM150">
        <v>31.853200000000001</v>
      </c>
      <c r="CN150">
        <v>20.6</v>
      </c>
      <c r="CO150">
        <v>37.036999999999999</v>
      </c>
      <c r="CP150">
        <v>17.414100000000001</v>
      </c>
      <c r="CQ150">
        <v>27</v>
      </c>
      <c r="CR150">
        <v>410</v>
      </c>
      <c r="CS150">
        <v>17</v>
      </c>
      <c r="CT150">
        <v>100.81399999999999</v>
      </c>
      <c r="CU150">
        <v>100.104</v>
      </c>
    </row>
    <row r="151" spans="1:99" x14ac:dyDescent="0.25">
      <c r="A151">
        <v>135</v>
      </c>
      <c r="B151">
        <v>1597414153</v>
      </c>
      <c r="C151">
        <v>11905.9000000954</v>
      </c>
      <c r="D151" t="s">
        <v>522</v>
      </c>
      <c r="E151" t="s">
        <v>523</v>
      </c>
      <c r="F151">
        <v>1597414144.4354801</v>
      </c>
      <c r="G151">
        <f t="shared" si="58"/>
        <v>2.4183101839751853E-4</v>
      </c>
      <c r="H151">
        <f t="shared" si="59"/>
        <v>-1.6663547392960774</v>
      </c>
      <c r="I151">
        <f t="shared" si="60"/>
        <v>419.23609677419398</v>
      </c>
      <c r="J151">
        <f t="shared" si="61"/>
        <v>615.95959479967462</v>
      </c>
      <c r="K151">
        <f t="shared" si="62"/>
        <v>62.666877481626393</v>
      </c>
      <c r="L151">
        <f t="shared" si="63"/>
        <v>42.652500803998443</v>
      </c>
      <c r="M151">
        <f t="shared" si="64"/>
        <v>1.2572293754443476E-2</v>
      </c>
      <c r="N151">
        <f t="shared" si="65"/>
        <v>2</v>
      </c>
      <c r="O151">
        <f t="shared" si="66"/>
        <v>1.2528552432902006E-2</v>
      </c>
      <c r="P151">
        <f t="shared" si="67"/>
        <v>7.8342625085359129E-3</v>
      </c>
      <c r="Q151">
        <f t="shared" si="68"/>
        <v>0</v>
      </c>
      <c r="R151">
        <f t="shared" si="69"/>
        <v>27.398008848310262</v>
      </c>
      <c r="S151">
        <f t="shared" si="70"/>
        <v>27.398008848310262</v>
      </c>
      <c r="T151">
        <f t="shared" si="71"/>
        <v>3.6636848358092959</v>
      </c>
      <c r="U151">
        <f t="shared" si="72"/>
        <v>47.575786649846741</v>
      </c>
      <c r="V151">
        <f t="shared" si="73"/>
        <v>1.7521555945374636</v>
      </c>
      <c r="W151">
        <f t="shared" si="74"/>
        <v>3.6828725658981991</v>
      </c>
      <c r="X151">
        <f t="shared" si="75"/>
        <v>1.9115292412718323</v>
      </c>
      <c r="Y151">
        <f t="shared" si="76"/>
        <v>-10.664747911330567</v>
      </c>
      <c r="Z151">
        <f t="shared" si="77"/>
        <v>9.6214683914104633</v>
      </c>
      <c r="AA151">
        <f t="shared" si="78"/>
        <v>1.0428148914248949</v>
      </c>
      <c r="AB151">
        <f t="shared" si="79"/>
        <v>-4.6462849520878535E-4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53651.178790710721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7.26</v>
      </c>
      <c r="AP151">
        <v>0.5</v>
      </c>
      <c r="AQ151" t="s">
        <v>196</v>
      </c>
      <c r="AR151">
        <v>1597414144.4354801</v>
      </c>
      <c r="AS151">
        <v>419.23609677419398</v>
      </c>
      <c r="AT151">
        <v>417.34251612903199</v>
      </c>
      <c r="AU151">
        <v>17.222129032258099</v>
      </c>
      <c r="AV151">
        <v>16.9345580645161</v>
      </c>
      <c r="AW151">
        <v>600.01064516128997</v>
      </c>
      <c r="AX151">
        <v>101.638612903226</v>
      </c>
      <c r="AY151">
        <v>0.10000438709677401</v>
      </c>
      <c r="AZ151">
        <v>27.487241935483901</v>
      </c>
      <c r="BA151">
        <v>999.9</v>
      </c>
      <c r="BB151">
        <v>999.9</v>
      </c>
      <c r="BC151">
        <v>0</v>
      </c>
      <c r="BD151">
        <v>0</v>
      </c>
      <c r="BE151">
        <v>9998.9703225806406</v>
      </c>
      <c r="BF151">
        <v>0</v>
      </c>
      <c r="BG151">
        <v>2.0437200000000002E-3</v>
      </c>
      <c r="BH151">
        <v>1597414106</v>
      </c>
      <c r="BI151" t="s">
        <v>519</v>
      </c>
      <c r="BJ151">
        <v>21</v>
      </c>
      <c r="BK151">
        <v>-2.6440000000000001</v>
      </c>
      <c r="BL151">
        <v>3.5000000000000003E-2</v>
      </c>
      <c r="BM151">
        <v>418</v>
      </c>
      <c r="BN151">
        <v>17</v>
      </c>
      <c r="BO151">
        <v>0.32</v>
      </c>
      <c r="BP151">
        <v>0.1</v>
      </c>
      <c r="BQ151">
        <v>1.8945856097561</v>
      </c>
      <c r="BR151">
        <v>-0.19724675958187299</v>
      </c>
      <c r="BS151">
        <v>3.9263270557508299E-2</v>
      </c>
      <c r="BT151">
        <v>0</v>
      </c>
      <c r="BU151">
        <v>0.28732151219512198</v>
      </c>
      <c r="BV151">
        <v>-3.3453114982576998E-2</v>
      </c>
      <c r="BW151">
        <v>7.6530325891653499E-3</v>
      </c>
      <c r="BX151">
        <v>1</v>
      </c>
      <c r="BY151">
        <v>1</v>
      </c>
      <c r="BZ151">
        <v>2</v>
      </c>
      <c r="CA151" t="s">
        <v>198</v>
      </c>
      <c r="CB151">
        <v>100</v>
      </c>
      <c r="CC151">
        <v>100</v>
      </c>
      <c r="CD151">
        <v>-2.6440000000000001</v>
      </c>
      <c r="CE151">
        <v>3.5000000000000003E-2</v>
      </c>
      <c r="CF151">
        <v>2</v>
      </c>
      <c r="CG151">
        <v>639.28800000000001</v>
      </c>
      <c r="CH151">
        <v>366.27100000000002</v>
      </c>
      <c r="CI151">
        <v>26.998999999999999</v>
      </c>
      <c r="CJ151">
        <v>32.103099999999998</v>
      </c>
      <c r="CK151">
        <v>30.000499999999999</v>
      </c>
      <c r="CL151">
        <v>31.8338</v>
      </c>
      <c r="CM151">
        <v>31.858799999999999</v>
      </c>
      <c r="CN151">
        <v>20.6</v>
      </c>
      <c r="CO151">
        <v>37.036999999999999</v>
      </c>
      <c r="CP151">
        <v>17.038799999999998</v>
      </c>
      <c r="CQ151">
        <v>27</v>
      </c>
      <c r="CR151">
        <v>410</v>
      </c>
      <c r="CS151">
        <v>17</v>
      </c>
      <c r="CT151">
        <v>100.813</v>
      </c>
      <c r="CU151">
        <v>100.104</v>
      </c>
    </row>
    <row r="152" spans="1:99" x14ac:dyDescent="0.25">
      <c r="A152">
        <v>136</v>
      </c>
      <c r="B152">
        <v>1597414158</v>
      </c>
      <c r="C152">
        <v>11910.9000000954</v>
      </c>
      <c r="D152" t="s">
        <v>524</v>
      </c>
      <c r="E152" t="s">
        <v>525</v>
      </c>
      <c r="F152">
        <v>1597414149.37097</v>
      </c>
      <c r="G152">
        <f t="shared" si="58"/>
        <v>2.3783756497687422E-4</v>
      </c>
      <c r="H152">
        <f t="shared" si="59"/>
        <v>-1.6517897676326243</v>
      </c>
      <c r="I152">
        <f t="shared" si="60"/>
        <v>419.21329032258097</v>
      </c>
      <c r="J152">
        <f t="shared" si="61"/>
        <v>617.57292873365941</v>
      </c>
      <c r="K152">
        <f t="shared" si="62"/>
        <v>62.831009177501791</v>
      </c>
      <c r="L152">
        <f t="shared" si="63"/>
        <v>42.650175980994597</v>
      </c>
      <c r="M152">
        <f t="shared" si="64"/>
        <v>1.2365344270573914E-2</v>
      </c>
      <c r="N152">
        <f t="shared" si="65"/>
        <v>2</v>
      </c>
      <c r="O152">
        <f t="shared" si="66"/>
        <v>1.2323028511309748E-2</v>
      </c>
      <c r="P152">
        <f t="shared" si="67"/>
        <v>7.705682592514241E-3</v>
      </c>
      <c r="Q152">
        <f t="shared" si="68"/>
        <v>0</v>
      </c>
      <c r="R152">
        <f t="shared" si="69"/>
        <v>27.396282116095936</v>
      </c>
      <c r="S152">
        <f t="shared" si="70"/>
        <v>27.396282116095936</v>
      </c>
      <c r="T152">
        <f t="shared" si="71"/>
        <v>3.6633143998782325</v>
      </c>
      <c r="U152">
        <f t="shared" si="72"/>
        <v>47.580253071343947</v>
      </c>
      <c r="V152">
        <f t="shared" si="73"/>
        <v>1.7519919704455211</v>
      </c>
      <c r="W152">
        <f t="shared" si="74"/>
        <v>3.6821829590071884</v>
      </c>
      <c r="X152">
        <f t="shared" si="75"/>
        <v>1.9113224294327114</v>
      </c>
      <c r="Y152">
        <f t="shared" si="76"/>
        <v>-10.488636615480154</v>
      </c>
      <c r="Z152">
        <f t="shared" si="77"/>
        <v>9.4626147656880057</v>
      </c>
      <c r="AA152">
        <f t="shared" si="78"/>
        <v>1.0255724450874615</v>
      </c>
      <c r="AB152">
        <f t="shared" si="79"/>
        <v>-4.4940470468546323E-4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53645.706576514021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7.26</v>
      </c>
      <c r="AP152">
        <v>0.5</v>
      </c>
      <c r="AQ152" t="s">
        <v>196</v>
      </c>
      <c r="AR152">
        <v>1597414149.37097</v>
      </c>
      <c r="AS152">
        <v>419.21329032258097</v>
      </c>
      <c r="AT152">
        <v>417.33532258064503</v>
      </c>
      <c r="AU152">
        <v>17.220522580645198</v>
      </c>
      <c r="AV152">
        <v>16.937703225806501</v>
      </c>
      <c r="AW152">
        <v>600.01764516129003</v>
      </c>
      <c r="AX152">
        <v>101.638580645161</v>
      </c>
      <c r="AY152">
        <v>0.10002584838709699</v>
      </c>
      <c r="AZ152">
        <v>27.484041935483901</v>
      </c>
      <c r="BA152">
        <v>999.9</v>
      </c>
      <c r="BB152">
        <v>999.9</v>
      </c>
      <c r="BC152">
        <v>0</v>
      </c>
      <c r="BD152">
        <v>0</v>
      </c>
      <c r="BE152">
        <v>9997.7993548387094</v>
      </c>
      <c r="BF152">
        <v>0</v>
      </c>
      <c r="BG152">
        <v>2.0431035483871002E-3</v>
      </c>
      <c r="BH152">
        <v>1597414106</v>
      </c>
      <c r="BI152" t="s">
        <v>519</v>
      </c>
      <c r="BJ152">
        <v>21</v>
      </c>
      <c r="BK152">
        <v>-2.6440000000000001</v>
      </c>
      <c r="BL152">
        <v>3.5000000000000003E-2</v>
      </c>
      <c r="BM152">
        <v>418</v>
      </c>
      <c r="BN152">
        <v>17</v>
      </c>
      <c r="BO152">
        <v>0.32</v>
      </c>
      <c r="BP152">
        <v>0.1</v>
      </c>
      <c r="BQ152">
        <v>1.8869129268292699</v>
      </c>
      <c r="BR152">
        <v>-0.304348013937279</v>
      </c>
      <c r="BS152">
        <v>4.2236635654768602E-2</v>
      </c>
      <c r="BT152">
        <v>0</v>
      </c>
      <c r="BU152">
        <v>0.28456173170731702</v>
      </c>
      <c r="BV152">
        <v>-8.2437240418112998E-2</v>
      </c>
      <c r="BW152">
        <v>9.7227507726237398E-3</v>
      </c>
      <c r="BX152">
        <v>1</v>
      </c>
      <c r="BY152">
        <v>1</v>
      </c>
      <c r="BZ152">
        <v>2</v>
      </c>
      <c r="CA152" t="s">
        <v>198</v>
      </c>
      <c r="CB152">
        <v>100</v>
      </c>
      <c r="CC152">
        <v>100</v>
      </c>
      <c r="CD152">
        <v>-2.6440000000000001</v>
      </c>
      <c r="CE152">
        <v>3.5000000000000003E-2</v>
      </c>
      <c r="CF152">
        <v>2</v>
      </c>
      <c r="CG152">
        <v>639.28899999999999</v>
      </c>
      <c r="CH152">
        <v>366.12400000000002</v>
      </c>
      <c r="CI152">
        <v>26.999099999999999</v>
      </c>
      <c r="CJ152">
        <v>32.1081</v>
      </c>
      <c r="CK152">
        <v>30.000499999999999</v>
      </c>
      <c r="CL152">
        <v>31.839300000000001</v>
      </c>
      <c r="CM152">
        <v>31.864599999999999</v>
      </c>
      <c r="CN152">
        <v>20.6</v>
      </c>
      <c r="CO152">
        <v>37.036999999999999</v>
      </c>
      <c r="CP152">
        <v>17.038799999999998</v>
      </c>
      <c r="CQ152">
        <v>27</v>
      </c>
      <c r="CR152">
        <v>410</v>
      </c>
      <c r="CS152">
        <v>17</v>
      </c>
      <c r="CT152">
        <v>100.81100000000001</v>
      </c>
      <c r="CU152">
        <v>100.10299999999999</v>
      </c>
    </row>
    <row r="153" spans="1:99" x14ac:dyDescent="0.25">
      <c r="A153">
        <v>137</v>
      </c>
      <c r="B153">
        <v>1597414163</v>
      </c>
      <c r="C153">
        <v>11915.9000000954</v>
      </c>
      <c r="D153" t="s">
        <v>526</v>
      </c>
      <c r="E153" t="s">
        <v>527</v>
      </c>
      <c r="F153">
        <v>1597414154.37097</v>
      </c>
      <c r="G153">
        <f t="shared" si="58"/>
        <v>2.3560614342212752E-4</v>
      </c>
      <c r="H153">
        <f t="shared" si="59"/>
        <v>-1.6369052707872713</v>
      </c>
      <c r="I153">
        <f t="shared" si="60"/>
        <v>419.18651612903199</v>
      </c>
      <c r="J153">
        <f t="shared" si="61"/>
        <v>617.59708482598523</v>
      </c>
      <c r="K153">
        <f t="shared" si="62"/>
        <v>62.833322719196012</v>
      </c>
      <c r="L153">
        <f t="shared" si="63"/>
        <v>42.647354229160911</v>
      </c>
      <c r="M153">
        <f t="shared" si="64"/>
        <v>1.225081287375775E-2</v>
      </c>
      <c r="N153">
        <f t="shared" si="65"/>
        <v>2</v>
      </c>
      <c r="O153">
        <f t="shared" si="66"/>
        <v>1.2209275944444636E-2</v>
      </c>
      <c r="P153">
        <f t="shared" si="67"/>
        <v>7.6345175957271121E-3</v>
      </c>
      <c r="Q153">
        <f t="shared" si="68"/>
        <v>0</v>
      </c>
      <c r="R153">
        <f t="shared" si="69"/>
        <v>27.394382677806444</v>
      </c>
      <c r="S153">
        <f t="shared" si="70"/>
        <v>27.394382677806444</v>
      </c>
      <c r="T153">
        <f t="shared" si="71"/>
        <v>3.6629069510621854</v>
      </c>
      <c r="U153">
        <f t="shared" si="72"/>
        <v>47.584676810032477</v>
      </c>
      <c r="V153">
        <f t="shared" si="73"/>
        <v>1.7518757130542515</v>
      </c>
      <c r="W153">
        <f t="shared" si="74"/>
        <v>3.6815963257417694</v>
      </c>
      <c r="X153">
        <f t="shared" si="75"/>
        <v>1.911031238007934</v>
      </c>
      <c r="Y153">
        <f t="shared" si="76"/>
        <v>-10.390230924915823</v>
      </c>
      <c r="Z153">
        <f t="shared" si="77"/>
        <v>9.3738602643259412</v>
      </c>
      <c r="AA153">
        <f t="shared" si="78"/>
        <v>1.0159296539102529</v>
      </c>
      <c r="AB153">
        <f t="shared" si="79"/>
        <v>-4.410066796296519E-4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53682.607117824758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7.26</v>
      </c>
      <c r="AP153">
        <v>0.5</v>
      </c>
      <c r="AQ153" t="s">
        <v>196</v>
      </c>
      <c r="AR153">
        <v>1597414154.37097</v>
      </c>
      <c r="AS153">
        <v>419.18651612903199</v>
      </c>
      <c r="AT153">
        <v>417.32538709677402</v>
      </c>
      <c r="AU153">
        <v>17.219419354838699</v>
      </c>
      <c r="AV153">
        <v>16.9392483870968</v>
      </c>
      <c r="AW153">
        <v>600.00748387096803</v>
      </c>
      <c r="AX153">
        <v>101.638387096774</v>
      </c>
      <c r="AY153">
        <v>9.9986129032258106E-2</v>
      </c>
      <c r="AZ153">
        <v>27.4813193548387</v>
      </c>
      <c r="BA153">
        <v>999.9</v>
      </c>
      <c r="BB153">
        <v>999.9</v>
      </c>
      <c r="BC153">
        <v>0</v>
      </c>
      <c r="BD153">
        <v>0</v>
      </c>
      <c r="BE153">
        <v>10004.8951612903</v>
      </c>
      <c r="BF153">
        <v>0</v>
      </c>
      <c r="BG153">
        <v>1.9669641935483899E-3</v>
      </c>
      <c r="BH153">
        <v>1597414106</v>
      </c>
      <c r="BI153" t="s">
        <v>519</v>
      </c>
      <c r="BJ153">
        <v>21</v>
      </c>
      <c r="BK153">
        <v>-2.6440000000000001</v>
      </c>
      <c r="BL153">
        <v>3.5000000000000003E-2</v>
      </c>
      <c r="BM153">
        <v>418</v>
      </c>
      <c r="BN153">
        <v>17</v>
      </c>
      <c r="BO153">
        <v>0.32</v>
      </c>
      <c r="BP153">
        <v>0.1</v>
      </c>
      <c r="BQ153">
        <v>1.8707824390243899</v>
      </c>
      <c r="BR153">
        <v>-0.20411477351916199</v>
      </c>
      <c r="BS153">
        <v>3.8177355233014097E-2</v>
      </c>
      <c r="BT153">
        <v>0</v>
      </c>
      <c r="BU153">
        <v>0.282567658536585</v>
      </c>
      <c r="BV153">
        <v>-3.2104118466901699E-2</v>
      </c>
      <c r="BW153">
        <v>8.2770823645031202E-3</v>
      </c>
      <c r="BX153">
        <v>1</v>
      </c>
      <c r="BY153">
        <v>1</v>
      </c>
      <c r="BZ153">
        <v>2</v>
      </c>
      <c r="CA153" t="s">
        <v>198</v>
      </c>
      <c r="CB153">
        <v>100</v>
      </c>
      <c r="CC153">
        <v>100</v>
      </c>
      <c r="CD153">
        <v>-2.6440000000000001</v>
      </c>
      <c r="CE153">
        <v>3.5000000000000003E-2</v>
      </c>
      <c r="CF153">
        <v>2</v>
      </c>
      <c r="CG153">
        <v>639.34900000000005</v>
      </c>
      <c r="CH153">
        <v>366.08600000000001</v>
      </c>
      <c r="CI153">
        <v>26.999300000000002</v>
      </c>
      <c r="CJ153">
        <v>32.113799999999998</v>
      </c>
      <c r="CK153">
        <v>30.000399999999999</v>
      </c>
      <c r="CL153">
        <v>31.844999999999999</v>
      </c>
      <c r="CM153">
        <v>31.869900000000001</v>
      </c>
      <c r="CN153">
        <v>20.6</v>
      </c>
      <c r="CO153">
        <v>37.036999999999999</v>
      </c>
      <c r="CP153">
        <v>17.038799999999998</v>
      </c>
      <c r="CQ153">
        <v>27</v>
      </c>
      <c r="CR153">
        <v>410</v>
      </c>
      <c r="CS153">
        <v>17</v>
      </c>
      <c r="CT153">
        <v>100.81</v>
      </c>
      <c r="CU153">
        <v>100.10299999999999</v>
      </c>
    </row>
    <row r="154" spans="1:99" x14ac:dyDescent="0.25">
      <c r="A154">
        <v>138</v>
      </c>
      <c r="B154">
        <v>1597414168</v>
      </c>
      <c r="C154">
        <v>11920.9000000954</v>
      </c>
      <c r="D154" t="s">
        <v>528</v>
      </c>
      <c r="E154" t="s">
        <v>529</v>
      </c>
      <c r="F154">
        <v>1597414159.37097</v>
      </c>
      <c r="G154">
        <f t="shared" si="58"/>
        <v>2.3576762068708727E-4</v>
      </c>
      <c r="H154">
        <f t="shared" si="59"/>
        <v>-1.641469807693885</v>
      </c>
      <c r="I154">
        <f t="shared" si="60"/>
        <v>419.18138709677402</v>
      </c>
      <c r="J154">
        <f t="shared" si="61"/>
        <v>617.99624057690028</v>
      </c>
      <c r="K154">
        <f t="shared" si="62"/>
        <v>62.874023270597498</v>
      </c>
      <c r="L154">
        <f t="shared" si="63"/>
        <v>42.646894198451598</v>
      </c>
      <c r="M154">
        <f t="shared" si="64"/>
        <v>1.2261723340680462E-2</v>
      </c>
      <c r="N154">
        <f t="shared" si="65"/>
        <v>2</v>
      </c>
      <c r="O154">
        <f t="shared" si="66"/>
        <v>1.2220112529219734E-2</v>
      </c>
      <c r="P154">
        <f t="shared" si="67"/>
        <v>7.6412970678395309E-3</v>
      </c>
      <c r="Q154">
        <f t="shared" si="68"/>
        <v>0</v>
      </c>
      <c r="R154">
        <f t="shared" si="69"/>
        <v>27.392345506697428</v>
      </c>
      <c r="S154">
        <f t="shared" si="70"/>
        <v>27.392345506697428</v>
      </c>
      <c r="T154">
        <f t="shared" si="71"/>
        <v>3.6624700011138205</v>
      </c>
      <c r="U154">
        <f t="shared" si="72"/>
        <v>47.588594491874119</v>
      </c>
      <c r="V154">
        <f t="shared" si="73"/>
        <v>1.7518172081398411</v>
      </c>
      <c r="W154">
        <f t="shared" si="74"/>
        <v>3.6811703031888632</v>
      </c>
      <c r="X154">
        <f t="shared" si="75"/>
        <v>1.9106527929739794</v>
      </c>
      <c r="Y154">
        <f t="shared" si="76"/>
        <v>-10.397352072300549</v>
      </c>
      <c r="Z154">
        <f t="shared" si="77"/>
        <v>9.3803029374727682</v>
      </c>
      <c r="AA154">
        <f t="shared" si="78"/>
        <v>1.0166075276013806</v>
      </c>
      <c r="AB154">
        <f t="shared" si="79"/>
        <v>-4.4160722640107508E-4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53674.649537452475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7.26</v>
      </c>
      <c r="AP154">
        <v>0.5</v>
      </c>
      <c r="AQ154" t="s">
        <v>196</v>
      </c>
      <c r="AR154">
        <v>1597414159.37097</v>
      </c>
      <c r="AS154">
        <v>419.18138709677402</v>
      </c>
      <c r="AT154">
        <v>417.31480645161298</v>
      </c>
      <c r="AU154">
        <v>17.218819354838701</v>
      </c>
      <c r="AV154">
        <v>16.938454838709699</v>
      </c>
      <c r="AW154">
        <v>600.00458064516101</v>
      </c>
      <c r="AX154">
        <v>101.638548387097</v>
      </c>
      <c r="AY154">
        <v>9.9972241935483902E-2</v>
      </c>
      <c r="AZ154">
        <v>27.479341935483902</v>
      </c>
      <c r="BA154">
        <v>999.9</v>
      </c>
      <c r="BB154">
        <v>999.9</v>
      </c>
      <c r="BC154">
        <v>0</v>
      </c>
      <c r="BD154">
        <v>0</v>
      </c>
      <c r="BE154">
        <v>10003.2635483871</v>
      </c>
      <c r="BF154">
        <v>0</v>
      </c>
      <c r="BG154">
        <v>1.91117E-3</v>
      </c>
      <c r="BH154">
        <v>1597414106</v>
      </c>
      <c r="BI154" t="s">
        <v>519</v>
      </c>
      <c r="BJ154">
        <v>21</v>
      </c>
      <c r="BK154">
        <v>-2.6440000000000001</v>
      </c>
      <c r="BL154">
        <v>3.5000000000000003E-2</v>
      </c>
      <c r="BM154">
        <v>418</v>
      </c>
      <c r="BN154">
        <v>17</v>
      </c>
      <c r="BO154">
        <v>0.32</v>
      </c>
      <c r="BP154">
        <v>0.1</v>
      </c>
      <c r="BQ154">
        <v>1.8642651219512201</v>
      </c>
      <c r="BR154">
        <v>0.122247804878046</v>
      </c>
      <c r="BS154">
        <v>3.1747900189595897E-2</v>
      </c>
      <c r="BT154">
        <v>0</v>
      </c>
      <c r="BU154">
        <v>0.28040853658536602</v>
      </c>
      <c r="BV154">
        <v>3.3650634146341299E-2</v>
      </c>
      <c r="BW154">
        <v>5.9315840400580404E-3</v>
      </c>
      <c r="BX154">
        <v>1</v>
      </c>
      <c r="BY154">
        <v>1</v>
      </c>
      <c r="BZ154">
        <v>2</v>
      </c>
      <c r="CA154" t="s">
        <v>198</v>
      </c>
      <c r="CB154">
        <v>100</v>
      </c>
      <c r="CC154">
        <v>100</v>
      </c>
      <c r="CD154">
        <v>-2.6440000000000001</v>
      </c>
      <c r="CE154">
        <v>3.5000000000000003E-2</v>
      </c>
      <c r="CF154">
        <v>2</v>
      </c>
      <c r="CG154">
        <v>639.40800000000002</v>
      </c>
      <c r="CH154">
        <v>366.07900000000001</v>
      </c>
      <c r="CI154">
        <v>26.999400000000001</v>
      </c>
      <c r="CJ154">
        <v>32.118699999999997</v>
      </c>
      <c r="CK154">
        <v>30.000399999999999</v>
      </c>
      <c r="CL154">
        <v>31.8505</v>
      </c>
      <c r="CM154">
        <v>31.875499999999999</v>
      </c>
      <c r="CN154">
        <v>20.6</v>
      </c>
      <c r="CO154">
        <v>36.7667</v>
      </c>
      <c r="CP154">
        <v>17.038799999999998</v>
      </c>
      <c r="CQ154">
        <v>27</v>
      </c>
      <c r="CR154">
        <v>410</v>
      </c>
      <c r="CS154">
        <v>17</v>
      </c>
      <c r="CT154">
        <v>100.81</v>
      </c>
      <c r="CU154">
        <v>100.104</v>
      </c>
    </row>
    <row r="155" spans="1:99" x14ac:dyDescent="0.25">
      <c r="A155">
        <v>139</v>
      </c>
      <c r="B155">
        <v>1597414606.5</v>
      </c>
      <c r="C155">
        <v>12359.4000000954</v>
      </c>
      <c r="D155" t="s">
        <v>531</v>
      </c>
      <c r="E155" t="s">
        <v>532</v>
      </c>
      <c r="F155">
        <v>1597414598.5</v>
      </c>
      <c r="G155">
        <f t="shared" si="58"/>
        <v>2.1139404759132639E-4</v>
      </c>
      <c r="H155">
        <f t="shared" si="59"/>
        <v>-1.8320796078091433</v>
      </c>
      <c r="I155">
        <f t="shared" si="60"/>
        <v>417.89419354838702</v>
      </c>
      <c r="J155">
        <f t="shared" si="61"/>
        <v>670.06145871826902</v>
      </c>
      <c r="K155">
        <f t="shared" si="62"/>
        <v>68.172883416019687</v>
      </c>
      <c r="L155">
        <f t="shared" si="63"/>
        <v>42.517073271907336</v>
      </c>
      <c r="M155">
        <f t="shared" si="64"/>
        <v>1.0923201072673965E-2</v>
      </c>
      <c r="N155">
        <f t="shared" si="65"/>
        <v>2</v>
      </c>
      <c r="O155">
        <f t="shared" si="66"/>
        <v>1.0890165887497574E-2</v>
      </c>
      <c r="P155">
        <f t="shared" si="67"/>
        <v>6.8093133824729691E-3</v>
      </c>
      <c r="Q155">
        <f t="shared" si="68"/>
        <v>0</v>
      </c>
      <c r="R155">
        <f t="shared" si="69"/>
        <v>27.455023901703825</v>
      </c>
      <c r="S155">
        <f t="shared" si="70"/>
        <v>27.455023901703825</v>
      </c>
      <c r="T155">
        <f t="shared" si="71"/>
        <v>3.675934652626998</v>
      </c>
      <c r="U155">
        <f t="shared" si="72"/>
        <v>47.489986667532904</v>
      </c>
      <c r="V155">
        <f t="shared" si="73"/>
        <v>1.7536868347307457</v>
      </c>
      <c r="W155">
        <f t="shared" si="74"/>
        <v>3.6927507413466483</v>
      </c>
      <c r="X155">
        <f t="shared" si="75"/>
        <v>1.9222478178962523</v>
      </c>
      <c r="Y155">
        <f t="shared" si="76"/>
        <v>-9.3224774987774932</v>
      </c>
      <c r="Z155">
        <f t="shared" si="77"/>
        <v>8.410129558174642</v>
      </c>
      <c r="AA155">
        <f t="shared" si="78"/>
        <v>0.91199282344269872</v>
      </c>
      <c r="AB155">
        <f t="shared" si="79"/>
        <v>-3.5511716015257377E-4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53626.445086336338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8.2799999999999994</v>
      </c>
      <c r="AP155">
        <v>0.5</v>
      </c>
      <c r="AQ155" t="s">
        <v>196</v>
      </c>
      <c r="AR155">
        <v>1597414598.5</v>
      </c>
      <c r="AS155">
        <v>417.89419354838702</v>
      </c>
      <c r="AT155">
        <v>415.48790322580601</v>
      </c>
      <c r="AU155">
        <v>17.236735483871001</v>
      </c>
      <c r="AV155">
        <v>16.9500483870968</v>
      </c>
      <c r="AW155">
        <v>600.01741935483903</v>
      </c>
      <c r="AX155">
        <v>101.641225806452</v>
      </c>
      <c r="AY155">
        <v>0.10001379032258099</v>
      </c>
      <c r="AZ155">
        <v>27.533022580645198</v>
      </c>
      <c r="BA155">
        <v>999.9</v>
      </c>
      <c r="BB155">
        <v>999.9</v>
      </c>
      <c r="BC155">
        <v>0</v>
      </c>
      <c r="BD155">
        <v>0</v>
      </c>
      <c r="BE155">
        <v>9995.4841935483892</v>
      </c>
      <c r="BF155">
        <v>0</v>
      </c>
      <c r="BG155">
        <v>1.9379880645161299E-3</v>
      </c>
      <c r="BH155">
        <v>1597414564.5</v>
      </c>
      <c r="BI155" t="s">
        <v>533</v>
      </c>
      <c r="BJ155">
        <v>22</v>
      </c>
      <c r="BK155">
        <v>-2.6379999999999999</v>
      </c>
      <c r="BL155">
        <v>3.3000000000000002E-2</v>
      </c>
      <c r="BM155">
        <v>416</v>
      </c>
      <c r="BN155">
        <v>17</v>
      </c>
      <c r="BO155">
        <v>0.43</v>
      </c>
      <c r="BP155">
        <v>0.08</v>
      </c>
      <c r="BQ155">
        <v>2.4019526829268298</v>
      </c>
      <c r="BR155">
        <v>6.6291010452947802E-2</v>
      </c>
      <c r="BS155">
        <v>3.1580368556553599E-2</v>
      </c>
      <c r="BT155">
        <v>1</v>
      </c>
      <c r="BU155">
        <v>0.28573221951219502</v>
      </c>
      <c r="BV155">
        <v>2.6860975609764299E-3</v>
      </c>
      <c r="BW155">
        <v>3.55922994214798E-3</v>
      </c>
      <c r="BX155">
        <v>1</v>
      </c>
      <c r="BY155">
        <v>2</v>
      </c>
      <c r="BZ155">
        <v>2</v>
      </c>
      <c r="CA155" t="s">
        <v>203</v>
      </c>
      <c r="CB155">
        <v>100</v>
      </c>
      <c r="CC155">
        <v>100</v>
      </c>
      <c r="CD155">
        <v>-2.6379999999999999</v>
      </c>
      <c r="CE155">
        <v>3.3000000000000002E-2</v>
      </c>
      <c r="CF155">
        <v>2</v>
      </c>
      <c r="CG155">
        <v>639.87900000000002</v>
      </c>
      <c r="CH155">
        <v>363.38299999999998</v>
      </c>
      <c r="CI155">
        <v>26.998699999999999</v>
      </c>
      <c r="CJ155">
        <v>32.483199999999997</v>
      </c>
      <c r="CK155">
        <v>30.000299999999999</v>
      </c>
      <c r="CL155">
        <v>32.254899999999999</v>
      </c>
      <c r="CM155">
        <v>32.278100000000002</v>
      </c>
      <c r="CN155">
        <v>20.6</v>
      </c>
      <c r="CO155">
        <v>34.8354</v>
      </c>
      <c r="CP155">
        <v>9.1663200000000007</v>
      </c>
      <c r="CQ155">
        <v>27</v>
      </c>
      <c r="CR155">
        <v>410</v>
      </c>
      <c r="CS155">
        <v>17</v>
      </c>
      <c r="CT155">
        <v>100.726</v>
      </c>
      <c r="CU155">
        <v>100.038</v>
      </c>
    </row>
    <row r="156" spans="1:99" x14ac:dyDescent="0.25">
      <c r="A156">
        <v>140</v>
      </c>
      <c r="B156">
        <v>1597414611.5</v>
      </c>
      <c r="C156">
        <v>12364.4000000954</v>
      </c>
      <c r="D156" t="s">
        <v>534</v>
      </c>
      <c r="E156" t="s">
        <v>535</v>
      </c>
      <c r="F156">
        <v>1597414603.14516</v>
      </c>
      <c r="G156">
        <f t="shared" si="58"/>
        <v>2.1019654206323878E-4</v>
      </c>
      <c r="H156">
        <f t="shared" si="59"/>
        <v>-1.8289028477939551</v>
      </c>
      <c r="I156">
        <f t="shared" si="60"/>
        <v>417.86374193548397</v>
      </c>
      <c r="J156">
        <f t="shared" si="61"/>
        <v>671.02459521096705</v>
      </c>
      <c r="K156">
        <f t="shared" si="62"/>
        <v>68.270854630998926</v>
      </c>
      <c r="L156">
        <f t="shared" si="63"/>
        <v>42.513962952838767</v>
      </c>
      <c r="M156">
        <f t="shared" si="64"/>
        <v>1.086355380367692E-2</v>
      </c>
      <c r="N156">
        <f t="shared" si="65"/>
        <v>2</v>
      </c>
      <c r="O156">
        <f t="shared" si="66"/>
        <v>1.08308778349279E-2</v>
      </c>
      <c r="P156">
        <f t="shared" si="67"/>
        <v>6.7722262112449652E-3</v>
      </c>
      <c r="Q156">
        <f t="shared" si="68"/>
        <v>0</v>
      </c>
      <c r="R156">
        <f t="shared" si="69"/>
        <v>27.452068717260996</v>
      </c>
      <c r="S156">
        <f t="shared" si="70"/>
        <v>27.452068717260996</v>
      </c>
      <c r="T156">
        <f t="shared" si="71"/>
        <v>3.6752988471711654</v>
      </c>
      <c r="U156">
        <f t="shared" si="72"/>
        <v>47.493543895099833</v>
      </c>
      <c r="V156">
        <f t="shared" si="73"/>
        <v>1.7534697238789236</v>
      </c>
      <c r="W156">
        <f t="shared" si="74"/>
        <v>3.6920170197276829</v>
      </c>
      <c r="X156">
        <f t="shared" si="75"/>
        <v>1.9218291232922418</v>
      </c>
      <c r="Y156">
        <f t="shared" si="76"/>
        <v>-9.2696675049888295</v>
      </c>
      <c r="Z156">
        <f t="shared" si="77"/>
        <v>8.3625155848878663</v>
      </c>
      <c r="AA156">
        <f t="shared" si="78"/>
        <v>0.90680082014568142</v>
      </c>
      <c r="AB156">
        <f t="shared" si="79"/>
        <v>-3.5109995528159743E-4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53608.776722407762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8.2799999999999994</v>
      </c>
      <c r="AP156">
        <v>0.5</v>
      </c>
      <c r="AQ156" t="s">
        <v>196</v>
      </c>
      <c r="AR156">
        <v>1597414603.14516</v>
      </c>
      <c r="AS156">
        <v>417.86374193548397</v>
      </c>
      <c r="AT156">
        <v>415.46112903225799</v>
      </c>
      <c r="AU156">
        <v>17.234606451612901</v>
      </c>
      <c r="AV156">
        <v>16.9495419354839</v>
      </c>
      <c r="AW156">
        <v>600.01567741935503</v>
      </c>
      <c r="AX156">
        <v>101.64119354838699</v>
      </c>
      <c r="AY156">
        <v>0.100017009677419</v>
      </c>
      <c r="AZ156">
        <v>27.529625806451602</v>
      </c>
      <c r="BA156">
        <v>999.9</v>
      </c>
      <c r="BB156">
        <v>999.9</v>
      </c>
      <c r="BC156">
        <v>0</v>
      </c>
      <c r="BD156">
        <v>0</v>
      </c>
      <c r="BE156">
        <v>9991.9367741935494</v>
      </c>
      <c r="BF156">
        <v>0</v>
      </c>
      <c r="BG156">
        <v>2.0452612903225798E-3</v>
      </c>
      <c r="BH156">
        <v>1597414564.5</v>
      </c>
      <c r="BI156" t="s">
        <v>533</v>
      </c>
      <c r="BJ156">
        <v>22</v>
      </c>
      <c r="BK156">
        <v>-2.6379999999999999</v>
      </c>
      <c r="BL156">
        <v>3.3000000000000002E-2</v>
      </c>
      <c r="BM156">
        <v>416</v>
      </c>
      <c r="BN156">
        <v>17</v>
      </c>
      <c r="BO156">
        <v>0.43</v>
      </c>
      <c r="BP156">
        <v>0.08</v>
      </c>
      <c r="BQ156">
        <v>2.4043721951219501</v>
      </c>
      <c r="BR156">
        <v>-7.7695818815314399E-2</v>
      </c>
      <c r="BS156">
        <v>1.60577637953816E-2</v>
      </c>
      <c r="BT156">
        <v>1</v>
      </c>
      <c r="BU156">
        <v>0.28615321951219502</v>
      </c>
      <c r="BV156">
        <v>-2.3500850174218602E-2</v>
      </c>
      <c r="BW156">
        <v>2.5971455298141998E-3</v>
      </c>
      <c r="BX156">
        <v>1</v>
      </c>
      <c r="BY156">
        <v>2</v>
      </c>
      <c r="BZ156">
        <v>2</v>
      </c>
      <c r="CA156" t="s">
        <v>203</v>
      </c>
      <c r="CB156">
        <v>100</v>
      </c>
      <c r="CC156">
        <v>100</v>
      </c>
      <c r="CD156">
        <v>-2.6379999999999999</v>
      </c>
      <c r="CE156">
        <v>3.3000000000000002E-2</v>
      </c>
      <c r="CF156">
        <v>2</v>
      </c>
      <c r="CG156">
        <v>639.67600000000004</v>
      </c>
      <c r="CH156">
        <v>363.41800000000001</v>
      </c>
      <c r="CI156">
        <v>26.998699999999999</v>
      </c>
      <c r="CJ156">
        <v>32.485999999999997</v>
      </c>
      <c r="CK156">
        <v>30.000299999999999</v>
      </c>
      <c r="CL156">
        <v>32.257800000000003</v>
      </c>
      <c r="CM156">
        <v>32.281599999999997</v>
      </c>
      <c r="CN156">
        <v>20.6</v>
      </c>
      <c r="CO156">
        <v>34.8354</v>
      </c>
      <c r="CP156">
        <v>9.1663200000000007</v>
      </c>
      <c r="CQ156">
        <v>27</v>
      </c>
      <c r="CR156">
        <v>410</v>
      </c>
      <c r="CS156">
        <v>17</v>
      </c>
      <c r="CT156">
        <v>100.726</v>
      </c>
      <c r="CU156">
        <v>100.038</v>
      </c>
    </row>
    <row r="157" spans="1:99" x14ac:dyDescent="0.25">
      <c r="A157">
        <v>141</v>
      </c>
      <c r="B157">
        <v>1597414616.5</v>
      </c>
      <c r="C157">
        <v>12369.4000000954</v>
      </c>
      <c r="D157" t="s">
        <v>536</v>
      </c>
      <c r="E157" t="s">
        <v>537</v>
      </c>
      <c r="F157">
        <v>1597414607.9354801</v>
      </c>
      <c r="G157">
        <f t="shared" si="58"/>
        <v>2.1069096611002499E-4</v>
      </c>
      <c r="H157">
        <f t="shared" si="59"/>
        <v>-1.8351102878221606</v>
      </c>
      <c r="I157">
        <f t="shared" si="60"/>
        <v>417.84122580645101</v>
      </c>
      <c r="J157">
        <f t="shared" si="61"/>
        <v>671.21105008646043</v>
      </c>
      <c r="K157">
        <f t="shared" si="62"/>
        <v>68.289871838466667</v>
      </c>
      <c r="L157">
        <f t="shared" si="63"/>
        <v>42.511701432023159</v>
      </c>
      <c r="M157">
        <f t="shared" si="64"/>
        <v>1.0892154670498958E-2</v>
      </c>
      <c r="N157">
        <f t="shared" si="65"/>
        <v>2</v>
      </c>
      <c r="O157">
        <f t="shared" si="66"/>
        <v>1.0859306701717222E-2</v>
      </c>
      <c r="P157">
        <f t="shared" si="67"/>
        <v>6.7900096415774991E-3</v>
      </c>
      <c r="Q157">
        <f t="shared" si="68"/>
        <v>0</v>
      </c>
      <c r="R157">
        <f t="shared" si="69"/>
        <v>27.448557002496425</v>
      </c>
      <c r="S157">
        <f t="shared" si="70"/>
        <v>27.448557002496425</v>
      </c>
      <c r="T157">
        <f t="shared" si="71"/>
        <v>3.67454342947098</v>
      </c>
      <c r="U157">
        <f t="shared" si="72"/>
        <v>47.496185431338375</v>
      </c>
      <c r="V157">
        <f t="shared" si="73"/>
        <v>1.7532257686361512</v>
      </c>
      <c r="W157">
        <f t="shared" si="74"/>
        <v>3.6912980541788061</v>
      </c>
      <c r="X157">
        <f t="shared" si="75"/>
        <v>1.9213176608348288</v>
      </c>
      <c r="Y157">
        <f t="shared" si="76"/>
        <v>-9.2914716054521023</v>
      </c>
      <c r="Z157">
        <f t="shared" si="77"/>
        <v>8.3822131434654548</v>
      </c>
      <c r="AA157">
        <f t="shared" si="78"/>
        <v>0.90890571403957665</v>
      </c>
      <c r="AB157">
        <f t="shared" si="79"/>
        <v>-3.5274794707085277E-4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53630.160787705659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8.2799999999999994</v>
      </c>
      <c r="AP157">
        <v>0.5</v>
      </c>
      <c r="AQ157" t="s">
        <v>196</v>
      </c>
      <c r="AR157">
        <v>1597414607.9354801</v>
      </c>
      <c r="AS157">
        <v>417.84122580645101</v>
      </c>
      <c r="AT157">
        <v>415.43035483871</v>
      </c>
      <c r="AU157">
        <v>17.2321967741935</v>
      </c>
      <c r="AV157">
        <v>16.946464516129002</v>
      </c>
      <c r="AW157">
        <v>600.02300000000002</v>
      </c>
      <c r="AX157">
        <v>101.64125806451599</v>
      </c>
      <c r="AY157">
        <v>0.10002260967741899</v>
      </c>
      <c r="AZ157">
        <v>27.526296774193501</v>
      </c>
      <c r="BA157">
        <v>999.9</v>
      </c>
      <c r="BB157">
        <v>999.9</v>
      </c>
      <c r="BC157">
        <v>0</v>
      </c>
      <c r="BD157">
        <v>0</v>
      </c>
      <c r="BE157">
        <v>9995.9696774193508</v>
      </c>
      <c r="BF157">
        <v>0</v>
      </c>
      <c r="BG157">
        <v>2.0865680645161299E-3</v>
      </c>
      <c r="BH157">
        <v>1597414564.5</v>
      </c>
      <c r="BI157" t="s">
        <v>533</v>
      </c>
      <c r="BJ157">
        <v>22</v>
      </c>
      <c r="BK157">
        <v>-2.6379999999999999</v>
      </c>
      <c r="BL157">
        <v>3.3000000000000002E-2</v>
      </c>
      <c r="BM157">
        <v>416</v>
      </c>
      <c r="BN157">
        <v>17</v>
      </c>
      <c r="BO157">
        <v>0.43</v>
      </c>
      <c r="BP157">
        <v>0.08</v>
      </c>
      <c r="BQ157">
        <v>2.4108317073170702</v>
      </c>
      <c r="BR157">
        <v>0.102557770034867</v>
      </c>
      <c r="BS157">
        <v>2.4013664291290999E-2</v>
      </c>
      <c r="BT157">
        <v>0</v>
      </c>
      <c r="BU157">
        <v>0.28588960975609801</v>
      </c>
      <c r="BV157">
        <v>5.9936655052277897E-3</v>
      </c>
      <c r="BW157">
        <v>2.2656037140623502E-3</v>
      </c>
      <c r="BX157">
        <v>1</v>
      </c>
      <c r="BY157">
        <v>1</v>
      </c>
      <c r="BZ157">
        <v>2</v>
      </c>
      <c r="CA157" t="s">
        <v>198</v>
      </c>
      <c r="CB157">
        <v>100</v>
      </c>
      <c r="CC157">
        <v>100</v>
      </c>
      <c r="CD157">
        <v>-2.6379999999999999</v>
      </c>
      <c r="CE157">
        <v>3.3000000000000002E-2</v>
      </c>
      <c r="CF157">
        <v>2</v>
      </c>
      <c r="CG157">
        <v>639.90700000000004</v>
      </c>
      <c r="CH157">
        <v>363.39400000000001</v>
      </c>
      <c r="CI157">
        <v>26.998999999999999</v>
      </c>
      <c r="CJ157">
        <v>32.488900000000001</v>
      </c>
      <c r="CK157">
        <v>30.0002</v>
      </c>
      <c r="CL157">
        <v>32.261299999999999</v>
      </c>
      <c r="CM157">
        <v>32.284500000000001</v>
      </c>
      <c r="CN157">
        <v>20.6</v>
      </c>
      <c r="CO157">
        <v>34.8354</v>
      </c>
      <c r="CP157">
        <v>9.1663200000000007</v>
      </c>
      <c r="CQ157">
        <v>27</v>
      </c>
      <c r="CR157">
        <v>410</v>
      </c>
      <c r="CS157">
        <v>17</v>
      </c>
      <c r="CT157">
        <v>100.724</v>
      </c>
      <c r="CU157">
        <v>100.03700000000001</v>
      </c>
    </row>
    <row r="158" spans="1:99" x14ac:dyDescent="0.25">
      <c r="A158">
        <v>142</v>
      </c>
      <c r="B158">
        <v>1597414621.5</v>
      </c>
      <c r="C158">
        <v>12374.4000000954</v>
      </c>
      <c r="D158" t="s">
        <v>538</v>
      </c>
      <c r="E158" t="s">
        <v>539</v>
      </c>
      <c r="F158">
        <v>1597414612.87097</v>
      </c>
      <c r="G158">
        <f t="shared" si="58"/>
        <v>2.1154783660814279E-4</v>
      </c>
      <c r="H158">
        <f t="shared" si="59"/>
        <v>-1.8379839646125866</v>
      </c>
      <c r="I158">
        <f t="shared" si="60"/>
        <v>417.81245161290298</v>
      </c>
      <c r="J158">
        <f t="shared" si="61"/>
        <v>670.46012834156761</v>
      </c>
      <c r="K158">
        <f t="shared" si="62"/>
        <v>68.213595543141707</v>
      </c>
      <c r="L158">
        <f t="shared" si="63"/>
        <v>42.508850836080413</v>
      </c>
      <c r="M158">
        <f t="shared" si="64"/>
        <v>1.0939217044886708E-2</v>
      </c>
      <c r="N158">
        <f t="shared" si="65"/>
        <v>2</v>
      </c>
      <c r="O158">
        <f t="shared" si="66"/>
        <v>1.0906085072666938E-2</v>
      </c>
      <c r="P158">
        <f t="shared" si="67"/>
        <v>6.8192715324203448E-3</v>
      </c>
      <c r="Q158">
        <f t="shared" si="68"/>
        <v>0</v>
      </c>
      <c r="R158">
        <f t="shared" si="69"/>
        <v>27.445253513866952</v>
      </c>
      <c r="S158">
        <f t="shared" si="70"/>
        <v>27.445253513866952</v>
      </c>
      <c r="T158">
        <f t="shared" si="71"/>
        <v>3.6738329277437241</v>
      </c>
      <c r="U158">
        <f t="shared" si="72"/>
        <v>47.497360322946655</v>
      </c>
      <c r="V158">
        <f t="shared" si="73"/>
        <v>1.7529627726172856</v>
      </c>
      <c r="W158">
        <f t="shared" si="74"/>
        <v>3.6906530398709423</v>
      </c>
      <c r="X158">
        <f t="shared" si="75"/>
        <v>1.9208701551264384</v>
      </c>
      <c r="Y158">
        <f t="shared" si="76"/>
        <v>-9.3292595944190975</v>
      </c>
      <c r="Z158">
        <f t="shared" si="77"/>
        <v>8.4163277788793618</v>
      </c>
      <c r="AA158">
        <f t="shared" si="78"/>
        <v>0.91257619778301291</v>
      </c>
      <c r="AB158">
        <f t="shared" si="79"/>
        <v>-3.5561775672299234E-4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53635.888011601754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8.2799999999999994</v>
      </c>
      <c r="AP158">
        <v>0.5</v>
      </c>
      <c r="AQ158" t="s">
        <v>196</v>
      </c>
      <c r="AR158">
        <v>1597414612.87097</v>
      </c>
      <c r="AS158">
        <v>417.81245161290298</v>
      </c>
      <c r="AT158">
        <v>415.39803225806401</v>
      </c>
      <c r="AU158">
        <v>17.229580645161299</v>
      </c>
      <c r="AV158">
        <v>16.942677419354801</v>
      </c>
      <c r="AW158">
        <v>600.00596774193502</v>
      </c>
      <c r="AX158">
        <v>101.641483870968</v>
      </c>
      <c r="AY158">
        <v>9.9980922580645101E-2</v>
      </c>
      <c r="AZ158">
        <v>27.523309677419402</v>
      </c>
      <c r="BA158">
        <v>999.9</v>
      </c>
      <c r="BB158">
        <v>999.9</v>
      </c>
      <c r="BC158">
        <v>0</v>
      </c>
      <c r="BD158">
        <v>0</v>
      </c>
      <c r="BE158">
        <v>9996.9558064516095</v>
      </c>
      <c r="BF158">
        <v>0</v>
      </c>
      <c r="BG158">
        <v>2.1087629032258098E-3</v>
      </c>
      <c r="BH158">
        <v>1597414564.5</v>
      </c>
      <c r="BI158" t="s">
        <v>533</v>
      </c>
      <c r="BJ158">
        <v>22</v>
      </c>
      <c r="BK158">
        <v>-2.6379999999999999</v>
      </c>
      <c r="BL158">
        <v>3.3000000000000002E-2</v>
      </c>
      <c r="BM158">
        <v>416</v>
      </c>
      <c r="BN158">
        <v>17</v>
      </c>
      <c r="BO158">
        <v>0.43</v>
      </c>
      <c r="BP158">
        <v>0.08</v>
      </c>
      <c r="BQ158">
        <v>2.4104865853658501</v>
      </c>
      <c r="BR158">
        <v>8.6206202090546094E-2</v>
      </c>
      <c r="BS158">
        <v>2.5954965276158901E-2</v>
      </c>
      <c r="BT158">
        <v>1</v>
      </c>
      <c r="BU158">
        <v>0.286396878048781</v>
      </c>
      <c r="BV158">
        <v>2.1397317073168699E-2</v>
      </c>
      <c r="BW158">
        <v>2.6946234199553402E-3</v>
      </c>
      <c r="BX158">
        <v>1</v>
      </c>
      <c r="BY158">
        <v>2</v>
      </c>
      <c r="BZ158">
        <v>2</v>
      </c>
      <c r="CA158" t="s">
        <v>203</v>
      </c>
      <c r="CB158">
        <v>100</v>
      </c>
      <c r="CC158">
        <v>100</v>
      </c>
      <c r="CD158">
        <v>-2.6379999999999999</v>
      </c>
      <c r="CE158">
        <v>3.3000000000000002E-2</v>
      </c>
      <c r="CF158">
        <v>2</v>
      </c>
      <c r="CG158">
        <v>639.72400000000005</v>
      </c>
      <c r="CH158">
        <v>363.21499999999997</v>
      </c>
      <c r="CI158">
        <v>26.998899999999999</v>
      </c>
      <c r="CJ158">
        <v>32.491500000000002</v>
      </c>
      <c r="CK158">
        <v>30.0002</v>
      </c>
      <c r="CL158">
        <v>32.264099999999999</v>
      </c>
      <c r="CM158">
        <v>32.287300000000002</v>
      </c>
      <c r="CN158">
        <v>20.6</v>
      </c>
      <c r="CO158">
        <v>34.8354</v>
      </c>
      <c r="CP158">
        <v>9.1663200000000007</v>
      </c>
      <c r="CQ158">
        <v>27</v>
      </c>
      <c r="CR158">
        <v>410</v>
      </c>
      <c r="CS158">
        <v>17</v>
      </c>
      <c r="CT158">
        <v>100.72499999999999</v>
      </c>
      <c r="CU158">
        <v>100.03700000000001</v>
      </c>
    </row>
    <row r="159" spans="1:99" x14ac:dyDescent="0.25">
      <c r="A159">
        <v>143</v>
      </c>
      <c r="B159">
        <v>1597414626.5</v>
      </c>
      <c r="C159">
        <v>12379.4000000954</v>
      </c>
      <c r="D159" t="s">
        <v>540</v>
      </c>
      <c r="E159" t="s">
        <v>541</v>
      </c>
      <c r="F159">
        <v>1597414617.87097</v>
      </c>
      <c r="G159">
        <f t="shared" si="58"/>
        <v>2.1198305772254439E-4</v>
      </c>
      <c r="H159">
        <f t="shared" si="59"/>
        <v>-1.8300076020516647</v>
      </c>
      <c r="I159">
        <f t="shared" si="60"/>
        <v>417.787225806452</v>
      </c>
      <c r="J159">
        <f t="shared" si="61"/>
        <v>668.70494023095398</v>
      </c>
      <c r="K159">
        <f t="shared" si="62"/>
        <v>68.035109244105684</v>
      </c>
      <c r="L159">
        <f t="shared" si="63"/>
        <v>42.506339999098557</v>
      </c>
      <c r="M159">
        <f t="shared" si="64"/>
        <v>1.0963398882180609E-2</v>
      </c>
      <c r="N159">
        <f t="shared" si="65"/>
        <v>2</v>
      </c>
      <c r="O159">
        <f t="shared" si="66"/>
        <v>1.0930120507933284E-2</v>
      </c>
      <c r="P159">
        <f t="shared" si="67"/>
        <v>6.8343067774656553E-3</v>
      </c>
      <c r="Q159">
        <f t="shared" si="68"/>
        <v>0</v>
      </c>
      <c r="R159">
        <f t="shared" si="69"/>
        <v>27.442495954933445</v>
      </c>
      <c r="S159">
        <f t="shared" si="70"/>
        <v>27.442495954933445</v>
      </c>
      <c r="T159">
        <f t="shared" si="71"/>
        <v>3.6732399343060402</v>
      </c>
      <c r="U159">
        <f t="shared" si="72"/>
        <v>47.495807216352304</v>
      </c>
      <c r="V159">
        <f t="shared" si="73"/>
        <v>1.7526391672853801</v>
      </c>
      <c r="W159">
        <f t="shared" si="74"/>
        <v>3.6900923892119155</v>
      </c>
      <c r="X159">
        <f t="shared" si="75"/>
        <v>1.9206007670206602</v>
      </c>
      <c r="Y159">
        <f t="shared" si="76"/>
        <v>-9.3484528455642071</v>
      </c>
      <c r="Z159">
        <f t="shared" si="77"/>
        <v>8.4336642326748059</v>
      </c>
      <c r="AA159">
        <f t="shared" si="78"/>
        <v>0.9144315348769092</v>
      </c>
      <c r="AB159">
        <f t="shared" si="79"/>
        <v>-3.5707801249174054E-4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53666.719150441422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8.2799999999999994</v>
      </c>
      <c r="AP159">
        <v>0.5</v>
      </c>
      <c r="AQ159" t="s">
        <v>196</v>
      </c>
      <c r="AR159">
        <v>1597414617.87097</v>
      </c>
      <c r="AS159">
        <v>417.787225806452</v>
      </c>
      <c r="AT159">
        <v>415.384064516129</v>
      </c>
      <c r="AU159">
        <v>17.226377419354801</v>
      </c>
      <c r="AV159">
        <v>16.9388838709677</v>
      </c>
      <c r="AW159">
        <v>600.00777419354802</v>
      </c>
      <c r="AX159">
        <v>101.641612903226</v>
      </c>
      <c r="AY159">
        <v>9.9985148387096795E-2</v>
      </c>
      <c r="AZ159">
        <v>27.5207129032258</v>
      </c>
      <c r="BA159">
        <v>999.9</v>
      </c>
      <c r="BB159">
        <v>999.9</v>
      </c>
      <c r="BC159">
        <v>0</v>
      </c>
      <c r="BD159">
        <v>0</v>
      </c>
      <c r="BE159">
        <v>10002.843870967699</v>
      </c>
      <c r="BF159">
        <v>0</v>
      </c>
      <c r="BG159">
        <v>2.0239922580645199E-3</v>
      </c>
      <c r="BH159">
        <v>1597414564.5</v>
      </c>
      <c r="BI159" t="s">
        <v>533</v>
      </c>
      <c r="BJ159">
        <v>22</v>
      </c>
      <c r="BK159">
        <v>-2.6379999999999999</v>
      </c>
      <c r="BL159">
        <v>3.3000000000000002E-2</v>
      </c>
      <c r="BM159">
        <v>416</v>
      </c>
      <c r="BN159">
        <v>17</v>
      </c>
      <c r="BO159">
        <v>0.43</v>
      </c>
      <c r="BP159">
        <v>0.08</v>
      </c>
      <c r="BQ159">
        <v>2.4021960975609802</v>
      </c>
      <c r="BR159">
        <v>-0.131105435540075</v>
      </c>
      <c r="BS159">
        <v>3.5770856912900002E-2</v>
      </c>
      <c r="BT159">
        <v>0</v>
      </c>
      <c r="BU159">
        <v>0.28679148780487801</v>
      </c>
      <c r="BV159">
        <v>6.8761881533107401E-3</v>
      </c>
      <c r="BW159">
        <v>2.4246926596485801E-3</v>
      </c>
      <c r="BX159">
        <v>1</v>
      </c>
      <c r="BY159">
        <v>1</v>
      </c>
      <c r="BZ159">
        <v>2</v>
      </c>
      <c r="CA159" t="s">
        <v>198</v>
      </c>
      <c r="CB159">
        <v>100</v>
      </c>
      <c r="CC159">
        <v>100</v>
      </c>
      <c r="CD159">
        <v>-2.6379999999999999</v>
      </c>
      <c r="CE159">
        <v>3.3000000000000002E-2</v>
      </c>
      <c r="CF159">
        <v>2</v>
      </c>
      <c r="CG159">
        <v>639.81200000000001</v>
      </c>
      <c r="CH159">
        <v>363.21800000000002</v>
      </c>
      <c r="CI159">
        <v>26.998999999999999</v>
      </c>
      <c r="CJ159">
        <v>32.494399999999999</v>
      </c>
      <c r="CK159">
        <v>30.000299999999999</v>
      </c>
      <c r="CL159">
        <v>32.267000000000003</v>
      </c>
      <c r="CM159">
        <v>32.290199999999999</v>
      </c>
      <c r="CN159">
        <v>20.6</v>
      </c>
      <c r="CO159">
        <v>34.8354</v>
      </c>
      <c r="CP159">
        <v>9.1663200000000007</v>
      </c>
      <c r="CQ159">
        <v>27</v>
      </c>
      <c r="CR159">
        <v>410</v>
      </c>
      <c r="CS159">
        <v>17</v>
      </c>
      <c r="CT159">
        <v>100.72499999999999</v>
      </c>
      <c r="CU159">
        <v>100.036</v>
      </c>
    </row>
    <row r="160" spans="1:99" x14ac:dyDescent="0.25">
      <c r="A160">
        <v>144</v>
      </c>
      <c r="B160">
        <v>1597414631.5</v>
      </c>
      <c r="C160">
        <v>12384.4000000954</v>
      </c>
      <c r="D160" t="s">
        <v>542</v>
      </c>
      <c r="E160" t="s">
        <v>543</v>
      </c>
      <c r="F160">
        <v>1597414622.87097</v>
      </c>
      <c r="G160">
        <f t="shared" si="58"/>
        <v>2.1135511246695102E-4</v>
      </c>
      <c r="H160">
        <f t="shared" si="59"/>
        <v>-1.8167465653646091</v>
      </c>
      <c r="I160">
        <f t="shared" si="60"/>
        <v>417.75851612903199</v>
      </c>
      <c r="J160">
        <f t="shared" si="61"/>
        <v>667.51572462877971</v>
      </c>
      <c r="K160">
        <f t="shared" si="62"/>
        <v>67.91411031242373</v>
      </c>
      <c r="L160">
        <f t="shared" si="63"/>
        <v>42.503415127965191</v>
      </c>
      <c r="M160">
        <f t="shared" si="64"/>
        <v>1.093210268610274E-2</v>
      </c>
      <c r="N160">
        <f t="shared" si="65"/>
        <v>2</v>
      </c>
      <c r="O160">
        <f t="shared" si="66"/>
        <v>1.0899013724493537E-2</v>
      </c>
      <c r="P160">
        <f t="shared" si="67"/>
        <v>6.8148480918015326E-3</v>
      </c>
      <c r="Q160">
        <f t="shared" si="68"/>
        <v>0</v>
      </c>
      <c r="R160">
        <f t="shared" si="69"/>
        <v>27.44031456547452</v>
      </c>
      <c r="S160">
        <f t="shared" si="70"/>
        <v>27.44031456547452</v>
      </c>
      <c r="T160">
        <f t="shared" si="71"/>
        <v>3.6727709011932839</v>
      </c>
      <c r="U160">
        <f t="shared" si="72"/>
        <v>47.495685511241298</v>
      </c>
      <c r="V160">
        <f t="shared" si="73"/>
        <v>1.7523872779752843</v>
      </c>
      <c r="W160">
        <f t="shared" si="74"/>
        <v>3.6895715034169334</v>
      </c>
      <c r="X160">
        <f t="shared" si="75"/>
        <v>1.9203836232179996</v>
      </c>
      <c r="Y160">
        <f t="shared" si="76"/>
        <v>-9.32076045979254</v>
      </c>
      <c r="Z160">
        <f t="shared" si="77"/>
        <v>8.4087014922754051</v>
      </c>
      <c r="AA160">
        <f t="shared" si="78"/>
        <v>0.91170400572034549</v>
      </c>
      <c r="AB160">
        <f t="shared" si="79"/>
        <v>-3.5496179678951023E-4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53645.256939530213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8.2799999999999994</v>
      </c>
      <c r="AP160">
        <v>0.5</v>
      </c>
      <c r="AQ160" t="s">
        <v>196</v>
      </c>
      <c r="AR160">
        <v>1597414622.87097</v>
      </c>
      <c r="AS160">
        <v>417.75851612903199</v>
      </c>
      <c r="AT160">
        <v>415.373290322581</v>
      </c>
      <c r="AU160">
        <v>17.223903225806399</v>
      </c>
      <c r="AV160">
        <v>16.937261290322599</v>
      </c>
      <c r="AW160">
        <v>600.00925806451596</v>
      </c>
      <c r="AX160">
        <v>101.641612903226</v>
      </c>
      <c r="AY160">
        <v>9.99758064516129E-2</v>
      </c>
      <c r="AZ160">
        <v>27.5183</v>
      </c>
      <c r="BA160">
        <v>999.9</v>
      </c>
      <c r="BB160">
        <v>999.9</v>
      </c>
      <c r="BC160">
        <v>0</v>
      </c>
      <c r="BD160">
        <v>0</v>
      </c>
      <c r="BE160">
        <v>9998.5893548387103</v>
      </c>
      <c r="BF160">
        <v>0</v>
      </c>
      <c r="BG160">
        <v>1.94846935483871E-3</v>
      </c>
      <c r="BH160">
        <v>1597414564.5</v>
      </c>
      <c r="BI160" t="s">
        <v>533</v>
      </c>
      <c r="BJ160">
        <v>22</v>
      </c>
      <c r="BK160">
        <v>-2.6379999999999999</v>
      </c>
      <c r="BL160">
        <v>3.3000000000000002E-2</v>
      </c>
      <c r="BM160">
        <v>416</v>
      </c>
      <c r="BN160">
        <v>17</v>
      </c>
      <c r="BO160">
        <v>0.43</v>
      </c>
      <c r="BP160">
        <v>0.08</v>
      </c>
      <c r="BQ160">
        <v>2.3961195121951202</v>
      </c>
      <c r="BR160">
        <v>-0.30447909407657497</v>
      </c>
      <c r="BS160">
        <v>3.9774073547869299E-2</v>
      </c>
      <c r="BT160">
        <v>0</v>
      </c>
      <c r="BU160">
        <v>0.287032487804878</v>
      </c>
      <c r="BV160">
        <v>-1.6443324041809398E-2</v>
      </c>
      <c r="BW160">
        <v>2.1433785288987E-3</v>
      </c>
      <c r="BX160">
        <v>1</v>
      </c>
      <c r="BY160">
        <v>1</v>
      </c>
      <c r="BZ160">
        <v>2</v>
      </c>
      <c r="CA160" t="s">
        <v>198</v>
      </c>
      <c r="CB160">
        <v>100</v>
      </c>
      <c r="CC160">
        <v>100</v>
      </c>
      <c r="CD160">
        <v>-2.6379999999999999</v>
      </c>
      <c r="CE160">
        <v>3.3000000000000002E-2</v>
      </c>
      <c r="CF160">
        <v>2</v>
      </c>
      <c r="CG160">
        <v>639.95699999999999</v>
      </c>
      <c r="CH160">
        <v>363.20699999999999</v>
      </c>
      <c r="CI160">
        <v>26.998999999999999</v>
      </c>
      <c r="CJ160">
        <v>32.4968</v>
      </c>
      <c r="CK160">
        <v>30.000299999999999</v>
      </c>
      <c r="CL160">
        <v>32.269799999999996</v>
      </c>
      <c r="CM160">
        <v>32.292999999999999</v>
      </c>
      <c r="CN160">
        <v>20.6</v>
      </c>
      <c r="CO160">
        <v>34.564100000000003</v>
      </c>
      <c r="CP160">
        <v>8.7956599999999998</v>
      </c>
      <c r="CQ160">
        <v>27</v>
      </c>
      <c r="CR160">
        <v>410</v>
      </c>
      <c r="CS160">
        <v>17</v>
      </c>
      <c r="CT160">
        <v>100.72499999999999</v>
      </c>
      <c r="CU160">
        <v>100.036</v>
      </c>
    </row>
    <row r="161" spans="1:99" x14ac:dyDescent="0.25">
      <c r="A161">
        <v>145</v>
      </c>
      <c r="B161">
        <v>1597415094.5999999</v>
      </c>
      <c r="C161">
        <v>12847.5</v>
      </c>
      <c r="D161" t="s">
        <v>545</v>
      </c>
      <c r="E161" t="s">
        <v>546</v>
      </c>
      <c r="F161">
        <v>1597415086.5999999</v>
      </c>
      <c r="G161">
        <f t="shared" si="58"/>
        <v>1.4544894615623309E-4</v>
      </c>
      <c r="H161">
        <f t="shared" si="59"/>
        <v>-1.4381583257944042</v>
      </c>
      <c r="I161">
        <f t="shared" si="60"/>
        <v>414.88325806451599</v>
      </c>
      <c r="J161">
        <f t="shared" si="61"/>
        <v>708.28358573802359</v>
      </c>
      <c r="K161">
        <f t="shared" si="62"/>
        <v>72.062074148948028</v>
      </c>
      <c r="L161">
        <f t="shared" si="63"/>
        <v>42.210985412925517</v>
      </c>
      <c r="M161">
        <f t="shared" si="64"/>
        <v>7.4103098787430032E-3</v>
      </c>
      <c r="N161">
        <f t="shared" si="65"/>
        <v>2</v>
      </c>
      <c r="O161">
        <f t="shared" si="66"/>
        <v>7.3950901841358602E-3</v>
      </c>
      <c r="P161">
        <f t="shared" si="67"/>
        <v>4.6232961621280964E-3</v>
      </c>
      <c r="Q161">
        <f t="shared" si="68"/>
        <v>0</v>
      </c>
      <c r="R161">
        <f t="shared" si="69"/>
        <v>27.512405978210584</v>
      </c>
      <c r="S161">
        <f t="shared" si="70"/>
        <v>27.512405978210584</v>
      </c>
      <c r="T161">
        <f t="shared" si="71"/>
        <v>3.6882994004957381</v>
      </c>
      <c r="U161">
        <f t="shared" si="72"/>
        <v>47.044504044967773</v>
      </c>
      <c r="V161">
        <f t="shared" si="73"/>
        <v>1.7405977310120482</v>
      </c>
      <c r="W161">
        <f t="shared" si="74"/>
        <v>3.6998960162238874</v>
      </c>
      <c r="X161">
        <f t="shared" si="75"/>
        <v>1.9477016694836899</v>
      </c>
      <c r="Y161">
        <f t="shared" si="76"/>
        <v>-6.4142985254898797</v>
      </c>
      <c r="Z161">
        <f t="shared" si="77"/>
        <v>5.7863738312247053</v>
      </c>
      <c r="AA161">
        <f t="shared" si="78"/>
        <v>0.62775654374212542</v>
      </c>
      <c r="AB161">
        <f t="shared" si="79"/>
        <v>-1.6815052304863798E-4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53626.037243739891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5.09</v>
      </c>
      <c r="AP161">
        <v>0.5</v>
      </c>
      <c r="AQ161" t="s">
        <v>196</v>
      </c>
      <c r="AR161">
        <v>1597415086.5999999</v>
      </c>
      <c r="AS161">
        <v>414.88325806451599</v>
      </c>
      <c r="AT161">
        <v>413.71445161290302</v>
      </c>
      <c r="AU161">
        <v>17.107983870967701</v>
      </c>
      <c r="AV161">
        <v>16.986709677419299</v>
      </c>
      <c r="AW161">
        <v>600.02006451612897</v>
      </c>
      <c r="AX161">
        <v>101.64180645161299</v>
      </c>
      <c r="AY161">
        <v>0.10003198709677399</v>
      </c>
      <c r="AZ161">
        <v>27.566070967741901</v>
      </c>
      <c r="BA161">
        <v>999.9</v>
      </c>
      <c r="BB161">
        <v>999.9</v>
      </c>
      <c r="BC161">
        <v>0</v>
      </c>
      <c r="BD161">
        <v>0</v>
      </c>
      <c r="BE161">
        <v>9996.4912903225795</v>
      </c>
      <c r="BF161">
        <v>0</v>
      </c>
      <c r="BG161">
        <v>1.9752864516129E-3</v>
      </c>
      <c r="BH161">
        <v>1597415045.5999999</v>
      </c>
      <c r="BI161" t="s">
        <v>547</v>
      </c>
      <c r="BJ161">
        <v>23</v>
      </c>
      <c r="BK161">
        <v>-2.673</v>
      </c>
      <c r="BL161">
        <v>3.5000000000000003E-2</v>
      </c>
      <c r="BM161">
        <v>414</v>
      </c>
      <c r="BN161">
        <v>17</v>
      </c>
      <c r="BO161">
        <v>0.51</v>
      </c>
      <c r="BP161">
        <v>0.11</v>
      </c>
      <c r="BQ161">
        <v>1.1806926829268301</v>
      </c>
      <c r="BR161">
        <v>-0.14091491289191799</v>
      </c>
      <c r="BS161">
        <v>3.1364013013549401E-2</v>
      </c>
      <c r="BT161">
        <v>0</v>
      </c>
      <c r="BU161">
        <v>0.12127048780487799</v>
      </c>
      <c r="BV161">
        <v>-1.65654355400706E-3</v>
      </c>
      <c r="BW161">
        <v>9.5005366015207501E-4</v>
      </c>
      <c r="BX161">
        <v>1</v>
      </c>
      <c r="BY161">
        <v>1</v>
      </c>
      <c r="BZ161">
        <v>2</v>
      </c>
      <c r="CA161" t="s">
        <v>198</v>
      </c>
      <c r="CB161">
        <v>100</v>
      </c>
      <c r="CC161">
        <v>100</v>
      </c>
      <c r="CD161">
        <v>-2.673</v>
      </c>
      <c r="CE161">
        <v>3.5000000000000003E-2</v>
      </c>
      <c r="CF161">
        <v>2</v>
      </c>
      <c r="CG161">
        <v>640.16499999999996</v>
      </c>
      <c r="CH161">
        <v>360.67399999999998</v>
      </c>
      <c r="CI161">
        <v>26.998999999999999</v>
      </c>
      <c r="CJ161">
        <v>32.747100000000003</v>
      </c>
      <c r="CK161">
        <v>30.0001</v>
      </c>
      <c r="CL161">
        <v>32.538600000000002</v>
      </c>
      <c r="CM161">
        <v>32.561100000000003</v>
      </c>
      <c r="CN161">
        <v>20.6</v>
      </c>
      <c r="CO161">
        <v>34.290399999999998</v>
      </c>
      <c r="CP161">
        <v>2.0542099999999999</v>
      </c>
      <c r="CQ161">
        <v>27</v>
      </c>
      <c r="CR161">
        <v>410</v>
      </c>
      <c r="CS161">
        <v>17</v>
      </c>
      <c r="CT161">
        <v>100.67700000000001</v>
      </c>
      <c r="CU161">
        <v>99.996499999999997</v>
      </c>
    </row>
    <row r="162" spans="1:99" x14ac:dyDescent="0.25">
      <c r="A162">
        <v>146</v>
      </c>
      <c r="B162">
        <v>1597415099.5999999</v>
      </c>
      <c r="C162">
        <v>12852.5</v>
      </c>
      <c r="D162" t="s">
        <v>548</v>
      </c>
      <c r="E162" t="s">
        <v>549</v>
      </c>
      <c r="F162">
        <v>1597415091.2451601</v>
      </c>
      <c r="G162">
        <f t="shared" si="58"/>
        <v>1.4673063583915376E-4</v>
      </c>
      <c r="H162">
        <f t="shared" si="59"/>
        <v>-1.4858541751386216</v>
      </c>
      <c r="I162">
        <f t="shared" si="60"/>
        <v>414.89025806451599</v>
      </c>
      <c r="J162">
        <f t="shared" si="61"/>
        <v>715.58308509349627</v>
      </c>
      <c r="K162">
        <f t="shared" si="62"/>
        <v>72.804113432730816</v>
      </c>
      <c r="L162">
        <f t="shared" si="63"/>
        <v>42.211335118852595</v>
      </c>
      <c r="M162">
        <f t="shared" si="64"/>
        <v>7.4782582192369565E-3</v>
      </c>
      <c r="N162">
        <f t="shared" si="65"/>
        <v>2</v>
      </c>
      <c r="O162">
        <f t="shared" si="66"/>
        <v>7.4627584482234201E-3</v>
      </c>
      <c r="P162">
        <f t="shared" si="67"/>
        <v>4.6656139182961508E-3</v>
      </c>
      <c r="Q162">
        <f t="shared" si="68"/>
        <v>0</v>
      </c>
      <c r="R162">
        <f t="shared" si="69"/>
        <v>27.509568443488504</v>
      </c>
      <c r="S162">
        <f t="shared" si="70"/>
        <v>27.509568443488504</v>
      </c>
      <c r="T162">
        <f t="shared" si="71"/>
        <v>3.6876871137095879</v>
      </c>
      <c r="U162">
        <f t="shared" si="72"/>
        <v>47.05243380745636</v>
      </c>
      <c r="V162">
        <f t="shared" si="73"/>
        <v>1.740650392388968</v>
      </c>
      <c r="W162">
        <f t="shared" si="74"/>
        <v>3.6993843921270839</v>
      </c>
      <c r="X162">
        <f t="shared" si="75"/>
        <v>1.9470367213206199</v>
      </c>
      <c r="Y162">
        <f t="shared" si="76"/>
        <v>-6.4708210405066806</v>
      </c>
      <c r="Z162">
        <f t="shared" si="77"/>
        <v>5.8373765880050019</v>
      </c>
      <c r="AA162">
        <f t="shared" si="78"/>
        <v>0.63327332753413712</v>
      </c>
      <c r="AB162">
        <f t="shared" si="79"/>
        <v>-1.7112496754201345E-4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53622.39136211091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5.09</v>
      </c>
      <c r="AP162">
        <v>0.5</v>
      </c>
      <c r="AQ162" t="s">
        <v>196</v>
      </c>
      <c r="AR162">
        <v>1597415091.2451601</v>
      </c>
      <c r="AS162">
        <v>414.89025806451599</v>
      </c>
      <c r="AT162">
        <v>413.68141935483902</v>
      </c>
      <c r="AU162">
        <v>17.1086483870968</v>
      </c>
      <c r="AV162">
        <v>16.986303225806399</v>
      </c>
      <c r="AW162">
        <v>600.00835483871003</v>
      </c>
      <c r="AX162">
        <v>101.640967741935</v>
      </c>
      <c r="AY162">
        <v>9.9997003225806402E-2</v>
      </c>
      <c r="AZ162">
        <v>27.563706451612902</v>
      </c>
      <c r="BA162">
        <v>999.9</v>
      </c>
      <c r="BB162">
        <v>999.9</v>
      </c>
      <c r="BC162">
        <v>0</v>
      </c>
      <c r="BD162">
        <v>0</v>
      </c>
      <c r="BE162">
        <v>9995.7867741935497</v>
      </c>
      <c r="BF162">
        <v>0</v>
      </c>
      <c r="BG162">
        <v>1.91117E-3</v>
      </c>
      <c r="BH162">
        <v>1597415045.5999999</v>
      </c>
      <c r="BI162" t="s">
        <v>547</v>
      </c>
      <c r="BJ162">
        <v>23</v>
      </c>
      <c r="BK162">
        <v>-2.673</v>
      </c>
      <c r="BL162">
        <v>3.5000000000000003E-2</v>
      </c>
      <c r="BM162">
        <v>414</v>
      </c>
      <c r="BN162">
        <v>17</v>
      </c>
      <c r="BO162">
        <v>0.51</v>
      </c>
      <c r="BP162">
        <v>0.11</v>
      </c>
      <c r="BQ162">
        <v>1.19951658536585</v>
      </c>
      <c r="BR162">
        <v>0.46432557491285198</v>
      </c>
      <c r="BS162">
        <v>6.2843615451169094E-2</v>
      </c>
      <c r="BT162">
        <v>0</v>
      </c>
      <c r="BU162">
        <v>0.12197085365853701</v>
      </c>
      <c r="BV162">
        <v>8.8092543554003592E-3</v>
      </c>
      <c r="BW162">
        <v>1.70406813903864E-3</v>
      </c>
      <c r="BX162">
        <v>1</v>
      </c>
      <c r="BY162">
        <v>1</v>
      </c>
      <c r="BZ162">
        <v>2</v>
      </c>
      <c r="CA162" t="s">
        <v>198</v>
      </c>
      <c r="CB162">
        <v>100</v>
      </c>
      <c r="CC162">
        <v>100</v>
      </c>
      <c r="CD162">
        <v>-2.673</v>
      </c>
      <c r="CE162">
        <v>3.5000000000000003E-2</v>
      </c>
      <c r="CF162">
        <v>2</v>
      </c>
      <c r="CG162">
        <v>640.17999999999995</v>
      </c>
      <c r="CH162">
        <v>360.71100000000001</v>
      </c>
      <c r="CI162">
        <v>26.999400000000001</v>
      </c>
      <c r="CJ162">
        <v>32.749099999999999</v>
      </c>
      <c r="CK162">
        <v>30.0002</v>
      </c>
      <c r="CL162">
        <v>32.54</v>
      </c>
      <c r="CM162">
        <v>32.562600000000003</v>
      </c>
      <c r="CN162">
        <v>20.6</v>
      </c>
      <c r="CO162">
        <v>34.290399999999998</v>
      </c>
      <c r="CP162">
        <v>2.0542099999999999</v>
      </c>
      <c r="CQ162">
        <v>27</v>
      </c>
      <c r="CR162">
        <v>410</v>
      </c>
      <c r="CS162">
        <v>17</v>
      </c>
      <c r="CT162">
        <v>100.67700000000001</v>
      </c>
      <c r="CU162">
        <v>99.995500000000007</v>
      </c>
    </row>
    <row r="163" spans="1:99" x14ac:dyDescent="0.25">
      <c r="A163">
        <v>147</v>
      </c>
      <c r="B163">
        <v>1597415104.5999999</v>
      </c>
      <c r="C163">
        <v>12857.5</v>
      </c>
      <c r="D163" t="s">
        <v>550</v>
      </c>
      <c r="E163" t="s">
        <v>551</v>
      </c>
      <c r="F163">
        <v>1597415096.03548</v>
      </c>
      <c r="G163">
        <f t="shared" si="58"/>
        <v>1.4746241272913641E-4</v>
      </c>
      <c r="H163">
        <f t="shared" si="59"/>
        <v>-1.5085977740042824</v>
      </c>
      <c r="I163">
        <f t="shared" si="60"/>
        <v>414.88374193548401</v>
      </c>
      <c r="J163">
        <f t="shared" si="61"/>
        <v>718.74324050720338</v>
      </c>
      <c r="K163">
        <f t="shared" si="62"/>
        <v>73.125426435711631</v>
      </c>
      <c r="L163">
        <f t="shared" si="63"/>
        <v>42.210554256992623</v>
      </c>
      <c r="M163">
        <f t="shared" si="64"/>
        <v>7.5169556774578421E-3</v>
      </c>
      <c r="N163">
        <f t="shared" si="65"/>
        <v>2</v>
      </c>
      <c r="O163">
        <f t="shared" si="66"/>
        <v>7.5012952606129165E-3</v>
      </c>
      <c r="P163">
        <f t="shared" si="67"/>
        <v>4.6897138174701964E-3</v>
      </c>
      <c r="Q163">
        <f t="shared" si="68"/>
        <v>0</v>
      </c>
      <c r="R163">
        <f t="shared" si="69"/>
        <v>27.507930631080651</v>
      </c>
      <c r="S163">
        <f t="shared" si="70"/>
        <v>27.507930631080651</v>
      </c>
      <c r="T163">
        <f t="shared" si="71"/>
        <v>3.6873337448798051</v>
      </c>
      <c r="U163">
        <f t="shared" si="72"/>
        <v>47.055951108017062</v>
      </c>
      <c r="V163">
        <f t="shared" si="73"/>
        <v>1.7406412637871926</v>
      </c>
      <c r="W163">
        <f t="shared" si="74"/>
        <v>3.6990884740413512</v>
      </c>
      <c r="X163">
        <f t="shared" si="75"/>
        <v>1.9466924810926125</v>
      </c>
      <c r="Y163">
        <f t="shared" si="76"/>
        <v>-6.5030924013549161</v>
      </c>
      <c r="Z163">
        <f t="shared" si="77"/>
        <v>5.8664966666160696</v>
      </c>
      <c r="AA163">
        <f t="shared" si="78"/>
        <v>0.63642289985689215</v>
      </c>
      <c r="AB163">
        <f t="shared" si="79"/>
        <v>-1.7283488195385388E-4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53637.00768215175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5.09</v>
      </c>
      <c r="AP163">
        <v>0.5</v>
      </c>
      <c r="AQ163" t="s">
        <v>196</v>
      </c>
      <c r="AR163">
        <v>1597415096.03548</v>
      </c>
      <c r="AS163">
        <v>414.88374193548401</v>
      </c>
      <c r="AT163">
        <v>413.65587096774198</v>
      </c>
      <c r="AU163">
        <v>17.1086064516129</v>
      </c>
      <c r="AV163">
        <v>16.985651612903201</v>
      </c>
      <c r="AW163">
        <v>600.01074193548402</v>
      </c>
      <c r="AX163">
        <v>101.640677419355</v>
      </c>
      <c r="AY163">
        <v>0.100003138709677</v>
      </c>
      <c r="AZ163">
        <v>27.562338709677402</v>
      </c>
      <c r="BA163">
        <v>999.9</v>
      </c>
      <c r="BB163">
        <v>999.9</v>
      </c>
      <c r="BC163">
        <v>0</v>
      </c>
      <c r="BD163">
        <v>0</v>
      </c>
      <c r="BE163">
        <v>9998.6096774193502</v>
      </c>
      <c r="BF163">
        <v>0</v>
      </c>
      <c r="BG163">
        <v>1.91117E-3</v>
      </c>
      <c r="BH163">
        <v>1597415045.5999999</v>
      </c>
      <c r="BI163" t="s">
        <v>547</v>
      </c>
      <c r="BJ163">
        <v>23</v>
      </c>
      <c r="BK163">
        <v>-2.673</v>
      </c>
      <c r="BL163">
        <v>3.5000000000000003E-2</v>
      </c>
      <c r="BM163">
        <v>414</v>
      </c>
      <c r="BN163">
        <v>17</v>
      </c>
      <c r="BO163">
        <v>0.51</v>
      </c>
      <c r="BP163">
        <v>0.11</v>
      </c>
      <c r="BQ163">
        <v>1.21118292682927</v>
      </c>
      <c r="BR163">
        <v>0.406000766550763</v>
      </c>
      <c r="BS163">
        <v>6.29860827927885E-2</v>
      </c>
      <c r="BT163">
        <v>0</v>
      </c>
      <c r="BU163">
        <v>0.122878195121951</v>
      </c>
      <c r="BV163">
        <v>1.32516167247395E-2</v>
      </c>
      <c r="BW163">
        <v>2.0098073954499902E-3</v>
      </c>
      <c r="BX163">
        <v>1</v>
      </c>
      <c r="BY163">
        <v>1</v>
      </c>
      <c r="BZ163">
        <v>2</v>
      </c>
      <c r="CA163" t="s">
        <v>198</v>
      </c>
      <c r="CB163">
        <v>100</v>
      </c>
      <c r="CC163">
        <v>100</v>
      </c>
      <c r="CD163">
        <v>-2.673</v>
      </c>
      <c r="CE163">
        <v>3.5000000000000003E-2</v>
      </c>
      <c r="CF163">
        <v>2</v>
      </c>
      <c r="CG163">
        <v>640.06500000000005</v>
      </c>
      <c r="CH163">
        <v>360.61200000000002</v>
      </c>
      <c r="CI163">
        <v>26.999400000000001</v>
      </c>
      <c r="CJ163">
        <v>32.7515</v>
      </c>
      <c r="CK163">
        <v>30.0002</v>
      </c>
      <c r="CL163">
        <v>32.541899999999998</v>
      </c>
      <c r="CM163">
        <v>32.564599999999999</v>
      </c>
      <c r="CN163">
        <v>20.6</v>
      </c>
      <c r="CO163">
        <v>34.290399999999998</v>
      </c>
      <c r="CP163">
        <v>2.0542099999999999</v>
      </c>
      <c r="CQ163">
        <v>27</v>
      </c>
      <c r="CR163">
        <v>410</v>
      </c>
      <c r="CS163">
        <v>17</v>
      </c>
      <c r="CT163">
        <v>100.67700000000001</v>
      </c>
      <c r="CU163">
        <v>99.994799999999998</v>
      </c>
    </row>
    <row r="164" spans="1:99" x14ac:dyDescent="0.25">
      <c r="A164">
        <v>148</v>
      </c>
      <c r="B164">
        <v>1597415109.5999999</v>
      </c>
      <c r="C164">
        <v>12862.5</v>
      </c>
      <c r="D164" t="s">
        <v>552</v>
      </c>
      <c r="E164" t="s">
        <v>553</v>
      </c>
      <c r="F164">
        <v>1597415100.9709699</v>
      </c>
      <c r="G164">
        <f t="shared" si="58"/>
        <v>1.4856951080224429E-4</v>
      </c>
      <c r="H164">
        <f t="shared" si="59"/>
        <v>-1.5193659393086212</v>
      </c>
      <c r="I164">
        <f t="shared" si="60"/>
        <v>414.86941935483901</v>
      </c>
      <c r="J164">
        <f t="shared" si="61"/>
        <v>718.55604874445237</v>
      </c>
      <c r="K164">
        <f t="shared" si="62"/>
        <v>73.10644538608787</v>
      </c>
      <c r="L164">
        <f t="shared" si="63"/>
        <v>42.209134000636567</v>
      </c>
      <c r="M164">
        <f t="shared" si="64"/>
        <v>7.574940264098013E-3</v>
      </c>
      <c r="N164">
        <f t="shared" si="65"/>
        <v>2</v>
      </c>
      <c r="O164">
        <f t="shared" si="66"/>
        <v>7.5590375874838456E-3</v>
      </c>
      <c r="P164">
        <f t="shared" si="67"/>
        <v>4.7258244741628687E-3</v>
      </c>
      <c r="Q164">
        <f t="shared" si="68"/>
        <v>0</v>
      </c>
      <c r="R164">
        <f t="shared" si="69"/>
        <v>27.506322089299903</v>
      </c>
      <c r="S164">
        <f t="shared" si="70"/>
        <v>27.506322089299903</v>
      </c>
      <c r="T164">
        <f t="shared" si="71"/>
        <v>3.6869867201438806</v>
      </c>
      <c r="U164">
        <f t="shared" si="72"/>
        <v>47.059658786536545</v>
      </c>
      <c r="V164">
        <f t="shared" si="73"/>
        <v>1.740656242876746</v>
      </c>
      <c r="W164">
        <f t="shared" si="74"/>
        <v>3.6988288648083785</v>
      </c>
      <c r="X164">
        <f t="shared" si="75"/>
        <v>1.9463304772671346</v>
      </c>
      <c r="Y164">
        <f t="shared" si="76"/>
        <v>-6.5519154263789732</v>
      </c>
      <c r="Z164">
        <f t="shared" si="77"/>
        <v>5.9105472755832986</v>
      </c>
      <c r="AA164">
        <f t="shared" si="78"/>
        <v>0.64119271214756302</v>
      </c>
      <c r="AB164">
        <f t="shared" si="79"/>
        <v>-1.7543864811120358E-4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53636.633873073268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5.09</v>
      </c>
      <c r="AP164">
        <v>0.5</v>
      </c>
      <c r="AQ164" t="s">
        <v>196</v>
      </c>
      <c r="AR164">
        <v>1597415100.9709699</v>
      </c>
      <c r="AS164">
        <v>414.86941935483901</v>
      </c>
      <c r="AT164">
        <v>413.63280645161302</v>
      </c>
      <c r="AU164">
        <v>17.1087387096774</v>
      </c>
      <c r="AV164">
        <v>16.984861290322598</v>
      </c>
      <c r="AW164">
        <v>600.01319354838699</v>
      </c>
      <c r="AX164">
        <v>101.640774193548</v>
      </c>
      <c r="AY164">
        <v>9.9995387096774205E-2</v>
      </c>
      <c r="AZ164">
        <v>27.561138709677401</v>
      </c>
      <c r="BA164">
        <v>999.9</v>
      </c>
      <c r="BB164">
        <v>999.9</v>
      </c>
      <c r="BC164">
        <v>0</v>
      </c>
      <c r="BD164">
        <v>0</v>
      </c>
      <c r="BE164">
        <v>9998.4854838709707</v>
      </c>
      <c r="BF164">
        <v>0</v>
      </c>
      <c r="BG164">
        <v>1.91117E-3</v>
      </c>
      <c r="BH164">
        <v>1597415045.5999999</v>
      </c>
      <c r="BI164" t="s">
        <v>547</v>
      </c>
      <c r="BJ164">
        <v>23</v>
      </c>
      <c r="BK164">
        <v>-2.673</v>
      </c>
      <c r="BL164">
        <v>3.5000000000000003E-2</v>
      </c>
      <c r="BM164">
        <v>414</v>
      </c>
      <c r="BN164">
        <v>17</v>
      </c>
      <c r="BO164">
        <v>0.51</v>
      </c>
      <c r="BP164">
        <v>0.11</v>
      </c>
      <c r="BQ164">
        <v>1.22654</v>
      </c>
      <c r="BR164">
        <v>2.2782648083667301E-2</v>
      </c>
      <c r="BS164">
        <v>5.0540574282258499E-2</v>
      </c>
      <c r="BT164">
        <v>1</v>
      </c>
      <c r="BU164">
        <v>0.123127048780488</v>
      </c>
      <c r="BV164">
        <v>1.1841993031355601E-2</v>
      </c>
      <c r="BW164">
        <v>1.9817818288430898E-3</v>
      </c>
      <c r="BX164">
        <v>1</v>
      </c>
      <c r="BY164">
        <v>2</v>
      </c>
      <c r="BZ164">
        <v>2</v>
      </c>
      <c r="CA164" t="s">
        <v>203</v>
      </c>
      <c r="CB164">
        <v>100</v>
      </c>
      <c r="CC164">
        <v>100</v>
      </c>
      <c r="CD164">
        <v>-2.673</v>
      </c>
      <c r="CE164">
        <v>3.5000000000000003E-2</v>
      </c>
      <c r="CF164">
        <v>2</v>
      </c>
      <c r="CG164">
        <v>640.16600000000005</v>
      </c>
      <c r="CH164">
        <v>360.58800000000002</v>
      </c>
      <c r="CI164">
        <v>26.9998</v>
      </c>
      <c r="CJ164">
        <v>32.752200000000002</v>
      </c>
      <c r="CK164">
        <v>30.000299999999999</v>
      </c>
      <c r="CL164">
        <v>32.5443</v>
      </c>
      <c r="CM164">
        <v>32.567500000000003</v>
      </c>
      <c r="CN164">
        <v>20.6</v>
      </c>
      <c r="CO164">
        <v>34.290399999999998</v>
      </c>
      <c r="CP164">
        <v>2.0542099999999999</v>
      </c>
      <c r="CQ164">
        <v>27</v>
      </c>
      <c r="CR164">
        <v>410</v>
      </c>
      <c r="CS164">
        <v>17</v>
      </c>
      <c r="CT164">
        <v>100.676</v>
      </c>
      <c r="CU164">
        <v>99.994200000000006</v>
      </c>
    </row>
    <row r="165" spans="1:99" x14ac:dyDescent="0.25">
      <c r="A165">
        <v>149</v>
      </c>
      <c r="B165">
        <v>1597415114.5999999</v>
      </c>
      <c r="C165">
        <v>12867.5</v>
      </c>
      <c r="D165" t="s">
        <v>554</v>
      </c>
      <c r="E165" t="s">
        <v>555</v>
      </c>
      <c r="F165">
        <v>1597415105.9709699</v>
      </c>
      <c r="G165">
        <f t="shared" si="58"/>
        <v>1.49158400985944E-4</v>
      </c>
      <c r="H165">
        <f t="shared" si="59"/>
        <v>-1.5139119568229988</v>
      </c>
      <c r="I165">
        <f t="shared" si="60"/>
        <v>414.856290322581</v>
      </c>
      <c r="J165">
        <f t="shared" si="61"/>
        <v>716.12752792259175</v>
      </c>
      <c r="K165">
        <f t="shared" si="62"/>
        <v>72.859049844023659</v>
      </c>
      <c r="L165">
        <f t="shared" si="63"/>
        <v>42.207615202842611</v>
      </c>
      <c r="M165">
        <f t="shared" si="64"/>
        <v>7.6059028709566882E-3</v>
      </c>
      <c r="N165">
        <f t="shared" si="65"/>
        <v>2</v>
      </c>
      <c r="O165">
        <f t="shared" si="66"/>
        <v>7.5898700726565122E-3</v>
      </c>
      <c r="P165">
        <f t="shared" si="67"/>
        <v>4.7451064339098193E-3</v>
      </c>
      <c r="Q165">
        <f t="shared" si="68"/>
        <v>0</v>
      </c>
      <c r="R165">
        <f t="shared" si="69"/>
        <v>27.505391869177927</v>
      </c>
      <c r="S165">
        <f t="shared" si="70"/>
        <v>27.505391869177927</v>
      </c>
      <c r="T165">
        <f t="shared" si="71"/>
        <v>3.6867860486579178</v>
      </c>
      <c r="U165">
        <f t="shared" si="72"/>
        <v>47.062419615071171</v>
      </c>
      <c r="V165">
        <f t="shared" si="73"/>
        <v>1.7406857802711433</v>
      </c>
      <c r="W165">
        <f t="shared" si="74"/>
        <v>3.6986746421208436</v>
      </c>
      <c r="X165">
        <f t="shared" si="75"/>
        <v>1.9461002683867745</v>
      </c>
      <c r="Y165">
        <f t="shared" si="76"/>
        <v>-6.5778854834801308</v>
      </c>
      <c r="Z165">
        <f t="shared" si="77"/>
        <v>5.9339792525965906</v>
      </c>
      <c r="AA165">
        <f t="shared" si="78"/>
        <v>0.64372939937192819</v>
      </c>
      <c r="AB165">
        <f t="shared" si="79"/>
        <v>-1.7683151161218547E-4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53653.327513860044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5.09</v>
      </c>
      <c r="AP165">
        <v>0.5</v>
      </c>
      <c r="AQ165" t="s">
        <v>196</v>
      </c>
      <c r="AR165">
        <v>1597415105.9709699</v>
      </c>
      <c r="AS165">
        <v>414.856290322581</v>
      </c>
      <c r="AT165">
        <v>413.62451612903197</v>
      </c>
      <c r="AU165">
        <v>17.1091032258065</v>
      </c>
      <c r="AV165">
        <v>16.984735483870999</v>
      </c>
      <c r="AW165">
        <v>600.01632258064501</v>
      </c>
      <c r="AX165">
        <v>101.64032258064501</v>
      </c>
      <c r="AY165">
        <v>0.100005787096774</v>
      </c>
      <c r="AZ165">
        <v>27.560425806451601</v>
      </c>
      <c r="BA165">
        <v>999.9</v>
      </c>
      <c r="BB165">
        <v>999.9</v>
      </c>
      <c r="BC165">
        <v>0</v>
      </c>
      <c r="BD165">
        <v>0</v>
      </c>
      <c r="BE165">
        <v>10001.751612903199</v>
      </c>
      <c r="BF165">
        <v>0</v>
      </c>
      <c r="BG165">
        <v>1.91117E-3</v>
      </c>
      <c r="BH165">
        <v>1597415045.5999999</v>
      </c>
      <c r="BI165" t="s">
        <v>547</v>
      </c>
      <c r="BJ165">
        <v>23</v>
      </c>
      <c r="BK165">
        <v>-2.673</v>
      </c>
      <c r="BL165">
        <v>3.5000000000000003E-2</v>
      </c>
      <c r="BM165">
        <v>414</v>
      </c>
      <c r="BN165">
        <v>17</v>
      </c>
      <c r="BO165">
        <v>0.51</v>
      </c>
      <c r="BP165">
        <v>0.11</v>
      </c>
      <c r="BQ165">
        <v>1.23902195121951</v>
      </c>
      <c r="BR165">
        <v>-0.18311707317082801</v>
      </c>
      <c r="BS165">
        <v>4.5245331963479102E-2</v>
      </c>
      <c r="BT165">
        <v>0</v>
      </c>
      <c r="BU165">
        <v>0.124097195121951</v>
      </c>
      <c r="BV165">
        <v>3.43254355403055E-4</v>
      </c>
      <c r="BW165">
        <v>1.2120027412734101E-3</v>
      </c>
      <c r="BX165">
        <v>1</v>
      </c>
      <c r="BY165">
        <v>1</v>
      </c>
      <c r="BZ165">
        <v>2</v>
      </c>
      <c r="CA165" t="s">
        <v>198</v>
      </c>
      <c r="CB165">
        <v>100</v>
      </c>
      <c r="CC165">
        <v>100</v>
      </c>
      <c r="CD165">
        <v>-2.673</v>
      </c>
      <c r="CE165">
        <v>3.5000000000000003E-2</v>
      </c>
      <c r="CF165">
        <v>2</v>
      </c>
      <c r="CG165">
        <v>640.31700000000001</v>
      </c>
      <c r="CH165">
        <v>360.67599999999999</v>
      </c>
      <c r="CI165">
        <v>26.9999</v>
      </c>
      <c r="CJ165">
        <v>32.754899999999999</v>
      </c>
      <c r="CK165">
        <v>30.0001</v>
      </c>
      <c r="CL165">
        <v>32.5458</v>
      </c>
      <c r="CM165">
        <v>32.568300000000001</v>
      </c>
      <c r="CN165">
        <v>20.6</v>
      </c>
      <c r="CO165">
        <v>34.290399999999998</v>
      </c>
      <c r="CP165">
        <v>2.0542099999999999</v>
      </c>
      <c r="CQ165">
        <v>27</v>
      </c>
      <c r="CR165">
        <v>410</v>
      </c>
      <c r="CS165">
        <v>17</v>
      </c>
      <c r="CT165">
        <v>100.676</v>
      </c>
      <c r="CU165">
        <v>99.993899999999996</v>
      </c>
    </row>
    <row r="166" spans="1:99" x14ac:dyDescent="0.25">
      <c r="A166">
        <v>150</v>
      </c>
      <c r="B166">
        <v>1597415119.5999999</v>
      </c>
      <c r="C166">
        <v>12872.5</v>
      </c>
      <c r="D166" t="s">
        <v>556</v>
      </c>
      <c r="E166" t="s">
        <v>557</v>
      </c>
      <c r="F166">
        <v>1597415110.9709699</v>
      </c>
      <c r="G166">
        <f t="shared" si="58"/>
        <v>1.4828035704602131E-4</v>
      </c>
      <c r="H166">
        <f t="shared" si="59"/>
        <v>-1.4747566366316809</v>
      </c>
      <c r="I166">
        <f t="shared" si="60"/>
        <v>414.81516129032298</v>
      </c>
      <c r="J166">
        <f t="shared" si="61"/>
        <v>709.76652527396789</v>
      </c>
      <c r="K166">
        <f t="shared" si="62"/>
        <v>72.211813529841947</v>
      </c>
      <c r="L166">
        <f t="shared" si="63"/>
        <v>42.20339225618698</v>
      </c>
      <c r="M166">
        <f t="shared" si="64"/>
        <v>7.5612839827598538E-3</v>
      </c>
      <c r="N166">
        <f t="shared" si="65"/>
        <v>2</v>
      </c>
      <c r="O166">
        <f t="shared" si="66"/>
        <v>7.5454385291464105E-3</v>
      </c>
      <c r="P166">
        <f t="shared" si="67"/>
        <v>4.7173199365277314E-3</v>
      </c>
      <c r="Q166">
        <f t="shared" si="68"/>
        <v>0</v>
      </c>
      <c r="R166">
        <f t="shared" si="69"/>
        <v>27.505041605352769</v>
      </c>
      <c r="S166">
        <f t="shared" si="70"/>
        <v>27.505041605352769</v>
      </c>
      <c r="T166">
        <f t="shared" si="71"/>
        <v>3.6867104905585086</v>
      </c>
      <c r="U166">
        <f t="shared" si="72"/>
        <v>47.063984061495532</v>
      </c>
      <c r="V166">
        <f t="shared" si="73"/>
        <v>1.7406750043199237</v>
      </c>
      <c r="W166">
        <f t="shared" si="74"/>
        <v>3.6985287986786113</v>
      </c>
      <c r="X166">
        <f t="shared" si="75"/>
        <v>1.9460354862385849</v>
      </c>
      <c r="Y166">
        <f t="shared" si="76"/>
        <v>-6.5391637457295397</v>
      </c>
      <c r="Z166">
        <f t="shared" si="77"/>
        <v>5.899051854117527</v>
      </c>
      <c r="AA166">
        <f t="shared" si="78"/>
        <v>0.63993713629342164</v>
      </c>
      <c r="AB166">
        <f t="shared" si="79"/>
        <v>-1.7475531859112436E-4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53643.954776355255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5.09</v>
      </c>
      <c r="AP166">
        <v>0.5</v>
      </c>
      <c r="AQ166" t="s">
        <v>196</v>
      </c>
      <c r="AR166">
        <v>1597415110.9709699</v>
      </c>
      <c r="AS166">
        <v>414.81516129032298</v>
      </c>
      <c r="AT166">
        <v>413.61629032258099</v>
      </c>
      <c r="AU166">
        <v>17.1090129032258</v>
      </c>
      <c r="AV166">
        <v>16.985377419354801</v>
      </c>
      <c r="AW166">
        <v>600.01709677419399</v>
      </c>
      <c r="AX166">
        <v>101.64022580645199</v>
      </c>
      <c r="AY166">
        <v>0.10000983225806501</v>
      </c>
      <c r="AZ166">
        <v>27.559751612903199</v>
      </c>
      <c r="BA166">
        <v>999.9</v>
      </c>
      <c r="BB166">
        <v>999.9</v>
      </c>
      <c r="BC166">
        <v>0</v>
      </c>
      <c r="BD166">
        <v>0</v>
      </c>
      <c r="BE166">
        <v>9999.9164516129003</v>
      </c>
      <c r="BF166">
        <v>0</v>
      </c>
      <c r="BG166">
        <v>1.91117E-3</v>
      </c>
      <c r="BH166">
        <v>1597415045.5999999</v>
      </c>
      <c r="BI166" t="s">
        <v>547</v>
      </c>
      <c r="BJ166">
        <v>23</v>
      </c>
      <c r="BK166">
        <v>-2.673</v>
      </c>
      <c r="BL166">
        <v>3.5000000000000003E-2</v>
      </c>
      <c r="BM166">
        <v>414</v>
      </c>
      <c r="BN166">
        <v>17</v>
      </c>
      <c r="BO166">
        <v>0.51</v>
      </c>
      <c r="BP166">
        <v>0.11</v>
      </c>
      <c r="BQ166">
        <v>1.2086626829268301</v>
      </c>
      <c r="BR166">
        <v>-0.24464738675955799</v>
      </c>
      <c r="BS166">
        <v>4.4002162642217298E-2</v>
      </c>
      <c r="BT166">
        <v>0</v>
      </c>
      <c r="BU166">
        <v>0.124016463414634</v>
      </c>
      <c r="BV166">
        <v>-5.5414285714285201E-3</v>
      </c>
      <c r="BW166">
        <v>1.4345739759816999E-3</v>
      </c>
      <c r="BX166">
        <v>1</v>
      </c>
      <c r="BY166">
        <v>1</v>
      </c>
      <c r="BZ166">
        <v>2</v>
      </c>
      <c r="CA166" t="s">
        <v>198</v>
      </c>
      <c r="CB166">
        <v>100</v>
      </c>
      <c r="CC166">
        <v>100</v>
      </c>
      <c r="CD166">
        <v>-2.673</v>
      </c>
      <c r="CE166">
        <v>3.5000000000000003E-2</v>
      </c>
      <c r="CF166">
        <v>2</v>
      </c>
      <c r="CG166">
        <v>640.221</v>
      </c>
      <c r="CH166">
        <v>360.47899999999998</v>
      </c>
      <c r="CI166">
        <v>26.9999</v>
      </c>
      <c r="CJ166">
        <v>32.755099999999999</v>
      </c>
      <c r="CK166">
        <v>30.0001</v>
      </c>
      <c r="CL166">
        <v>32.547699999999999</v>
      </c>
      <c r="CM166">
        <v>32.570399999999999</v>
      </c>
      <c r="CN166">
        <v>20.6</v>
      </c>
      <c r="CO166">
        <v>34.290399999999998</v>
      </c>
      <c r="CP166">
        <v>1.6792100000000001</v>
      </c>
      <c r="CQ166">
        <v>27</v>
      </c>
      <c r="CR166">
        <v>410</v>
      </c>
      <c r="CS166">
        <v>17</v>
      </c>
      <c r="CT166">
        <v>100.67700000000001</v>
      </c>
      <c r="CU166">
        <v>99.9953</v>
      </c>
    </row>
    <row r="167" spans="1:99" x14ac:dyDescent="0.25">
      <c r="A167">
        <v>151</v>
      </c>
      <c r="B167">
        <v>1597415652.0999999</v>
      </c>
      <c r="C167">
        <v>13405</v>
      </c>
      <c r="D167" t="s">
        <v>559</v>
      </c>
      <c r="E167" t="s">
        <v>560</v>
      </c>
      <c r="F167">
        <v>1597415644.0999999</v>
      </c>
      <c r="G167">
        <f t="shared" si="58"/>
        <v>1.3014183654256603E-4</v>
      </c>
      <c r="H167">
        <f t="shared" si="59"/>
        <v>-1.5608396777302809</v>
      </c>
      <c r="I167">
        <f t="shared" si="60"/>
        <v>414.05545161290303</v>
      </c>
      <c r="J167">
        <f t="shared" si="61"/>
        <v>773.48054114086926</v>
      </c>
      <c r="K167">
        <f t="shared" si="62"/>
        <v>78.685610230603018</v>
      </c>
      <c r="L167">
        <f t="shared" si="63"/>
        <v>42.121558522227339</v>
      </c>
      <c r="M167">
        <f t="shared" si="64"/>
        <v>6.61456040487929E-3</v>
      </c>
      <c r="N167">
        <f t="shared" si="65"/>
        <v>2</v>
      </c>
      <c r="O167">
        <f t="shared" si="66"/>
        <v>6.6024310246376606E-3</v>
      </c>
      <c r="P167">
        <f t="shared" si="67"/>
        <v>4.127607291271632E-3</v>
      </c>
      <c r="Q167">
        <f t="shared" si="68"/>
        <v>0</v>
      </c>
      <c r="R167">
        <f t="shared" si="69"/>
        <v>27.550106821582212</v>
      </c>
      <c r="S167">
        <f t="shared" si="70"/>
        <v>27.550106821582212</v>
      </c>
      <c r="T167">
        <f t="shared" si="71"/>
        <v>3.6964429596767552</v>
      </c>
      <c r="U167">
        <f t="shared" si="72"/>
        <v>47.071511941438487</v>
      </c>
      <c r="V167">
        <f t="shared" si="73"/>
        <v>1.7448643641108654</v>
      </c>
      <c r="W167">
        <f t="shared" si="74"/>
        <v>3.7068373038062714</v>
      </c>
      <c r="X167">
        <f t="shared" si="75"/>
        <v>1.9515785955658898</v>
      </c>
      <c r="Y167">
        <f t="shared" si="76"/>
        <v>-5.7392549915271616</v>
      </c>
      <c r="Z167">
        <f t="shared" si="77"/>
        <v>5.1772512052076118</v>
      </c>
      <c r="AA167">
        <f t="shared" si="78"/>
        <v>0.56186914393740373</v>
      </c>
      <c r="AB167">
        <f t="shared" si="79"/>
        <v>-1.3464238214577762E-4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53635.529495873372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4.79</v>
      </c>
      <c r="AP167">
        <v>0.5</v>
      </c>
      <c r="AQ167" t="s">
        <v>196</v>
      </c>
      <c r="AR167">
        <v>1597415644.0999999</v>
      </c>
      <c r="AS167">
        <v>414.05545161290303</v>
      </c>
      <c r="AT167">
        <v>412.85241935483901</v>
      </c>
      <c r="AU167">
        <v>17.152038709677399</v>
      </c>
      <c r="AV167">
        <v>17.049925806451601</v>
      </c>
      <c r="AW167">
        <v>600.00954838709697</v>
      </c>
      <c r="AX167">
        <v>101.629290322581</v>
      </c>
      <c r="AY167">
        <v>9.9978929032258093E-2</v>
      </c>
      <c r="AZ167">
        <v>27.5981225806452</v>
      </c>
      <c r="BA167">
        <v>999.9</v>
      </c>
      <c r="BB167">
        <v>999.9</v>
      </c>
      <c r="BC167">
        <v>0</v>
      </c>
      <c r="BD167">
        <v>0</v>
      </c>
      <c r="BE167">
        <v>10000.731612903201</v>
      </c>
      <c r="BF167">
        <v>0</v>
      </c>
      <c r="BG167">
        <v>1.9265829032258099E-3</v>
      </c>
      <c r="BH167">
        <v>1597415617.5999999</v>
      </c>
      <c r="BI167" t="s">
        <v>561</v>
      </c>
      <c r="BJ167">
        <v>24</v>
      </c>
      <c r="BK167">
        <v>-2.6869999999999998</v>
      </c>
      <c r="BL167">
        <v>3.3000000000000002E-2</v>
      </c>
      <c r="BM167">
        <v>413</v>
      </c>
      <c r="BN167">
        <v>17</v>
      </c>
      <c r="BO167">
        <v>0.24</v>
      </c>
      <c r="BP167">
        <v>0.11</v>
      </c>
      <c r="BQ167">
        <v>1.20597268292683</v>
      </c>
      <c r="BR167">
        <v>6.3964390243839805E-2</v>
      </c>
      <c r="BS167">
        <v>2.58181667959664E-2</v>
      </c>
      <c r="BT167">
        <v>1</v>
      </c>
      <c r="BU167">
        <v>0.101879219512195</v>
      </c>
      <c r="BV167">
        <v>5.3018048780480199E-3</v>
      </c>
      <c r="BW167">
        <v>7.3793335386146202E-4</v>
      </c>
      <c r="BX167">
        <v>1</v>
      </c>
      <c r="BY167">
        <v>2</v>
      </c>
      <c r="BZ167">
        <v>2</v>
      </c>
      <c r="CA167" t="s">
        <v>203</v>
      </c>
      <c r="CB167">
        <v>100</v>
      </c>
      <c r="CC167">
        <v>100</v>
      </c>
      <c r="CD167">
        <v>-2.6869999999999998</v>
      </c>
      <c r="CE167">
        <v>3.3000000000000002E-2</v>
      </c>
      <c r="CF167">
        <v>2</v>
      </c>
      <c r="CG167">
        <v>640.14499999999998</v>
      </c>
      <c r="CH167">
        <v>357.99299999999999</v>
      </c>
      <c r="CI167">
        <v>26.998899999999999</v>
      </c>
      <c r="CJ167">
        <v>32.947800000000001</v>
      </c>
      <c r="CK167">
        <v>30.0002</v>
      </c>
      <c r="CL167">
        <v>32.749400000000001</v>
      </c>
      <c r="CM167">
        <v>32.772100000000002</v>
      </c>
      <c r="CN167">
        <v>20.6</v>
      </c>
      <c r="CO167">
        <v>34.840400000000002</v>
      </c>
      <c r="CP167">
        <v>0</v>
      </c>
      <c r="CQ167">
        <v>27</v>
      </c>
      <c r="CR167">
        <v>410</v>
      </c>
      <c r="CS167">
        <v>17</v>
      </c>
      <c r="CT167">
        <v>100.642</v>
      </c>
      <c r="CU167">
        <v>99.964799999999997</v>
      </c>
    </row>
    <row r="168" spans="1:99" x14ac:dyDescent="0.25">
      <c r="A168">
        <v>152</v>
      </c>
      <c r="B168">
        <v>1597415657.0999999</v>
      </c>
      <c r="C168">
        <v>13410</v>
      </c>
      <c r="D168" t="s">
        <v>562</v>
      </c>
      <c r="E168" t="s">
        <v>563</v>
      </c>
      <c r="F168">
        <v>1597415648.7451601</v>
      </c>
      <c r="G168">
        <f t="shared" si="58"/>
        <v>1.2991690603429186E-4</v>
      </c>
      <c r="H168">
        <f t="shared" si="59"/>
        <v>-1.5729606461124261</v>
      </c>
      <c r="I168">
        <f t="shared" si="60"/>
        <v>414.03061290322597</v>
      </c>
      <c r="J168">
        <f t="shared" si="61"/>
        <v>776.89281880661861</v>
      </c>
      <c r="K168">
        <f t="shared" si="62"/>
        <v>79.033157724826395</v>
      </c>
      <c r="L168">
        <f t="shared" si="63"/>
        <v>42.119254986487753</v>
      </c>
      <c r="M168">
        <f t="shared" si="64"/>
        <v>6.6050389645185819E-3</v>
      </c>
      <c r="N168">
        <f t="shared" si="65"/>
        <v>2</v>
      </c>
      <c r="O168">
        <f t="shared" si="66"/>
        <v>6.5929444443533483E-3</v>
      </c>
      <c r="P168">
        <f t="shared" si="67"/>
        <v>4.1216750545932266E-3</v>
      </c>
      <c r="Q168">
        <f t="shared" si="68"/>
        <v>0</v>
      </c>
      <c r="R168">
        <f t="shared" si="69"/>
        <v>27.547470327347067</v>
      </c>
      <c r="S168">
        <f t="shared" si="70"/>
        <v>27.547470327347067</v>
      </c>
      <c r="T168">
        <f t="shared" si="71"/>
        <v>3.6958729547010813</v>
      </c>
      <c r="U168">
        <f t="shared" si="72"/>
        <v>47.078547259821178</v>
      </c>
      <c r="V168">
        <f t="shared" si="73"/>
        <v>1.7448476895675165</v>
      </c>
      <c r="W168">
        <f t="shared" si="74"/>
        <v>3.7062479433315971</v>
      </c>
      <c r="X168">
        <f t="shared" si="75"/>
        <v>1.9510252651335649</v>
      </c>
      <c r="Y168">
        <f t="shared" si="76"/>
        <v>-5.7293355561122707</v>
      </c>
      <c r="Z168">
        <f t="shared" si="77"/>
        <v>5.1683168434898494</v>
      </c>
      <c r="AA168">
        <f t="shared" si="78"/>
        <v>0.56088453694548468</v>
      </c>
      <c r="AB168">
        <f t="shared" si="79"/>
        <v>-1.341756769370761E-4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53650.07562239757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4.79</v>
      </c>
      <c r="AP168">
        <v>0.5</v>
      </c>
      <c r="AQ168" t="s">
        <v>196</v>
      </c>
      <c r="AR168">
        <v>1597415648.7451601</v>
      </c>
      <c r="AS168">
        <v>414.03061290322597</v>
      </c>
      <c r="AT168">
        <v>412.81783870967701</v>
      </c>
      <c r="AU168">
        <v>17.151783870967702</v>
      </c>
      <c r="AV168">
        <v>17.049848387096802</v>
      </c>
      <c r="AW168">
        <v>600.01519354838695</v>
      </c>
      <c r="AX168">
        <v>101.62980645161301</v>
      </c>
      <c r="AY168">
        <v>0.10000210322580599</v>
      </c>
      <c r="AZ168">
        <v>27.5954032258065</v>
      </c>
      <c r="BA168">
        <v>999.9</v>
      </c>
      <c r="BB168">
        <v>999.9</v>
      </c>
      <c r="BC168">
        <v>0</v>
      </c>
      <c r="BD168">
        <v>0</v>
      </c>
      <c r="BE168">
        <v>10003.4122580645</v>
      </c>
      <c r="BF168">
        <v>0</v>
      </c>
      <c r="BG168">
        <v>2.0098125806451601E-3</v>
      </c>
      <c r="BH168">
        <v>1597415617.5999999</v>
      </c>
      <c r="BI168" t="s">
        <v>561</v>
      </c>
      <c r="BJ168">
        <v>24</v>
      </c>
      <c r="BK168">
        <v>-2.6869999999999998</v>
      </c>
      <c r="BL168">
        <v>3.3000000000000002E-2</v>
      </c>
      <c r="BM168">
        <v>413</v>
      </c>
      <c r="BN168">
        <v>17</v>
      </c>
      <c r="BO168">
        <v>0.24</v>
      </c>
      <c r="BP168">
        <v>0.11</v>
      </c>
      <c r="BQ168">
        <v>1.2050895121951199</v>
      </c>
      <c r="BR168">
        <v>0.124673310104554</v>
      </c>
      <c r="BS168">
        <v>2.6337060223674599E-2</v>
      </c>
      <c r="BT168">
        <v>0</v>
      </c>
      <c r="BU168">
        <v>0.101892268292683</v>
      </c>
      <c r="BV168">
        <v>-1.63248083623623E-3</v>
      </c>
      <c r="BW168">
        <v>7.9923454307750203E-4</v>
      </c>
      <c r="BX168">
        <v>1</v>
      </c>
      <c r="BY168">
        <v>1</v>
      </c>
      <c r="BZ168">
        <v>2</v>
      </c>
      <c r="CA168" t="s">
        <v>198</v>
      </c>
      <c r="CB168">
        <v>100</v>
      </c>
      <c r="CC168">
        <v>100</v>
      </c>
      <c r="CD168">
        <v>-2.6869999999999998</v>
      </c>
      <c r="CE168">
        <v>3.3000000000000002E-2</v>
      </c>
      <c r="CF168">
        <v>2</v>
      </c>
      <c r="CG168">
        <v>640.35799999999995</v>
      </c>
      <c r="CH168">
        <v>357.88200000000001</v>
      </c>
      <c r="CI168">
        <v>26.998899999999999</v>
      </c>
      <c r="CJ168">
        <v>32.948300000000003</v>
      </c>
      <c r="CK168">
        <v>30</v>
      </c>
      <c r="CL168">
        <v>32.749400000000001</v>
      </c>
      <c r="CM168">
        <v>32.772100000000002</v>
      </c>
      <c r="CN168">
        <v>20.6</v>
      </c>
      <c r="CO168">
        <v>34.840400000000002</v>
      </c>
      <c r="CP168">
        <v>0</v>
      </c>
      <c r="CQ168">
        <v>27</v>
      </c>
      <c r="CR168">
        <v>410</v>
      </c>
      <c r="CS168">
        <v>17</v>
      </c>
      <c r="CT168">
        <v>100.642</v>
      </c>
      <c r="CU168">
        <v>99.964299999999994</v>
      </c>
    </row>
    <row r="169" spans="1:99" x14ac:dyDescent="0.25">
      <c r="A169">
        <v>153</v>
      </c>
      <c r="B169">
        <v>1597415662.0999999</v>
      </c>
      <c r="C169">
        <v>13415</v>
      </c>
      <c r="D169" t="s">
        <v>564</v>
      </c>
      <c r="E169" t="s">
        <v>565</v>
      </c>
      <c r="F169">
        <v>1597415653.53548</v>
      </c>
      <c r="G169">
        <f t="shared" si="58"/>
        <v>1.3000660109339666E-4</v>
      </c>
      <c r="H169">
        <f t="shared" si="59"/>
        <v>-1.570198301316563</v>
      </c>
      <c r="I169">
        <f t="shared" si="60"/>
        <v>414.01045161290301</v>
      </c>
      <c r="J169">
        <f t="shared" si="61"/>
        <v>775.82647552323863</v>
      </c>
      <c r="K169">
        <f t="shared" si="62"/>
        <v>78.924829699977153</v>
      </c>
      <c r="L169">
        <f t="shared" si="63"/>
        <v>42.117284493960604</v>
      </c>
      <c r="M169">
        <f t="shared" si="64"/>
        <v>6.6119897789212196E-3</v>
      </c>
      <c r="N169">
        <f t="shared" si="65"/>
        <v>2</v>
      </c>
      <c r="O169">
        <f t="shared" si="66"/>
        <v>6.5998698152375723E-3</v>
      </c>
      <c r="P169">
        <f t="shared" si="67"/>
        <v>4.1260056915288189E-3</v>
      </c>
      <c r="Q169">
        <f t="shared" si="68"/>
        <v>0</v>
      </c>
      <c r="R169">
        <f t="shared" si="69"/>
        <v>27.544269343892644</v>
      </c>
      <c r="S169">
        <f t="shared" si="70"/>
        <v>27.544269343892644</v>
      </c>
      <c r="T169">
        <f t="shared" si="71"/>
        <v>3.6951810113414276</v>
      </c>
      <c r="U169">
        <f t="shared" si="72"/>
        <v>47.087243194269249</v>
      </c>
      <c r="V169">
        <f t="shared" si="73"/>
        <v>1.7448467589393006</v>
      </c>
      <c r="W169">
        <f t="shared" si="74"/>
        <v>3.7055615079025417</v>
      </c>
      <c r="X169">
        <f t="shared" si="75"/>
        <v>1.950334252402127</v>
      </c>
      <c r="Y169">
        <f t="shared" si="76"/>
        <v>-5.7332911082187925</v>
      </c>
      <c r="Z169">
        <f t="shared" si="77"/>
        <v>5.1719010770263267</v>
      </c>
      <c r="AA169">
        <f t="shared" si="78"/>
        <v>0.56125567219125183</v>
      </c>
      <c r="AB169">
        <f t="shared" si="79"/>
        <v>-1.3435900121372413E-4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53643.973417082678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4.79</v>
      </c>
      <c r="AP169">
        <v>0.5</v>
      </c>
      <c r="AQ169" t="s">
        <v>196</v>
      </c>
      <c r="AR169">
        <v>1597415653.53548</v>
      </c>
      <c r="AS169">
        <v>414.01045161290301</v>
      </c>
      <c r="AT169">
        <v>412.79990322580602</v>
      </c>
      <c r="AU169">
        <v>17.151741935483901</v>
      </c>
      <c r="AV169">
        <v>17.049735483871</v>
      </c>
      <c r="AW169">
        <v>600.011741935484</v>
      </c>
      <c r="AX169">
        <v>101.63</v>
      </c>
      <c r="AY169">
        <v>0.100003022580645</v>
      </c>
      <c r="AZ169">
        <v>27.592235483871001</v>
      </c>
      <c r="BA169">
        <v>999.9</v>
      </c>
      <c r="BB169">
        <v>999.9</v>
      </c>
      <c r="BC169">
        <v>0</v>
      </c>
      <c r="BD169">
        <v>0</v>
      </c>
      <c r="BE169">
        <v>10002.096129032299</v>
      </c>
      <c r="BF169">
        <v>0</v>
      </c>
      <c r="BG169">
        <v>2.0884183870967699E-3</v>
      </c>
      <c r="BH169">
        <v>1597415617.5999999</v>
      </c>
      <c r="BI169" t="s">
        <v>561</v>
      </c>
      <c r="BJ169">
        <v>24</v>
      </c>
      <c r="BK169">
        <v>-2.6869999999999998</v>
      </c>
      <c r="BL169">
        <v>3.3000000000000002E-2</v>
      </c>
      <c r="BM169">
        <v>413</v>
      </c>
      <c r="BN169">
        <v>17</v>
      </c>
      <c r="BO169">
        <v>0.24</v>
      </c>
      <c r="BP169">
        <v>0.11</v>
      </c>
      <c r="BQ169">
        <v>1.20789317073171</v>
      </c>
      <c r="BR169">
        <v>-5.4091986062724702E-2</v>
      </c>
      <c r="BS169">
        <v>2.8172757160846398E-2</v>
      </c>
      <c r="BT169">
        <v>1</v>
      </c>
      <c r="BU169">
        <v>0.102023975609756</v>
      </c>
      <c r="BV169">
        <v>-1.4372404181184799E-3</v>
      </c>
      <c r="BW169">
        <v>8.4444470100987197E-4</v>
      </c>
      <c r="BX169">
        <v>1</v>
      </c>
      <c r="BY169">
        <v>2</v>
      </c>
      <c r="BZ169">
        <v>2</v>
      </c>
      <c r="CA169" t="s">
        <v>203</v>
      </c>
      <c r="CB169">
        <v>100</v>
      </c>
      <c r="CC169">
        <v>100</v>
      </c>
      <c r="CD169">
        <v>-2.6869999999999998</v>
      </c>
      <c r="CE169">
        <v>3.3000000000000002E-2</v>
      </c>
      <c r="CF169">
        <v>2</v>
      </c>
      <c r="CG169">
        <v>640.26099999999997</v>
      </c>
      <c r="CH169">
        <v>357.90199999999999</v>
      </c>
      <c r="CI169">
        <v>26.998999999999999</v>
      </c>
      <c r="CJ169">
        <v>32.950699999999998</v>
      </c>
      <c r="CK169">
        <v>30</v>
      </c>
      <c r="CL169">
        <v>32.751399999999997</v>
      </c>
      <c r="CM169">
        <v>32.773200000000003</v>
      </c>
      <c r="CN169">
        <v>20.6</v>
      </c>
      <c r="CO169">
        <v>34.840400000000002</v>
      </c>
      <c r="CP169">
        <v>0</v>
      </c>
      <c r="CQ169">
        <v>27</v>
      </c>
      <c r="CR169">
        <v>410</v>
      </c>
      <c r="CS169">
        <v>17</v>
      </c>
      <c r="CT169">
        <v>100.643</v>
      </c>
      <c r="CU169">
        <v>99.964600000000004</v>
      </c>
    </row>
    <row r="170" spans="1:99" x14ac:dyDescent="0.25">
      <c r="A170">
        <v>154</v>
      </c>
      <c r="B170">
        <v>1597415667.0999999</v>
      </c>
      <c r="C170">
        <v>13420</v>
      </c>
      <c r="D170" t="s">
        <v>566</v>
      </c>
      <c r="E170" t="s">
        <v>567</v>
      </c>
      <c r="F170">
        <v>1597415658.4709699</v>
      </c>
      <c r="G170">
        <f t="shared" si="58"/>
        <v>1.2923819037026561E-4</v>
      </c>
      <c r="H170">
        <f t="shared" si="59"/>
        <v>-1.5845926701990862</v>
      </c>
      <c r="I170">
        <f t="shared" si="60"/>
        <v>414.00625806451598</v>
      </c>
      <c r="J170">
        <f t="shared" si="61"/>
        <v>781.38621897300629</v>
      </c>
      <c r="K170">
        <f t="shared" si="62"/>
        <v>79.490326476302158</v>
      </c>
      <c r="L170">
        <f t="shared" si="63"/>
        <v>42.116807050979567</v>
      </c>
      <c r="M170">
        <f t="shared" si="64"/>
        <v>6.5750105869846268E-3</v>
      </c>
      <c r="N170">
        <f t="shared" si="65"/>
        <v>2</v>
      </c>
      <c r="O170">
        <f t="shared" si="66"/>
        <v>6.5630256793369323E-3</v>
      </c>
      <c r="P170">
        <f t="shared" si="67"/>
        <v>4.1029660034104815E-3</v>
      </c>
      <c r="Q170">
        <f t="shared" si="68"/>
        <v>0</v>
      </c>
      <c r="R170">
        <f t="shared" si="69"/>
        <v>27.541304311774685</v>
      </c>
      <c r="S170">
        <f t="shared" si="70"/>
        <v>27.541304311774685</v>
      </c>
      <c r="T170">
        <f t="shared" si="71"/>
        <v>3.6945401734671122</v>
      </c>
      <c r="U170">
        <f t="shared" si="72"/>
        <v>47.096149024437892</v>
      </c>
      <c r="V170">
        <f t="shared" si="73"/>
        <v>1.7448453093038401</v>
      </c>
      <c r="W170">
        <f t="shared" si="74"/>
        <v>3.7048577122483004</v>
      </c>
      <c r="X170">
        <f t="shared" si="75"/>
        <v>1.9496948641632721</v>
      </c>
      <c r="Y170">
        <f t="shared" si="76"/>
        <v>-5.6994041953287136</v>
      </c>
      <c r="Z170">
        <f t="shared" si="77"/>
        <v>5.14134860978782</v>
      </c>
      <c r="AA170">
        <f t="shared" si="78"/>
        <v>0.5579228120609746</v>
      </c>
      <c r="AB170">
        <f t="shared" si="79"/>
        <v>-1.3277347991902388E-4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53638.864875332198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4.79</v>
      </c>
      <c r="AP170">
        <v>0.5</v>
      </c>
      <c r="AQ170" t="s">
        <v>196</v>
      </c>
      <c r="AR170">
        <v>1597415658.4709699</v>
      </c>
      <c r="AS170">
        <v>414.00625806451598</v>
      </c>
      <c r="AT170">
        <v>412.78396774193499</v>
      </c>
      <c r="AU170">
        <v>17.151748387096799</v>
      </c>
      <c r="AV170">
        <v>17.050345161290299</v>
      </c>
      <c r="AW170">
        <v>600.01358064516103</v>
      </c>
      <c r="AX170">
        <v>101.62987096774199</v>
      </c>
      <c r="AY170">
        <v>0.10000927096774199</v>
      </c>
      <c r="AZ170">
        <v>27.588987096774201</v>
      </c>
      <c r="BA170">
        <v>999.9</v>
      </c>
      <c r="BB170">
        <v>999.9</v>
      </c>
      <c r="BC170">
        <v>0</v>
      </c>
      <c r="BD170">
        <v>0</v>
      </c>
      <c r="BE170">
        <v>10001.0035483871</v>
      </c>
      <c r="BF170">
        <v>0</v>
      </c>
      <c r="BG170">
        <v>2.0884183870967699E-3</v>
      </c>
      <c r="BH170">
        <v>1597415617.5999999</v>
      </c>
      <c r="BI170" t="s">
        <v>561</v>
      </c>
      <c r="BJ170">
        <v>24</v>
      </c>
      <c r="BK170">
        <v>-2.6869999999999998</v>
      </c>
      <c r="BL170">
        <v>3.3000000000000002E-2</v>
      </c>
      <c r="BM170">
        <v>413</v>
      </c>
      <c r="BN170">
        <v>17</v>
      </c>
      <c r="BO170">
        <v>0.24</v>
      </c>
      <c r="BP170">
        <v>0.11</v>
      </c>
      <c r="BQ170">
        <v>1.2235934146341501</v>
      </c>
      <c r="BR170">
        <v>0.117512613240409</v>
      </c>
      <c r="BS170">
        <v>3.7011651600461298E-2</v>
      </c>
      <c r="BT170">
        <v>0</v>
      </c>
      <c r="BU170">
        <v>0.101632368292683</v>
      </c>
      <c r="BV170">
        <v>-6.8673303135889903E-3</v>
      </c>
      <c r="BW170">
        <v>1.11174408233388E-3</v>
      </c>
      <c r="BX170">
        <v>1</v>
      </c>
      <c r="BY170">
        <v>1</v>
      </c>
      <c r="BZ170">
        <v>2</v>
      </c>
      <c r="CA170" t="s">
        <v>198</v>
      </c>
      <c r="CB170">
        <v>100</v>
      </c>
      <c r="CC170">
        <v>100</v>
      </c>
      <c r="CD170">
        <v>-2.6869999999999998</v>
      </c>
      <c r="CE170">
        <v>3.3000000000000002E-2</v>
      </c>
      <c r="CF170">
        <v>2</v>
      </c>
      <c r="CG170">
        <v>640.27200000000005</v>
      </c>
      <c r="CH170">
        <v>357.899</v>
      </c>
      <c r="CI170">
        <v>26.998999999999999</v>
      </c>
      <c r="CJ170">
        <v>32.950699999999998</v>
      </c>
      <c r="CK170">
        <v>30.0002</v>
      </c>
      <c r="CL170">
        <v>32.752299999999998</v>
      </c>
      <c r="CM170">
        <v>32.774999999999999</v>
      </c>
      <c r="CN170">
        <v>20.6</v>
      </c>
      <c r="CO170">
        <v>34.840400000000002</v>
      </c>
      <c r="CP170">
        <v>0</v>
      </c>
      <c r="CQ170">
        <v>27</v>
      </c>
      <c r="CR170">
        <v>410</v>
      </c>
      <c r="CS170">
        <v>17</v>
      </c>
      <c r="CT170">
        <v>100.64400000000001</v>
      </c>
      <c r="CU170">
        <v>99.9649</v>
      </c>
    </row>
    <row r="171" spans="1:99" x14ac:dyDescent="0.25">
      <c r="A171">
        <v>155</v>
      </c>
      <c r="B171">
        <v>1597415672.0999999</v>
      </c>
      <c r="C171">
        <v>13425</v>
      </c>
      <c r="D171" t="s">
        <v>568</v>
      </c>
      <c r="E171" t="s">
        <v>569</v>
      </c>
      <c r="F171">
        <v>1597415663.4709699</v>
      </c>
      <c r="G171">
        <f t="shared" si="58"/>
        <v>1.2901623327561939E-4</v>
      </c>
      <c r="H171">
        <f t="shared" si="59"/>
        <v>-1.5837335929570431</v>
      </c>
      <c r="I171">
        <f t="shared" si="60"/>
        <v>414.00677419354798</v>
      </c>
      <c r="J171">
        <f t="shared" si="61"/>
        <v>781.68527832720076</v>
      </c>
      <c r="K171">
        <f t="shared" si="62"/>
        <v>79.52038825949262</v>
      </c>
      <c r="L171">
        <f t="shared" si="63"/>
        <v>42.116668099959298</v>
      </c>
      <c r="M171">
        <f t="shared" si="64"/>
        <v>6.5664082225648764E-3</v>
      </c>
      <c r="N171">
        <f t="shared" si="65"/>
        <v>2</v>
      </c>
      <c r="O171">
        <f t="shared" si="66"/>
        <v>6.5544546243429223E-3</v>
      </c>
      <c r="P171">
        <f t="shared" si="67"/>
        <v>4.0976062881894117E-3</v>
      </c>
      <c r="Q171">
        <f t="shared" si="68"/>
        <v>0</v>
      </c>
      <c r="R171">
        <f t="shared" si="69"/>
        <v>27.537582800734452</v>
      </c>
      <c r="S171">
        <f t="shared" si="70"/>
        <v>27.537582800734452</v>
      </c>
      <c r="T171">
        <f t="shared" si="71"/>
        <v>3.6937359736651754</v>
      </c>
      <c r="U171">
        <f t="shared" si="72"/>
        <v>47.106631594672905</v>
      </c>
      <c r="V171">
        <f t="shared" si="73"/>
        <v>1.7448455814907733</v>
      </c>
      <c r="W171">
        <f t="shared" si="74"/>
        <v>3.704033853458736</v>
      </c>
      <c r="X171">
        <f t="shared" si="75"/>
        <v>1.9488903921744021</v>
      </c>
      <c r="Y171">
        <f t="shared" si="76"/>
        <v>-5.6896158874548153</v>
      </c>
      <c r="Z171">
        <f t="shared" si="77"/>
        <v>5.1325377968298165</v>
      </c>
      <c r="AA171">
        <f t="shared" si="78"/>
        <v>0.55694577515161625</v>
      </c>
      <c r="AB171">
        <f t="shared" si="79"/>
        <v>-1.323154733823273E-4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53629.853172055802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4.79</v>
      </c>
      <c r="AP171">
        <v>0.5</v>
      </c>
      <c r="AQ171" t="s">
        <v>196</v>
      </c>
      <c r="AR171">
        <v>1597415663.4709699</v>
      </c>
      <c r="AS171">
        <v>414.00677419354798</v>
      </c>
      <c r="AT171">
        <v>412.78509677419402</v>
      </c>
      <c r="AU171">
        <v>17.1518290322581</v>
      </c>
      <c r="AV171">
        <v>17.050599999999999</v>
      </c>
      <c r="AW171">
        <v>600.01377419354799</v>
      </c>
      <c r="AX171">
        <v>101.629419354839</v>
      </c>
      <c r="AY171">
        <v>9.9998435483870995E-2</v>
      </c>
      <c r="AZ171">
        <v>27.5851838709677</v>
      </c>
      <c r="BA171">
        <v>999.9</v>
      </c>
      <c r="BB171">
        <v>999.9</v>
      </c>
      <c r="BC171">
        <v>0</v>
      </c>
      <c r="BD171">
        <v>0</v>
      </c>
      <c r="BE171">
        <v>9999.1661290322609</v>
      </c>
      <c r="BF171">
        <v>0</v>
      </c>
      <c r="BG171">
        <v>2.0313906451612899E-3</v>
      </c>
      <c r="BH171">
        <v>1597415617.5999999</v>
      </c>
      <c r="BI171" t="s">
        <v>561</v>
      </c>
      <c r="BJ171">
        <v>24</v>
      </c>
      <c r="BK171">
        <v>-2.6869999999999998</v>
      </c>
      <c r="BL171">
        <v>3.3000000000000002E-2</v>
      </c>
      <c r="BM171">
        <v>413</v>
      </c>
      <c r="BN171">
        <v>17</v>
      </c>
      <c r="BO171">
        <v>0.24</v>
      </c>
      <c r="BP171">
        <v>0.11</v>
      </c>
      <c r="BQ171">
        <v>1.2235897560975599</v>
      </c>
      <c r="BR171">
        <v>0.111007526132406</v>
      </c>
      <c r="BS171">
        <v>3.8884707163099802E-2</v>
      </c>
      <c r="BT171">
        <v>0</v>
      </c>
      <c r="BU171">
        <v>0.1013061</v>
      </c>
      <c r="BV171">
        <v>-1.7933163763062499E-3</v>
      </c>
      <c r="BW171">
        <v>9.3586624070312696E-4</v>
      </c>
      <c r="BX171">
        <v>1</v>
      </c>
      <c r="BY171">
        <v>1</v>
      </c>
      <c r="BZ171">
        <v>2</v>
      </c>
      <c r="CA171" t="s">
        <v>198</v>
      </c>
      <c r="CB171">
        <v>100</v>
      </c>
      <c r="CC171">
        <v>100</v>
      </c>
      <c r="CD171">
        <v>-2.6869999999999998</v>
      </c>
      <c r="CE171">
        <v>3.3000000000000002E-2</v>
      </c>
      <c r="CF171">
        <v>2</v>
      </c>
      <c r="CG171">
        <v>640.33000000000004</v>
      </c>
      <c r="CH171">
        <v>357.899</v>
      </c>
      <c r="CI171">
        <v>26.998699999999999</v>
      </c>
      <c r="CJ171">
        <v>32.950699999999998</v>
      </c>
      <c r="CK171">
        <v>30.0001</v>
      </c>
      <c r="CL171">
        <v>32.752299999999998</v>
      </c>
      <c r="CM171">
        <v>32.774999999999999</v>
      </c>
      <c r="CN171">
        <v>20.6</v>
      </c>
      <c r="CO171">
        <v>34.840400000000002</v>
      </c>
      <c r="CP171">
        <v>0</v>
      </c>
      <c r="CQ171">
        <v>27</v>
      </c>
      <c r="CR171">
        <v>410</v>
      </c>
      <c r="CS171">
        <v>17</v>
      </c>
      <c r="CT171">
        <v>100.643</v>
      </c>
      <c r="CU171">
        <v>99.966300000000004</v>
      </c>
    </row>
    <row r="172" spans="1:99" x14ac:dyDescent="0.25">
      <c r="A172">
        <v>156</v>
      </c>
      <c r="B172">
        <v>1597415677.0999999</v>
      </c>
      <c r="C172">
        <v>13430</v>
      </c>
      <c r="D172" t="s">
        <v>570</v>
      </c>
      <c r="E172" t="s">
        <v>571</v>
      </c>
      <c r="F172">
        <v>1597415668.4709699</v>
      </c>
      <c r="G172">
        <f t="shared" si="58"/>
        <v>1.2894198921155079E-4</v>
      </c>
      <c r="H172">
        <f t="shared" si="59"/>
        <v>-1.5792952007968353</v>
      </c>
      <c r="I172">
        <f t="shared" si="60"/>
        <v>414.00409677419299</v>
      </c>
      <c r="J172">
        <f t="shared" si="61"/>
        <v>780.66653608155809</v>
      </c>
      <c r="K172">
        <f t="shared" si="62"/>
        <v>79.416808172719044</v>
      </c>
      <c r="L172">
        <f t="shared" si="63"/>
        <v>42.116425409069876</v>
      </c>
      <c r="M172">
        <f t="shared" si="64"/>
        <v>6.5656871893396826E-3</v>
      </c>
      <c r="N172">
        <f t="shared" si="65"/>
        <v>2</v>
      </c>
      <c r="O172">
        <f t="shared" si="66"/>
        <v>6.5537362135557036E-3</v>
      </c>
      <c r="P172">
        <f t="shared" si="67"/>
        <v>4.0971570464325398E-3</v>
      </c>
      <c r="Q172">
        <f t="shared" si="68"/>
        <v>0</v>
      </c>
      <c r="R172">
        <f t="shared" si="69"/>
        <v>27.533439031741835</v>
      </c>
      <c r="S172">
        <f t="shared" si="70"/>
        <v>27.533439031741835</v>
      </c>
      <c r="T172">
        <f t="shared" si="71"/>
        <v>3.6928407057947021</v>
      </c>
      <c r="U172">
        <f t="shared" si="72"/>
        <v>47.118191362735843</v>
      </c>
      <c r="V172">
        <f t="shared" si="73"/>
        <v>1.7448481238048312</v>
      </c>
      <c r="W172">
        <f t="shared" si="74"/>
        <v>3.7031305178338654</v>
      </c>
      <c r="X172">
        <f t="shared" si="75"/>
        <v>1.9479925819898709</v>
      </c>
      <c r="Y172">
        <f t="shared" si="76"/>
        <v>-5.6863417242293899</v>
      </c>
      <c r="Z172">
        <f t="shared" si="77"/>
        <v>5.129605118887123</v>
      </c>
      <c r="AA172">
        <f t="shared" si="78"/>
        <v>0.55660444469352233</v>
      </c>
      <c r="AB172">
        <f t="shared" si="79"/>
        <v>-1.321606487447724E-4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53602.93411874726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4.79</v>
      </c>
      <c r="AP172">
        <v>0.5</v>
      </c>
      <c r="AQ172" t="s">
        <v>196</v>
      </c>
      <c r="AR172">
        <v>1597415668.4709699</v>
      </c>
      <c r="AS172">
        <v>414.00409677419299</v>
      </c>
      <c r="AT172">
        <v>412.78593548387101</v>
      </c>
      <c r="AU172">
        <v>17.151841935483901</v>
      </c>
      <c r="AV172">
        <v>17.050670967741901</v>
      </c>
      <c r="AW172">
        <v>600.01264516129004</v>
      </c>
      <c r="AX172">
        <v>101.629483870968</v>
      </c>
      <c r="AY172">
        <v>0.100005612903226</v>
      </c>
      <c r="AZ172">
        <v>27.581012903225801</v>
      </c>
      <c r="BA172">
        <v>999.9</v>
      </c>
      <c r="BB172">
        <v>999.9</v>
      </c>
      <c r="BC172">
        <v>0</v>
      </c>
      <c r="BD172">
        <v>0</v>
      </c>
      <c r="BE172">
        <v>9993.7825806451601</v>
      </c>
      <c r="BF172">
        <v>0</v>
      </c>
      <c r="BG172">
        <v>1.93274806451613E-3</v>
      </c>
      <c r="BH172">
        <v>1597415617.5999999</v>
      </c>
      <c r="BI172" t="s">
        <v>561</v>
      </c>
      <c r="BJ172">
        <v>24</v>
      </c>
      <c r="BK172">
        <v>-2.6869999999999998</v>
      </c>
      <c r="BL172">
        <v>3.3000000000000002E-2</v>
      </c>
      <c r="BM172">
        <v>413</v>
      </c>
      <c r="BN172">
        <v>17</v>
      </c>
      <c r="BO172">
        <v>0.24</v>
      </c>
      <c r="BP172">
        <v>0.11</v>
      </c>
      <c r="BQ172">
        <v>1.21106707317073</v>
      </c>
      <c r="BR172">
        <v>-0.113765226480827</v>
      </c>
      <c r="BS172">
        <v>4.5932450256388702E-2</v>
      </c>
      <c r="BT172">
        <v>0</v>
      </c>
      <c r="BU172">
        <v>0.10129029512195099</v>
      </c>
      <c r="BV172">
        <v>-1.6778320557492201E-3</v>
      </c>
      <c r="BW172">
        <v>8.7493300759605697E-4</v>
      </c>
      <c r="BX172">
        <v>1</v>
      </c>
      <c r="BY172">
        <v>1</v>
      </c>
      <c r="BZ172">
        <v>2</v>
      </c>
      <c r="CA172" t="s">
        <v>198</v>
      </c>
      <c r="CB172">
        <v>100</v>
      </c>
      <c r="CC172">
        <v>100</v>
      </c>
      <c r="CD172">
        <v>-2.6869999999999998</v>
      </c>
      <c r="CE172">
        <v>3.3000000000000002E-2</v>
      </c>
      <c r="CF172">
        <v>2</v>
      </c>
      <c r="CG172">
        <v>640.38800000000003</v>
      </c>
      <c r="CH172">
        <v>357.91500000000002</v>
      </c>
      <c r="CI172">
        <v>26.9985</v>
      </c>
      <c r="CJ172">
        <v>32.953400000000002</v>
      </c>
      <c r="CK172">
        <v>30.0001</v>
      </c>
      <c r="CL172">
        <v>32.754300000000001</v>
      </c>
      <c r="CM172">
        <v>32.775399999999998</v>
      </c>
      <c r="CN172">
        <v>20.6</v>
      </c>
      <c r="CO172">
        <v>34.840400000000002</v>
      </c>
      <c r="CP172">
        <v>0</v>
      </c>
      <c r="CQ172">
        <v>27</v>
      </c>
      <c r="CR172">
        <v>410</v>
      </c>
      <c r="CS172">
        <v>17</v>
      </c>
      <c r="CT172">
        <v>100.643</v>
      </c>
      <c r="CU172">
        <v>99.966499999999996</v>
      </c>
    </row>
    <row r="173" spans="1:99" x14ac:dyDescent="0.25">
      <c r="A173">
        <v>157</v>
      </c>
      <c r="B173">
        <v>1597416160.0999999</v>
      </c>
      <c r="C173">
        <v>13913</v>
      </c>
      <c r="D173" t="s">
        <v>574</v>
      </c>
      <c r="E173" t="s">
        <v>575</v>
      </c>
      <c r="F173">
        <v>1597416152.0999999</v>
      </c>
      <c r="G173">
        <f t="shared" si="58"/>
        <v>5.6416404892551775E-4</v>
      </c>
      <c r="H173">
        <f t="shared" si="59"/>
        <v>-1.2361627574603136</v>
      </c>
      <c r="I173">
        <f t="shared" si="60"/>
        <v>413.70783870967699</v>
      </c>
      <c r="J173">
        <f t="shared" si="61"/>
        <v>465.72834021547055</v>
      </c>
      <c r="K173">
        <f t="shared" si="62"/>
        <v>47.37773271529494</v>
      </c>
      <c r="L173">
        <f t="shared" si="63"/>
        <v>42.08577772085156</v>
      </c>
      <c r="M173">
        <f t="shared" si="64"/>
        <v>3.0611921568006746E-2</v>
      </c>
      <c r="N173">
        <f t="shared" si="65"/>
        <v>2</v>
      </c>
      <c r="O173">
        <f t="shared" si="66"/>
        <v>3.0353986560020151E-2</v>
      </c>
      <c r="P173">
        <f t="shared" si="67"/>
        <v>1.8994234794396818E-2</v>
      </c>
      <c r="Q173">
        <f t="shared" si="68"/>
        <v>0</v>
      </c>
      <c r="R173">
        <f t="shared" si="69"/>
        <v>27.343494145097427</v>
      </c>
      <c r="S173">
        <f t="shared" si="70"/>
        <v>27.343494145097427</v>
      </c>
      <c r="T173">
        <f t="shared" si="71"/>
        <v>3.6520055576173962</v>
      </c>
      <c r="U173">
        <f t="shared" si="72"/>
        <v>49.016907516773223</v>
      </c>
      <c r="V173">
        <f t="shared" si="73"/>
        <v>1.8120457515387829</v>
      </c>
      <c r="W173">
        <f t="shared" si="74"/>
        <v>3.6967769762274667</v>
      </c>
      <c r="X173">
        <f t="shared" si="75"/>
        <v>1.8399598060786133</v>
      </c>
      <c r="Y173">
        <f t="shared" si="76"/>
        <v>-24.879634557615333</v>
      </c>
      <c r="Z173">
        <f t="shared" si="77"/>
        <v>22.444370808689641</v>
      </c>
      <c r="AA173">
        <f t="shared" si="78"/>
        <v>2.4327349773283311</v>
      </c>
      <c r="AB173">
        <f t="shared" si="79"/>
        <v>-2.5287715973618674E-3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53634.440804895894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8.44</v>
      </c>
      <c r="AP173">
        <v>0.5</v>
      </c>
      <c r="AQ173" t="s">
        <v>196</v>
      </c>
      <c r="AR173">
        <v>1597416152.0999999</v>
      </c>
      <c r="AS173">
        <v>413.70783870967699</v>
      </c>
      <c r="AT173">
        <v>412.29729032258098</v>
      </c>
      <c r="AU173">
        <v>17.812609677419399</v>
      </c>
      <c r="AV173">
        <v>17.033158064516101</v>
      </c>
      <c r="AW173">
        <v>600.00248387096804</v>
      </c>
      <c r="AX173">
        <v>101.62829032258099</v>
      </c>
      <c r="AY173">
        <v>9.9967600000000004E-2</v>
      </c>
      <c r="AZ173">
        <v>27.5516516129032</v>
      </c>
      <c r="BA173">
        <v>999.9</v>
      </c>
      <c r="BB173">
        <v>999.9</v>
      </c>
      <c r="BC173">
        <v>0</v>
      </c>
      <c r="BD173">
        <v>0</v>
      </c>
      <c r="BE173">
        <v>9999.0106451612901</v>
      </c>
      <c r="BF173">
        <v>0</v>
      </c>
      <c r="BG173">
        <v>1.94353709677419E-3</v>
      </c>
      <c r="BH173">
        <v>1597416125.0999999</v>
      </c>
      <c r="BI173" t="s">
        <v>576</v>
      </c>
      <c r="BJ173">
        <v>25</v>
      </c>
      <c r="BK173">
        <v>-2.6989999999999998</v>
      </c>
      <c r="BL173">
        <v>0.03</v>
      </c>
      <c r="BM173">
        <v>412</v>
      </c>
      <c r="BN173">
        <v>17</v>
      </c>
      <c r="BO173">
        <v>0.3</v>
      </c>
      <c r="BP173">
        <v>0.11</v>
      </c>
      <c r="BQ173">
        <v>1.40150243902439</v>
      </c>
      <c r="BR173">
        <v>4.7940209059241297E-2</v>
      </c>
      <c r="BS173">
        <v>3.3577745445058003E-2</v>
      </c>
      <c r="BT173">
        <v>1</v>
      </c>
      <c r="BU173">
        <v>0.78104792682926805</v>
      </c>
      <c r="BV173">
        <v>-4.1920243902435601E-2</v>
      </c>
      <c r="BW173">
        <v>4.6326806620570404E-3</v>
      </c>
      <c r="BX173">
        <v>1</v>
      </c>
      <c r="BY173">
        <v>2</v>
      </c>
      <c r="BZ173">
        <v>2</v>
      </c>
      <c r="CA173" t="s">
        <v>203</v>
      </c>
      <c r="CB173">
        <v>100</v>
      </c>
      <c r="CC173">
        <v>100</v>
      </c>
      <c r="CD173">
        <v>-2.6989999999999998</v>
      </c>
      <c r="CE173">
        <v>0.03</v>
      </c>
      <c r="CF173">
        <v>2</v>
      </c>
      <c r="CG173">
        <v>640.78</v>
      </c>
      <c r="CH173">
        <v>356.30799999999999</v>
      </c>
      <c r="CI173">
        <v>26.998799999999999</v>
      </c>
      <c r="CJ173">
        <v>32.968299999999999</v>
      </c>
      <c r="CK173">
        <v>30</v>
      </c>
      <c r="CL173">
        <v>32.7958</v>
      </c>
      <c r="CM173">
        <v>32.815600000000003</v>
      </c>
      <c r="CN173">
        <v>20.6</v>
      </c>
      <c r="CO173">
        <v>36.216700000000003</v>
      </c>
      <c r="CP173">
        <v>0</v>
      </c>
      <c r="CQ173">
        <v>27</v>
      </c>
      <c r="CR173">
        <v>410</v>
      </c>
      <c r="CS173">
        <v>17</v>
      </c>
      <c r="CT173">
        <v>100.64100000000001</v>
      </c>
      <c r="CU173">
        <v>99.965400000000002</v>
      </c>
    </row>
    <row r="174" spans="1:99" x14ac:dyDescent="0.25">
      <c r="A174">
        <v>158</v>
      </c>
      <c r="B174">
        <v>1597416165.0999999</v>
      </c>
      <c r="C174">
        <v>13918</v>
      </c>
      <c r="D174" t="s">
        <v>577</v>
      </c>
      <c r="E174" t="s">
        <v>578</v>
      </c>
      <c r="F174">
        <v>1597416156.7451601</v>
      </c>
      <c r="G174">
        <f t="shared" si="58"/>
        <v>5.6165774548624578E-4</v>
      </c>
      <c r="H174">
        <f t="shared" si="59"/>
        <v>-1.2303700552046946</v>
      </c>
      <c r="I174">
        <f t="shared" si="60"/>
        <v>413.699903225806</v>
      </c>
      <c r="J174">
        <f t="shared" si="61"/>
        <v>465.70518630130493</v>
      </c>
      <c r="K174">
        <f t="shared" si="62"/>
        <v>47.37551081810826</v>
      </c>
      <c r="L174">
        <f t="shared" si="63"/>
        <v>42.085089058991208</v>
      </c>
      <c r="M174">
        <f t="shared" si="64"/>
        <v>3.0474801865353011E-2</v>
      </c>
      <c r="N174">
        <f t="shared" si="65"/>
        <v>2</v>
      </c>
      <c r="O174">
        <f t="shared" si="66"/>
        <v>3.0219162003048972E-2</v>
      </c>
      <c r="P174">
        <f t="shared" si="67"/>
        <v>1.8909765644397409E-2</v>
      </c>
      <c r="Q174">
        <f t="shared" si="68"/>
        <v>0</v>
      </c>
      <c r="R174">
        <f t="shared" si="69"/>
        <v>27.341786095347853</v>
      </c>
      <c r="S174">
        <f t="shared" si="70"/>
        <v>27.341786095347853</v>
      </c>
      <c r="T174">
        <f t="shared" si="71"/>
        <v>3.6516401491475228</v>
      </c>
      <c r="U174">
        <f t="shared" si="72"/>
        <v>49.014276726951245</v>
      </c>
      <c r="V174">
        <f t="shared" si="73"/>
        <v>1.8116695401626959</v>
      </c>
      <c r="W174">
        <f t="shared" si="74"/>
        <v>3.6962078421663658</v>
      </c>
      <c r="X174">
        <f t="shared" si="75"/>
        <v>1.8399706089848269</v>
      </c>
      <c r="Y174">
        <f t="shared" si="76"/>
        <v>-24.769106575943439</v>
      </c>
      <c r="Z174">
        <f t="shared" si="77"/>
        <v>22.344718971340903</v>
      </c>
      <c r="AA174">
        <f t="shared" si="78"/>
        <v>2.4218812771571039</v>
      </c>
      <c r="AB174">
        <f t="shared" si="79"/>
        <v>-2.5063274454311113E-3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53653.524333249261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8.44</v>
      </c>
      <c r="AP174">
        <v>0.5</v>
      </c>
      <c r="AQ174" t="s">
        <v>196</v>
      </c>
      <c r="AR174">
        <v>1597416156.7451601</v>
      </c>
      <c r="AS174">
        <v>413.699903225806</v>
      </c>
      <c r="AT174">
        <v>412.29606451612898</v>
      </c>
      <c r="AU174">
        <v>17.8088612903226</v>
      </c>
      <c r="AV174">
        <v>17.032883870967702</v>
      </c>
      <c r="AW174">
        <v>600.01364516129001</v>
      </c>
      <c r="AX174">
        <v>101.628548387097</v>
      </c>
      <c r="AY174">
        <v>9.9996219354838697E-2</v>
      </c>
      <c r="AZ174">
        <v>27.549019354838698</v>
      </c>
      <c r="BA174">
        <v>999.9</v>
      </c>
      <c r="BB174">
        <v>999.9</v>
      </c>
      <c r="BC174">
        <v>0</v>
      </c>
      <c r="BD174">
        <v>0</v>
      </c>
      <c r="BE174">
        <v>10002.6022580645</v>
      </c>
      <c r="BF174">
        <v>0</v>
      </c>
      <c r="BG174">
        <v>2.04988612903226E-3</v>
      </c>
      <c r="BH174">
        <v>1597416125.0999999</v>
      </c>
      <c r="BI174" t="s">
        <v>576</v>
      </c>
      <c r="BJ174">
        <v>25</v>
      </c>
      <c r="BK174">
        <v>-2.6989999999999998</v>
      </c>
      <c r="BL174">
        <v>0.03</v>
      </c>
      <c r="BM174">
        <v>412</v>
      </c>
      <c r="BN174">
        <v>17</v>
      </c>
      <c r="BO174">
        <v>0.3</v>
      </c>
      <c r="BP174">
        <v>0.11</v>
      </c>
      <c r="BQ174">
        <v>1.4092753658536601</v>
      </c>
      <c r="BR174">
        <v>-0.10764439024392899</v>
      </c>
      <c r="BS174">
        <v>2.8331114249571101E-2</v>
      </c>
      <c r="BT174">
        <v>0</v>
      </c>
      <c r="BU174">
        <v>0.77777834146341496</v>
      </c>
      <c r="BV174">
        <v>-4.5194466898958202E-2</v>
      </c>
      <c r="BW174">
        <v>4.5249013551288096E-3</v>
      </c>
      <c r="BX174">
        <v>1</v>
      </c>
      <c r="BY174">
        <v>1</v>
      </c>
      <c r="BZ174">
        <v>2</v>
      </c>
      <c r="CA174" t="s">
        <v>198</v>
      </c>
      <c r="CB174">
        <v>100</v>
      </c>
      <c r="CC174">
        <v>100</v>
      </c>
      <c r="CD174">
        <v>-2.6989999999999998</v>
      </c>
      <c r="CE174">
        <v>0.03</v>
      </c>
      <c r="CF174">
        <v>2</v>
      </c>
      <c r="CG174">
        <v>640.87699999999995</v>
      </c>
      <c r="CH174">
        <v>356.23899999999998</v>
      </c>
      <c r="CI174">
        <v>26.999099999999999</v>
      </c>
      <c r="CJ174">
        <v>32.968299999999999</v>
      </c>
      <c r="CK174">
        <v>30</v>
      </c>
      <c r="CL174">
        <v>32.7958</v>
      </c>
      <c r="CM174">
        <v>32.815600000000003</v>
      </c>
      <c r="CN174">
        <v>20.6</v>
      </c>
      <c r="CO174">
        <v>36.216700000000003</v>
      </c>
      <c r="CP174">
        <v>0</v>
      </c>
      <c r="CQ174">
        <v>27</v>
      </c>
      <c r="CR174">
        <v>410</v>
      </c>
      <c r="CS174">
        <v>17</v>
      </c>
      <c r="CT174">
        <v>100.64</v>
      </c>
      <c r="CU174">
        <v>99.9666</v>
      </c>
    </row>
    <row r="175" spans="1:99" x14ac:dyDescent="0.25">
      <c r="A175">
        <v>159</v>
      </c>
      <c r="B175">
        <v>1597416170.0999999</v>
      </c>
      <c r="C175">
        <v>13923</v>
      </c>
      <c r="D175" t="s">
        <v>579</v>
      </c>
      <c r="E175" t="s">
        <v>580</v>
      </c>
      <c r="F175">
        <v>1597416161.53548</v>
      </c>
      <c r="G175">
        <f t="shared" si="58"/>
        <v>5.5931990473999881E-4</v>
      </c>
      <c r="H175">
        <f t="shared" si="59"/>
        <v>-1.2256664264381156</v>
      </c>
      <c r="I175">
        <f t="shared" si="60"/>
        <v>413.70693548387101</v>
      </c>
      <c r="J175">
        <f t="shared" si="61"/>
        <v>465.73188714584722</v>
      </c>
      <c r="K175">
        <f t="shared" si="62"/>
        <v>47.378293780519101</v>
      </c>
      <c r="L175">
        <f t="shared" si="63"/>
        <v>42.085863711227908</v>
      </c>
      <c r="M175">
        <f t="shared" si="64"/>
        <v>3.0348219863095414E-2</v>
      </c>
      <c r="N175">
        <f t="shared" si="65"/>
        <v>2</v>
      </c>
      <c r="O175">
        <f t="shared" si="66"/>
        <v>3.0094689741017706E-2</v>
      </c>
      <c r="P175">
        <f t="shared" si="67"/>
        <v>1.8831783132731199E-2</v>
      </c>
      <c r="Q175">
        <f t="shared" si="68"/>
        <v>0</v>
      </c>
      <c r="R175">
        <f t="shared" si="69"/>
        <v>27.340080422138072</v>
      </c>
      <c r="S175">
        <f t="shared" si="70"/>
        <v>27.340080422138072</v>
      </c>
      <c r="T175">
        <f t="shared" si="71"/>
        <v>3.6512752809417379</v>
      </c>
      <c r="U175">
        <f t="shared" si="72"/>
        <v>49.01369868078244</v>
      </c>
      <c r="V175">
        <f t="shared" si="73"/>
        <v>1.8113760939320256</v>
      </c>
      <c r="W175">
        <f t="shared" si="74"/>
        <v>3.6956527311460374</v>
      </c>
      <c r="X175">
        <f t="shared" si="75"/>
        <v>1.8398991870097123</v>
      </c>
      <c r="Y175">
        <f t="shared" si="76"/>
        <v>-24.666007799033949</v>
      </c>
      <c r="Z175">
        <f t="shared" si="77"/>
        <v>22.251767273059258</v>
      </c>
      <c r="AA175">
        <f t="shared" si="78"/>
        <v>2.4117550450052816</v>
      </c>
      <c r="AB175">
        <f t="shared" si="79"/>
        <v>-2.4854809694083713E-3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53633.581459601519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8.44</v>
      </c>
      <c r="AP175">
        <v>0.5</v>
      </c>
      <c r="AQ175" t="s">
        <v>196</v>
      </c>
      <c r="AR175">
        <v>1597416161.53548</v>
      </c>
      <c r="AS175">
        <v>413.70693548387101</v>
      </c>
      <c r="AT175">
        <v>412.30835483870999</v>
      </c>
      <c r="AU175">
        <v>17.8059516129032</v>
      </c>
      <c r="AV175">
        <v>17.033200000000001</v>
      </c>
      <c r="AW175">
        <v>600.01222580645197</v>
      </c>
      <c r="AX175">
        <v>101.628677419355</v>
      </c>
      <c r="AY175">
        <v>0.10001045483871</v>
      </c>
      <c r="AZ175">
        <v>27.546451612903201</v>
      </c>
      <c r="BA175">
        <v>999.9</v>
      </c>
      <c r="BB175">
        <v>999.9</v>
      </c>
      <c r="BC175">
        <v>0</v>
      </c>
      <c r="BD175">
        <v>0</v>
      </c>
      <c r="BE175">
        <v>9998.6235483871005</v>
      </c>
      <c r="BF175">
        <v>0</v>
      </c>
      <c r="BG175">
        <v>2.1115377419354802E-3</v>
      </c>
      <c r="BH175">
        <v>1597416125.0999999</v>
      </c>
      <c r="BI175" t="s">
        <v>576</v>
      </c>
      <c r="BJ175">
        <v>25</v>
      </c>
      <c r="BK175">
        <v>-2.6989999999999998</v>
      </c>
      <c r="BL175">
        <v>0.03</v>
      </c>
      <c r="BM175">
        <v>412</v>
      </c>
      <c r="BN175">
        <v>17</v>
      </c>
      <c r="BO175">
        <v>0.3</v>
      </c>
      <c r="BP175">
        <v>0.11</v>
      </c>
      <c r="BQ175">
        <v>1.4058185365853699</v>
      </c>
      <c r="BR175">
        <v>-1.3404668989578501E-2</v>
      </c>
      <c r="BS175">
        <v>2.3225314045079399E-2</v>
      </c>
      <c r="BT175">
        <v>1</v>
      </c>
      <c r="BU175">
        <v>0.77417812195121904</v>
      </c>
      <c r="BV175">
        <v>-3.9021825783975402E-2</v>
      </c>
      <c r="BW175">
        <v>3.9159760593398697E-3</v>
      </c>
      <c r="BX175">
        <v>1</v>
      </c>
      <c r="BY175">
        <v>2</v>
      </c>
      <c r="BZ175">
        <v>2</v>
      </c>
      <c r="CA175" t="s">
        <v>203</v>
      </c>
      <c r="CB175">
        <v>100</v>
      </c>
      <c r="CC175">
        <v>100</v>
      </c>
      <c r="CD175">
        <v>-2.6989999999999998</v>
      </c>
      <c r="CE175">
        <v>0.03</v>
      </c>
      <c r="CF175">
        <v>2</v>
      </c>
      <c r="CG175">
        <v>641.09100000000001</v>
      </c>
      <c r="CH175">
        <v>356.28</v>
      </c>
      <c r="CI175">
        <v>26.999199999999998</v>
      </c>
      <c r="CJ175">
        <v>32.968299999999999</v>
      </c>
      <c r="CK175">
        <v>30</v>
      </c>
      <c r="CL175">
        <v>32.7958</v>
      </c>
      <c r="CM175">
        <v>32.815600000000003</v>
      </c>
      <c r="CN175">
        <v>20.6</v>
      </c>
      <c r="CO175">
        <v>36.216700000000003</v>
      </c>
      <c r="CP175">
        <v>0</v>
      </c>
      <c r="CQ175">
        <v>27</v>
      </c>
      <c r="CR175">
        <v>410</v>
      </c>
      <c r="CS175">
        <v>17</v>
      </c>
      <c r="CT175">
        <v>100.64</v>
      </c>
      <c r="CU175">
        <v>99.967200000000005</v>
      </c>
    </row>
    <row r="176" spans="1:99" x14ac:dyDescent="0.25">
      <c r="A176">
        <v>160</v>
      </c>
      <c r="B176">
        <v>1597416175.0999999</v>
      </c>
      <c r="C176">
        <v>13928</v>
      </c>
      <c r="D176" t="s">
        <v>581</v>
      </c>
      <c r="E176" t="s">
        <v>582</v>
      </c>
      <c r="F176">
        <v>1597416166.4709699</v>
      </c>
      <c r="G176">
        <f t="shared" si="58"/>
        <v>5.5721976561840523E-4</v>
      </c>
      <c r="H176">
        <f t="shared" si="59"/>
        <v>-1.2269577230572157</v>
      </c>
      <c r="I176">
        <f t="shared" si="60"/>
        <v>413.70609677419299</v>
      </c>
      <c r="J176">
        <f t="shared" si="61"/>
        <v>466.04161423501205</v>
      </c>
      <c r="K176">
        <f t="shared" si="62"/>
        <v>47.4100457694285</v>
      </c>
      <c r="L176">
        <f t="shared" si="63"/>
        <v>42.085994864109686</v>
      </c>
      <c r="M176">
        <f t="shared" si="64"/>
        <v>3.0232855181355656E-2</v>
      </c>
      <c r="N176">
        <f t="shared" si="65"/>
        <v>2</v>
      </c>
      <c r="O176">
        <f t="shared" si="66"/>
        <v>2.9981240295053665E-2</v>
      </c>
      <c r="P176">
        <f t="shared" si="67"/>
        <v>1.8760707145512374E-2</v>
      </c>
      <c r="Q176">
        <f t="shared" si="68"/>
        <v>0</v>
      </c>
      <c r="R176">
        <f t="shared" si="69"/>
        <v>27.339035586151439</v>
      </c>
      <c r="S176">
        <f t="shared" si="70"/>
        <v>27.339035586151439</v>
      </c>
      <c r="T176">
        <f t="shared" si="71"/>
        <v>3.6510517911055675</v>
      </c>
      <c r="U176">
        <f t="shared" si="72"/>
        <v>49.011734196560091</v>
      </c>
      <c r="V176">
        <f t="shared" si="73"/>
        <v>1.8111107421123118</v>
      </c>
      <c r="W176">
        <f t="shared" si="74"/>
        <v>3.6952594553151425</v>
      </c>
      <c r="X176">
        <f t="shared" si="75"/>
        <v>1.8399410489932557</v>
      </c>
      <c r="Y176">
        <f t="shared" si="76"/>
        <v>-24.57339166377167</v>
      </c>
      <c r="Z176">
        <f t="shared" si="77"/>
        <v>22.168255552353806</v>
      </c>
      <c r="AA176">
        <f t="shared" si="78"/>
        <v>2.4026692772809972</v>
      </c>
      <c r="AB176">
        <f t="shared" si="79"/>
        <v>-2.4668341368681013E-3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53653.275709721514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8.44</v>
      </c>
      <c r="AP176">
        <v>0.5</v>
      </c>
      <c r="AQ176" t="s">
        <v>196</v>
      </c>
      <c r="AR176">
        <v>1597416166.4709699</v>
      </c>
      <c r="AS176">
        <v>413.70609677419299</v>
      </c>
      <c r="AT176">
        <v>412.304483870968</v>
      </c>
      <c r="AU176">
        <v>17.8032516129032</v>
      </c>
      <c r="AV176">
        <v>17.033403225806499</v>
      </c>
      <c r="AW176">
        <v>600.01519354838695</v>
      </c>
      <c r="AX176">
        <v>101.62919354838699</v>
      </c>
      <c r="AY176">
        <v>0.100017580645161</v>
      </c>
      <c r="AZ176">
        <v>27.5446322580645</v>
      </c>
      <c r="BA176">
        <v>999.9</v>
      </c>
      <c r="BB176">
        <v>999.9</v>
      </c>
      <c r="BC176">
        <v>0</v>
      </c>
      <c r="BD176">
        <v>0</v>
      </c>
      <c r="BE176">
        <v>10002.335483871</v>
      </c>
      <c r="BF176">
        <v>0</v>
      </c>
      <c r="BG176">
        <v>2.10691387096774E-3</v>
      </c>
      <c r="BH176">
        <v>1597416125.0999999</v>
      </c>
      <c r="BI176" t="s">
        <v>576</v>
      </c>
      <c r="BJ176">
        <v>25</v>
      </c>
      <c r="BK176">
        <v>-2.6989999999999998</v>
      </c>
      <c r="BL176">
        <v>0.03</v>
      </c>
      <c r="BM176">
        <v>412</v>
      </c>
      <c r="BN176">
        <v>17</v>
      </c>
      <c r="BO176">
        <v>0.3</v>
      </c>
      <c r="BP176">
        <v>0.11</v>
      </c>
      <c r="BQ176">
        <v>1.3985631707317101</v>
      </c>
      <c r="BR176">
        <v>-5.6147038327390804E-3</v>
      </c>
      <c r="BS176">
        <v>2.5283575352971498E-2</v>
      </c>
      <c r="BT176">
        <v>1</v>
      </c>
      <c r="BU176">
        <v>0.77090329268292701</v>
      </c>
      <c r="BV176">
        <v>-3.6066857142856498E-2</v>
      </c>
      <c r="BW176">
        <v>3.64148188974778E-3</v>
      </c>
      <c r="BX176">
        <v>1</v>
      </c>
      <c r="BY176">
        <v>2</v>
      </c>
      <c r="BZ176">
        <v>2</v>
      </c>
      <c r="CA176" t="s">
        <v>203</v>
      </c>
      <c r="CB176">
        <v>100</v>
      </c>
      <c r="CC176">
        <v>100</v>
      </c>
      <c r="CD176">
        <v>-2.6989999999999998</v>
      </c>
      <c r="CE176">
        <v>0.03</v>
      </c>
      <c r="CF176">
        <v>2</v>
      </c>
      <c r="CG176">
        <v>640.86699999999996</v>
      </c>
      <c r="CH176">
        <v>356.23899999999998</v>
      </c>
      <c r="CI176">
        <v>26.999400000000001</v>
      </c>
      <c r="CJ176">
        <v>32.968299999999999</v>
      </c>
      <c r="CK176">
        <v>30.0001</v>
      </c>
      <c r="CL176">
        <v>32.792900000000003</v>
      </c>
      <c r="CM176">
        <v>32.815600000000003</v>
      </c>
      <c r="CN176">
        <v>20.6</v>
      </c>
      <c r="CO176">
        <v>36.216700000000003</v>
      </c>
      <c r="CP176">
        <v>0</v>
      </c>
      <c r="CQ176">
        <v>27</v>
      </c>
      <c r="CR176">
        <v>410</v>
      </c>
      <c r="CS176">
        <v>17</v>
      </c>
      <c r="CT176">
        <v>100.64</v>
      </c>
      <c r="CU176">
        <v>99.965999999999994</v>
      </c>
    </row>
    <row r="177" spans="1:99" x14ac:dyDescent="0.25">
      <c r="A177">
        <v>161</v>
      </c>
      <c r="B177">
        <v>1597416180.0999999</v>
      </c>
      <c r="C177">
        <v>13933</v>
      </c>
      <c r="D177" t="s">
        <v>583</v>
      </c>
      <c r="E177" t="s">
        <v>584</v>
      </c>
      <c r="F177">
        <v>1597416171.4709699</v>
      </c>
      <c r="G177">
        <f t="shared" si="58"/>
        <v>5.5525844889573784E-4</v>
      </c>
      <c r="H177">
        <f t="shared" si="59"/>
        <v>-1.2167723006416913</v>
      </c>
      <c r="I177">
        <f t="shared" si="60"/>
        <v>413.69280645161302</v>
      </c>
      <c r="J177">
        <f t="shared" si="61"/>
        <v>465.72384055659387</v>
      </c>
      <c r="K177">
        <f t="shared" si="62"/>
        <v>47.377908953686237</v>
      </c>
      <c r="L177">
        <f t="shared" si="63"/>
        <v>42.084811667436469</v>
      </c>
      <c r="M177">
        <f t="shared" si="64"/>
        <v>3.0123102184596073E-2</v>
      </c>
      <c r="N177">
        <f t="shared" si="65"/>
        <v>2</v>
      </c>
      <c r="O177">
        <f t="shared" si="66"/>
        <v>2.9873302691350089E-2</v>
      </c>
      <c r="P177">
        <f t="shared" si="67"/>
        <v>1.8693084919354924E-2</v>
      </c>
      <c r="Q177">
        <f t="shared" si="68"/>
        <v>0</v>
      </c>
      <c r="R177">
        <f t="shared" si="69"/>
        <v>27.338633218911639</v>
      </c>
      <c r="S177">
        <f t="shared" si="70"/>
        <v>27.338633218911639</v>
      </c>
      <c r="T177">
        <f t="shared" si="71"/>
        <v>3.6509657281610615</v>
      </c>
      <c r="U177">
        <f t="shared" si="72"/>
        <v>49.008328917999521</v>
      </c>
      <c r="V177">
        <f t="shared" si="73"/>
        <v>1.8108656520722246</v>
      </c>
      <c r="W177">
        <f t="shared" si="74"/>
        <v>3.6950161167546756</v>
      </c>
      <c r="X177">
        <f t="shared" si="75"/>
        <v>1.8401000760888369</v>
      </c>
      <c r="Y177">
        <f t="shared" si="76"/>
        <v>-24.48689759630204</v>
      </c>
      <c r="Z177">
        <f t="shared" si="77"/>
        <v>22.090251442780673</v>
      </c>
      <c r="AA177">
        <f t="shared" si="78"/>
        <v>2.3941966635131529</v>
      </c>
      <c r="AB177">
        <f t="shared" si="79"/>
        <v>-2.4494900082139281E-3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53628.071284029575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8.44</v>
      </c>
      <c r="AP177">
        <v>0.5</v>
      </c>
      <c r="AQ177" t="s">
        <v>196</v>
      </c>
      <c r="AR177">
        <v>1597416171.4709699</v>
      </c>
      <c r="AS177">
        <v>413.69280645161302</v>
      </c>
      <c r="AT177">
        <v>412.30435483871003</v>
      </c>
      <c r="AU177">
        <v>17.800770967741901</v>
      </c>
      <c r="AV177">
        <v>17.033622580645201</v>
      </c>
      <c r="AW177">
        <v>600.00909677419395</v>
      </c>
      <c r="AX177">
        <v>101.629612903226</v>
      </c>
      <c r="AY177">
        <v>0.10000630000000001</v>
      </c>
      <c r="AZ177">
        <v>27.543506451612899</v>
      </c>
      <c r="BA177">
        <v>999.9</v>
      </c>
      <c r="BB177">
        <v>999.9</v>
      </c>
      <c r="BC177">
        <v>0</v>
      </c>
      <c r="BD177">
        <v>0</v>
      </c>
      <c r="BE177">
        <v>9997.3545161290294</v>
      </c>
      <c r="BF177">
        <v>0</v>
      </c>
      <c r="BG177">
        <v>2.0175190322580601E-3</v>
      </c>
      <c r="BH177">
        <v>1597416125.0999999</v>
      </c>
      <c r="BI177" t="s">
        <v>576</v>
      </c>
      <c r="BJ177">
        <v>25</v>
      </c>
      <c r="BK177">
        <v>-2.6989999999999998</v>
      </c>
      <c r="BL177">
        <v>0.03</v>
      </c>
      <c r="BM177">
        <v>412</v>
      </c>
      <c r="BN177">
        <v>17</v>
      </c>
      <c r="BO177">
        <v>0.3</v>
      </c>
      <c r="BP177">
        <v>0.11</v>
      </c>
      <c r="BQ177">
        <v>1.3933256097561</v>
      </c>
      <c r="BR177">
        <v>-0.20591247386759901</v>
      </c>
      <c r="BS177">
        <v>2.9971834343204499E-2</v>
      </c>
      <c r="BT177">
        <v>0</v>
      </c>
      <c r="BU177">
        <v>0.76822531707317099</v>
      </c>
      <c r="BV177">
        <v>-3.3771825783970699E-2</v>
      </c>
      <c r="BW177">
        <v>3.4474161581911299E-3</v>
      </c>
      <c r="BX177">
        <v>1</v>
      </c>
      <c r="BY177">
        <v>1</v>
      </c>
      <c r="BZ177">
        <v>2</v>
      </c>
      <c r="CA177" t="s">
        <v>198</v>
      </c>
      <c r="CB177">
        <v>100</v>
      </c>
      <c r="CC177">
        <v>100</v>
      </c>
      <c r="CD177">
        <v>-2.6989999999999998</v>
      </c>
      <c r="CE177">
        <v>0.03</v>
      </c>
      <c r="CF177">
        <v>2</v>
      </c>
      <c r="CG177">
        <v>640.98299999999995</v>
      </c>
      <c r="CH177">
        <v>356.15</v>
      </c>
      <c r="CI177">
        <v>26.9998</v>
      </c>
      <c r="CJ177">
        <v>32.965400000000002</v>
      </c>
      <c r="CK177">
        <v>30</v>
      </c>
      <c r="CL177">
        <v>32.792900000000003</v>
      </c>
      <c r="CM177">
        <v>32.814500000000002</v>
      </c>
      <c r="CN177">
        <v>20.6</v>
      </c>
      <c r="CO177">
        <v>36.216700000000003</v>
      </c>
      <c r="CP177">
        <v>0</v>
      </c>
      <c r="CQ177">
        <v>27</v>
      </c>
      <c r="CR177">
        <v>410</v>
      </c>
      <c r="CS177">
        <v>17</v>
      </c>
      <c r="CT177">
        <v>100.64100000000001</v>
      </c>
      <c r="CU177">
        <v>99.964699999999993</v>
      </c>
    </row>
    <row r="178" spans="1:99" x14ac:dyDescent="0.25">
      <c r="A178">
        <v>162</v>
      </c>
      <c r="B178">
        <v>1597416185.0999999</v>
      </c>
      <c r="C178">
        <v>13938</v>
      </c>
      <c r="D178" t="s">
        <v>585</v>
      </c>
      <c r="E178" t="s">
        <v>586</v>
      </c>
      <c r="F178">
        <v>1597416176.4709699</v>
      </c>
      <c r="G178">
        <f t="shared" si="58"/>
        <v>5.5360961715140034E-4</v>
      </c>
      <c r="H178">
        <f t="shared" si="59"/>
        <v>-1.2103367584318374</v>
      </c>
      <c r="I178">
        <f t="shared" si="60"/>
        <v>413.68864516129003</v>
      </c>
      <c r="J178">
        <f t="shared" si="61"/>
        <v>465.57779016116785</v>
      </c>
      <c r="K178">
        <f t="shared" si="62"/>
        <v>47.363116729771335</v>
      </c>
      <c r="L178">
        <f t="shared" si="63"/>
        <v>42.084446476221459</v>
      </c>
      <c r="M178">
        <f t="shared" si="64"/>
        <v>3.0028750626803137E-2</v>
      </c>
      <c r="N178">
        <f t="shared" si="65"/>
        <v>2</v>
      </c>
      <c r="O178">
        <f t="shared" si="66"/>
        <v>2.9780506568811597E-2</v>
      </c>
      <c r="P178">
        <f t="shared" si="67"/>
        <v>1.8634949200216001E-2</v>
      </c>
      <c r="Q178">
        <f t="shared" si="68"/>
        <v>0</v>
      </c>
      <c r="R178">
        <f t="shared" si="69"/>
        <v>27.339073811532952</v>
      </c>
      <c r="S178">
        <f t="shared" si="70"/>
        <v>27.339073811532952</v>
      </c>
      <c r="T178">
        <f t="shared" si="71"/>
        <v>3.6510599672829955</v>
      </c>
      <c r="U178">
        <f t="shared" si="72"/>
        <v>49.004436867214089</v>
      </c>
      <c r="V178">
        <f t="shared" si="73"/>
        <v>1.8107040733397086</v>
      </c>
      <c r="W178">
        <f t="shared" si="74"/>
        <v>3.6949798612034277</v>
      </c>
      <c r="X178">
        <f t="shared" si="75"/>
        <v>1.8403558939432869</v>
      </c>
      <c r="Y178">
        <f t="shared" si="76"/>
        <v>-24.414184116376756</v>
      </c>
      <c r="Z178">
        <f t="shared" si="77"/>
        <v>22.024658377526954</v>
      </c>
      <c r="AA178">
        <f t="shared" si="78"/>
        <v>2.3870907733261375</v>
      </c>
      <c r="AB178">
        <f t="shared" si="79"/>
        <v>-2.434965523665511E-3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53628.587568171984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8.44</v>
      </c>
      <c r="AP178">
        <v>0.5</v>
      </c>
      <c r="AQ178" t="s">
        <v>196</v>
      </c>
      <c r="AR178">
        <v>1597416176.4709699</v>
      </c>
      <c r="AS178">
        <v>413.68864516129003</v>
      </c>
      <c r="AT178">
        <v>412.308290322581</v>
      </c>
      <c r="AU178">
        <v>17.799158064516099</v>
      </c>
      <c r="AV178">
        <v>17.034290322580599</v>
      </c>
      <c r="AW178">
        <v>600.01212903225803</v>
      </c>
      <c r="AX178">
        <v>101.62974193548401</v>
      </c>
      <c r="AY178">
        <v>0.10001779677419401</v>
      </c>
      <c r="AZ178">
        <v>27.5433387096774</v>
      </c>
      <c r="BA178">
        <v>999.9</v>
      </c>
      <c r="BB178">
        <v>999.9</v>
      </c>
      <c r="BC178">
        <v>0</v>
      </c>
      <c r="BD178">
        <v>0</v>
      </c>
      <c r="BE178">
        <v>9997.4358064516091</v>
      </c>
      <c r="BF178">
        <v>0</v>
      </c>
      <c r="BG178">
        <v>1.93120677419355E-3</v>
      </c>
      <c r="BH178">
        <v>1597416125.0999999</v>
      </c>
      <c r="BI178" t="s">
        <v>576</v>
      </c>
      <c r="BJ178">
        <v>25</v>
      </c>
      <c r="BK178">
        <v>-2.6989999999999998</v>
      </c>
      <c r="BL178">
        <v>0.03</v>
      </c>
      <c r="BM178">
        <v>412</v>
      </c>
      <c r="BN178">
        <v>17</v>
      </c>
      <c r="BO178">
        <v>0.3</v>
      </c>
      <c r="BP178">
        <v>0.11</v>
      </c>
      <c r="BQ178">
        <v>1.3862741463414601</v>
      </c>
      <c r="BR178">
        <v>-0.16180871080142301</v>
      </c>
      <c r="BS178">
        <v>2.81584222097837E-2</v>
      </c>
      <c r="BT178">
        <v>0</v>
      </c>
      <c r="BU178">
        <v>0.76592678048780505</v>
      </c>
      <c r="BV178">
        <v>-2.4713686411152298E-2</v>
      </c>
      <c r="BW178">
        <v>2.6413347929408301E-3</v>
      </c>
      <c r="BX178">
        <v>1</v>
      </c>
      <c r="BY178">
        <v>1</v>
      </c>
      <c r="BZ178">
        <v>2</v>
      </c>
      <c r="CA178" t="s">
        <v>198</v>
      </c>
      <c r="CB178">
        <v>100</v>
      </c>
      <c r="CC178">
        <v>100</v>
      </c>
      <c r="CD178">
        <v>-2.6989999999999998</v>
      </c>
      <c r="CE178">
        <v>0.03</v>
      </c>
      <c r="CF178">
        <v>2</v>
      </c>
      <c r="CG178">
        <v>641.08000000000004</v>
      </c>
      <c r="CH178">
        <v>356.21100000000001</v>
      </c>
      <c r="CI178">
        <v>27.000399999999999</v>
      </c>
      <c r="CJ178">
        <v>32.965400000000002</v>
      </c>
      <c r="CK178">
        <v>30.0001</v>
      </c>
      <c r="CL178">
        <v>32.792900000000003</v>
      </c>
      <c r="CM178">
        <v>32.813099999999999</v>
      </c>
      <c r="CN178">
        <v>20.6</v>
      </c>
      <c r="CO178">
        <v>36.216700000000003</v>
      </c>
      <c r="CP178">
        <v>0</v>
      </c>
      <c r="CQ178">
        <v>27</v>
      </c>
      <c r="CR178">
        <v>410</v>
      </c>
      <c r="CS178">
        <v>17</v>
      </c>
      <c r="CT178">
        <v>100.64</v>
      </c>
      <c r="CU178">
        <v>99.965000000000003</v>
      </c>
    </row>
    <row r="179" spans="1:99" x14ac:dyDescent="0.25">
      <c r="A179">
        <v>163</v>
      </c>
      <c r="B179">
        <v>1597416516.5999999</v>
      </c>
      <c r="C179">
        <v>14269.5</v>
      </c>
      <c r="D179" t="s">
        <v>589</v>
      </c>
      <c r="E179" t="s">
        <v>590</v>
      </c>
      <c r="F179">
        <v>1597416508.5999999</v>
      </c>
      <c r="G179">
        <f t="shared" si="58"/>
        <v>1.3188161368592066E-4</v>
      </c>
      <c r="H179">
        <f t="shared" si="59"/>
        <v>-1.8864649326263625</v>
      </c>
      <c r="I179">
        <f t="shared" si="60"/>
        <v>414.64638709677399</v>
      </c>
      <c r="J179">
        <f t="shared" si="61"/>
        <v>843.06609303081223</v>
      </c>
      <c r="K179">
        <f t="shared" si="62"/>
        <v>85.762190119257795</v>
      </c>
      <c r="L179">
        <f t="shared" si="63"/>
        <v>42.180539078040255</v>
      </c>
      <c r="M179">
        <f t="shared" si="64"/>
        <v>6.746371059271312E-3</v>
      </c>
      <c r="N179">
        <f t="shared" si="65"/>
        <v>2</v>
      </c>
      <c r="O179">
        <f t="shared" si="66"/>
        <v>6.7337539475074478E-3</v>
      </c>
      <c r="P179">
        <f t="shared" si="67"/>
        <v>4.2097278251434353E-3</v>
      </c>
      <c r="Q179">
        <f t="shared" si="68"/>
        <v>0</v>
      </c>
      <c r="R179">
        <f t="shared" si="69"/>
        <v>27.525963814348412</v>
      </c>
      <c r="S179">
        <f t="shared" si="70"/>
        <v>27.525963814348412</v>
      </c>
      <c r="T179">
        <f t="shared" si="71"/>
        <v>3.6912261521176175</v>
      </c>
      <c r="U179">
        <f t="shared" si="72"/>
        <v>47.33444784753415</v>
      </c>
      <c r="V179">
        <f t="shared" si="73"/>
        <v>1.7522014529553462</v>
      </c>
      <c r="W179">
        <f t="shared" si="74"/>
        <v>3.7017468939307081</v>
      </c>
      <c r="X179">
        <f t="shared" si="75"/>
        <v>1.9390246991622713</v>
      </c>
      <c r="Y179">
        <f t="shared" si="76"/>
        <v>-5.8159791635491009</v>
      </c>
      <c r="Z179">
        <f t="shared" si="77"/>
        <v>5.2465828171850015</v>
      </c>
      <c r="AA179">
        <f t="shared" si="78"/>
        <v>0.56925809550253215</v>
      </c>
      <c r="AB179">
        <f t="shared" si="79"/>
        <v>-1.3825086156682431E-4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53612.73745565764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8.44</v>
      </c>
      <c r="AP179">
        <v>0.5</v>
      </c>
      <c r="AQ179" t="s">
        <v>196</v>
      </c>
      <c r="AR179">
        <v>1597416508.5999999</v>
      </c>
      <c r="AS179">
        <v>414.64638709677399</v>
      </c>
      <c r="AT179">
        <v>412.06970967741898</v>
      </c>
      <c r="AU179">
        <v>17.224625806451598</v>
      </c>
      <c r="AV179">
        <v>17.0423096774194</v>
      </c>
      <c r="AW179">
        <v>600.00638709677401</v>
      </c>
      <c r="AX179">
        <v>101.626548387097</v>
      </c>
      <c r="AY179">
        <v>9.9983883870967794E-2</v>
      </c>
      <c r="AZ179">
        <v>27.574622580645201</v>
      </c>
      <c r="BA179">
        <v>999.9</v>
      </c>
      <c r="BB179">
        <v>999.9</v>
      </c>
      <c r="BC179">
        <v>0</v>
      </c>
      <c r="BD179">
        <v>0</v>
      </c>
      <c r="BE179">
        <v>9995.7674193548391</v>
      </c>
      <c r="BF179">
        <v>0</v>
      </c>
      <c r="BG179">
        <v>1.91117E-3</v>
      </c>
      <c r="BH179">
        <v>1597416483.5999999</v>
      </c>
      <c r="BI179" t="s">
        <v>591</v>
      </c>
      <c r="BJ179">
        <v>26</v>
      </c>
      <c r="BK179">
        <v>-2.702</v>
      </c>
      <c r="BL179">
        <v>3.2000000000000001E-2</v>
      </c>
      <c r="BM179">
        <v>412</v>
      </c>
      <c r="BN179">
        <v>17</v>
      </c>
      <c r="BO179">
        <v>0.39</v>
      </c>
      <c r="BP179">
        <v>0.21</v>
      </c>
      <c r="BQ179">
        <v>2.5769178048780499</v>
      </c>
      <c r="BR179">
        <v>-7.2292473867735102E-2</v>
      </c>
      <c r="BS179">
        <v>3.5140651847320799E-2</v>
      </c>
      <c r="BT179">
        <v>1</v>
      </c>
      <c r="BU179">
        <v>0.18248639024390201</v>
      </c>
      <c r="BV179">
        <v>-1.1530452961687201E-3</v>
      </c>
      <c r="BW179">
        <v>9.16782227460669E-4</v>
      </c>
      <c r="BX179">
        <v>1</v>
      </c>
      <c r="BY179">
        <v>2</v>
      </c>
      <c r="BZ179">
        <v>2</v>
      </c>
      <c r="CA179" t="s">
        <v>203</v>
      </c>
      <c r="CB179">
        <v>100</v>
      </c>
      <c r="CC179">
        <v>100</v>
      </c>
      <c r="CD179">
        <v>-2.702</v>
      </c>
      <c r="CE179">
        <v>3.2000000000000001E-2</v>
      </c>
      <c r="CF179">
        <v>2</v>
      </c>
      <c r="CG179">
        <v>640.42700000000002</v>
      </c>
      <c r="CH179">
        <v>355.46</v>
      </c>
      <c r="CI179">
        <v>26.999400000000001</v>
      </c>
      <c r="CJ179">
        <v>32.903799999999997</v>
      </c>
      <c r="CK179">
        <v>30.0001</v>
      </c>
      <c r="CL179">
        <v>32.752299999999998</v>
      </c>
      <c r="CM179">
        <v>32.774999999999999</v>
      </c>
      <c r="CN179">
        <v>20.6</v>
      </c>
      <c r="CO179">
        <v>36.766399999999997</v>
      </c>
      <c r="CP179">
        <v>0</v>
      </c>
      <c r="CQ179">
        <v>27</v>
      </c>
      <c r="CR179">
        <v>410</v>
      </c>
      <c r="CS179">
        <v>17</v>
      </c>
      <c r="CT179">
        <v>100.663</v>
      </c>
      <c r="CU179">
        <v>99.972099999999998</v>
      </c>
    </row>
    <row r="180" spans="1:99" x14ac:dyDescent="0.25">
      <c r="A180">
        <v>164</v>
      </c>
      <c r="B180">
        <v>1597416521.5999999</v>
      </c>
      <c r="C180">
        <v>14274.5</v>
      </c>
      <c r="D180" t="s">
        <v>592</v>
      </c>
      <c r="E180" t="s">
        <v>593</v>
      </c>
      <c r="F180">
        <v>1597416513.2451601</v>
      </c>
      <c r="G180">
        <f t="shared" si="58"/>
        <v>1.3195430085841616E-4</v>
      </c>
      <c r="H180">
        <f t="shared" si="59"/>
        <v>-1.8852821154004948</v>
      </c>
      <c r="I180">
        <f t="shared" si="60"/>
        <v>414.64345161290299</v>
      </c>
      <c r="J180">
        <f t="shared" si="61"/>
        <v>842.43254727364433</v>
      </c>
      <c r="K180">
        <f t="shared" si="62"/>
        <v>85.697211172220051</v>
      </c>
      <c r="L180">
        <f t="shared" si="63"/>
        <v>42.179979333712566</v>
      </c>
      <c r="M180">
        <f t="shared" si="64"/>
        <v>6.7518798683040768E-3</v>
      </c>
      <c r="N180">
        <f t="shared" si="65"/>
        <v>2</v>
      </c>
      <c r="O180">
        <f t="shared" si="66"/>
        <v>6.7392421637381007E-3</v>
      </c>
      <c r="P180">
        <f t="shared" si="67"/>
        <v>4.2131598056215089E-3</v>
      </c>
      <c r="Q180">
        <f t="shared" si="68"/>
        <v>0</v>
      </c>
      <c r="R180">
        <f t="shared" si="69"/>
        <v>27.524011097772494</v>
      </c>
      <c r="S180">
        <f t="shared" si="70"/>
        <v>27.524011097772494</v>
      </c>
      <c r="T180">
        <f t="shared" si="71"/>
        <v>3.6908044911966051</v>
      </c>
      <c r="U180">
        <f t="shared" si="72"/>
        <v>47.342447241692092</v>
      </c>
      <c r="V180">
        <f t="shared" si="73"/>
        <v>1.7523002069534535</v>
      </c>
      <c r="W180">
        <f t="shared" si="74"/>
        <v>3.7013300094260684</v>
      </c>
      <c r="X180">
        <f t="shared" si="75"/>
        <v>1.9385042842431517</v>
      </c>
      <c r="Y180">
        <f t="shared" si="76"/>
        <v>-5.8191846678561525</v>
      </c>
      <c r="Z180">
        <f t="shared" si="77"/>
        <v>5.2494843744292012</v>
      </c>
      <c r="AA180">
        <f t="shared" si="78"/>
        <v>0.56956189138939184</v>
      </c>
      <c r="AB180">
        <f t="shared" si="79"/>
        <v>-1.3840203755943747E-4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53583.893788227433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8.44</v>
      </c>
      <c r="AP180">
        <v>0.5</v>
      </c>
      <c r="AQ180" t="s">
        <v>196</v>
      </c>
      <c r="AR180">
        <v>1597416513.2451601</v>
      </c>
      <c r="AS180">
        <v>414.64345161290299</v>
      </c>
      <c r="AT180">
        <v>412.06848387096801</v>
      </c>
      <c r="AU180">
        <v>17.225703225806502</v>
      </c>
      <c r="AV180">
        <v>17.043287096774201</v>
      </c>
      <c r="AW180">
        <v>600.007322580645</v>
      </c>
      <c r="AX180">
        <v>101.625903225806</v>
      </c>
      <c r="AY180">
        <v>9.9999280645161295E-2</v>
      </c>
      <c r="AZ180">
        <v>27.572696774193599</v>
      </c>
      <c r="BA180">
        <v>999.9</v>
      </c>
      <c r="BB180">
        <v>999.9</v>
      </c>
      <c r="BC180">
        <v>0</v>
      </c>
      <c r="BD180">
        <v>0</v>
      </c>
      <c r="BE180">
        <v>9990.1609677419292</v>
      </c>
      <c r="BF180">
        <v>0</v>
      </c>
      <c r="BG180">
        <v>1.91117E-3</v>
      </c>
      <c r="BH180">
        <v>1597416483.5999999</v>
      </c>
      <c r="BI180" t="s">
        <v>591</v>
      </c>
      <c r="BJ180">
        <v>26</v>
      </c>
      <c r="BK180">
        <v>-2.702</v>
      </c>
      <c r="BL180">
        <v>3.2000000000000001E-2</v>
      </c>
      <c r="BM180">
        <v>412</v>
      </c>
      <c r="BN180">
        <v>17</v>
      </c>
      <c r="BO180">
        <v>0.39</v>
      </c>
      <c r="BP180">
        <v>0.21</v>
      </c>
      <c r="BQ180">
        <v>2.58166585365854</v>
      </c>
      <c r="BR180">
        <v>2.5671219512184699E-2</v>
      </c>
      <c r="BS180">
        <v>3.5011472612776103E-2</v>
      </c>
      <c r="BT180">
        <v>1</v>
      </c>
      <c r="BU180">
        <v>0.18249739024390199</v>
      </c>
      <c r="BV180">
        <v>1.5444459930320899E-3</v>
      </c>
      <c r="BW180">
        <v>8.8880538839579697E-4</v>
      </c>
      <c r="BX180">
        <v>1</v>
      </c>
      <c r="BY180">
        <v>2</v>
      </c>
      <c r="BZ180">
        <v>2</v>
      </c>
      <c r="CA180" t="s">
        <v>203</v>
      </c>
      <c r="CB180">
        <v>100</v>
      </c>
      <c r="CC180">
        <v>100</v>
      </c>
      <c r="CD180">
        <v>-2.702</v>
      </c>
      <c r="CE180">
        <v>3.2000000000000001E-2</v>
      </c>
      <c r="CF180">
        <v>2</v>
      </c>
      <c r="CG180">
        <v>640.69799999999998</v>
      </c>
      <c r="CH180">
        <v>355.33600000000001</v>
      </c>
      <c r="CI180">
        <v>26.999600000000001</v>
      </c>
      <c r="CJ180">
        <v>32.903799999999997</v>
      </c>
      <c r="CK180">
        <v>30.0002</v>
      </c>
      <c r="CL180">
        <v>32.752299999999998</v>
      </c>
      <c r="CM180">
        <v>32.774999999999999</v>
      </c>
      <c r="CN180">
        <v>20.6</v>
      </c>
      <c r="CO180">
        <v>36.766399999999997</v>
      </c>
      <c r="CP180">
        <v>0</v>
      </c>
      <c r="CQ180">
        <v>27</v>
      </c>
      <c r="CR180">
        <v>410</v>
      </c>
      <c r="CS180">
        <v>17</v>
      </c>
      <c r="CT180">
        <v>100.66500000000001</v>
      </c>
      <c r="CU180">
        <v>99.972099999999998</v>
      </c>
    </row>
    <row r="181" spans="1:99" x14ac:dyDescent="0.25">
      <c r="A181">
        <v>165</v>
      </c>
      <c r="B181">
        <v>1597416526.5999999</v>
      </c>
      <c r="C181">
        <v>14279.5</v>
      </c>
      <c r="D181" t="s">
        <v>594</v>
      </c>
      <c r="E181" t="s">
        <v>595</v>
      </c>
      <c r="F181">
        <v>1597416518.03548</v>
      </c>
      <c r="G181">
        <f t="shared" si="58"/>
        <v>1.324706273664161E-4</v>
      </c>
      <c r="H181">
        <f t="shared" si="59"/>
        <v>-1.8932081470697846</v>
      </c>
      <c r="I181">
        <f t="shared" si="60"/>
        <v>414.64629032258102</v>
      </c>
      <c r="J181">
        <f t="shared" si="61"/>
        <v>842.44493938227163</v>
      </c>
      <c r="K181">
        <f t="shared" si="62"/>
        <v>85.698214186320527</v>
      </c>
      <c r="L181">
        <f t="shared" si="63"/>
        <v>42.180141322569604</v>
      </c>
      <c r="M181">
        <f t="shared" si="64"/>
        <v>6.780246821416246E-3</v>
      </c>
      <c r="N181">
        <f t="shared" si="65"/>
        <v>2</v>
      </c>
      <c r="O181">
        <f t="shared" si="66"/>
        <v>6.7675028113650983E-3</v>
      </c>
      <c r="P181">
        <f t="shared" si="67"/>
        <v>4.2308322364274994E-3</v>
      </c>
      <c r="Q181">
        <f t="shared" si="68"/>
        <v>0</v>
      </c>
      <c r="R181">
        <f t="shared" si="69"/>
        <v>27.522110835586719</v>
      </c>
      <c r="S181">
        <f t="shared" si="70"/>
        <v>27.522110835586719</v>
      </c>
      <c r="T181">
        <f t="shared" si="71"/>
        <v>3.6903941973998133</v>
      </c>
      <c r="U181">
        <f t="shared" si="72"/>
        <v>47.350815913221098</v>
      </c>
      <c r="V181">
        <f t="shared" si="73"/>
        <v>1.7524347307145347</v>
      </c>
      <c r="W181">
        <f t="shared" si="74"/>
        <v>3.7009599452862378</v>
      </c>
      <c r="X181">
        <f t="shared" si="75"/>
        <v>1.9379594666852786</v>
      </c>
      <c r="Y181">
        <f t="shared" si="76"/>
        <v>-5.8419546668589497</v>
      </c>
      <c r="Z181">
        <f t="shared" si="77"/>
        <v>5.270033986278893</v>
      </c>
      <c r="AA181">
        <f t="shared" si="78"/>
        <v>0.57178119449119835</v>
      </c>
      <c r="AB181">
        <f t="shared" si="79"/>
        <v>-1.3948608885883118E-4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53633.079098783775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8.44</v>
      </c>
      <c r="AP181">
        <v>0.5</v>
      </c>
      <c r="AQ181" t="s">
        <v>196</v>
      </c>
      <c r="AR181">
        <v>1597416518.03548</v>
      </c>
      <c r="AS181">
        <v>414.64629032258102</v>
      </c>
      <c r="AT181">
        <v>412.06048387096803</v>
      </c>
      <c r="AU181">
        <v>17.227077419354799</v>
      </c>
      <c r="AV181">
        <v>17.043948387096801</v>
      </c>
      <c r="AW181">
        <v>600.00935483871001</v>
      </c>
      <c r="AX181">
        <v>101.625612903226</v>
      </c>
      <c r="AY181">
        <v>9.9983845161290302E-2</v>
      </c>
      <c r="AZ181">
        <v>27.5709870967742</v>
      </c>
      <c r="BA181">
        <v>999.9</v>
      </c>
      <c r="BB181">
        <v>999.9</v>
      </c>
      <c r="BC181">
        <v>0</v>
      </c>
      <c r="BD181">
        <v>0</v>
      </c>
      <c r="BE181">
        <v>9999.6912903225802</v>
      </c>
      <c r="BF181">
        <v>0</v>
      </c>
      <c r="BG181">
        <v>1.91117E-3</v>
      </c>
      <c r="BH181">
        <v>1597416483.5999999</v>
      </c>
      <c r="BI181" t="s">
        <v>591</v>
      </c>
      <c r="BJ181">
        <v>26</v>
      </c>
      <c r="BK181">
        <v>-2.702</v>
      </c>
      <c r="BL181">
        <v>3.2000000000000001E-2</v>
      </c>
      <c r="BM181">
        <v>412</v>
      </c>
      <c r="BN181">
        <v>17</v>
      </c>
      <c r="BO181">
        <v>0.39</v>
      </c>
      <c r="BP181">
        <v>0.21</v>
      </c>
      <c r="BQ181">
        <v>2.5805724390243898</v>
      </c>
      <c r="BR181">
        <v>0.16053574912893001</v>
      </c>
      <c r="BS181">
        <v>3.3042947867998301E-2</v>
      </c>
      <c r="BT181">
        <v>0</v>
      </c>
      <c r="BU181">
        <v>0.18277741463414601</v>
      </c>
      <c r="BV181">
        <v>8.2132891986056202E-3</v>
      </c>
      <c r="BW181">
        <v>9.7664857437802311E-4</v>
      </c>
      <c r="BX181">
        <v>1</v>
      </c>
      <c r="BY181">
        <v>1</v>
      </c>
      <c r="BZ181">
        <v>2</v>
      </c>
      <c r="CA181" t="s">
        <v>198</v>
      </c>
      <c r="CB181">
        <v>100</v>
      </c>
      <c r="CC181">
        <v>100</v>
      </c>
      <c r="CD181">
        <v>-2.702</v>
      </c>
      <c r="CE181">
        <v>3.2000000000000001E-2</v>
      </c>
      <c r="CF181">
        <v>2</v>
      </c>
      <c r="CG181">
        <v>640.64</v>
      </c>
      <c r="CH181">
        <v>355.38799999999998</v>
      </c>
      <c r="CI181">
        <v>26.999500000000001</v>
      </c>
      <c r="CJ181">
        <v>32.903799999999997</v>
      </c>
      <c r="CK181">
        <v>30</v>
      </c>
      <c r="CL181">
        <v>32.752299999999998</v>
      </c>
      <c r="CM181">
        <v>32.772100000000002</v>
      </c>
      <c r="CN181">
        <v>20.6</v>
      </c>
      <c r="CO181">
        <v>36.766399999999997</v>
      </c>
      <c r="CP181">
        <v>0</v>
      </c>
      <c r="CQ181">
        <v>27</v>
      </c>
      <c r="CR181">
        <v>410</v>
      </c>
      <c r="CS181">
        <v>17</v>
      </c>
      <c r="CT181">
        <v>100.663</v>
      </c>
      <c r="CU181">
        <v>99.972800000000007</v>
      </c>
    </row>
    <row r="182" spans="1:99" x14ac:dyDescent="0.25">
      <c r="A182">
        <v>166</v>
      </c>
      <c r="B182">
        <v>1597416531.5999999</v>
      </c>
      <c r="C182">
        <v>14284.5</v>
      </c>
      <c r="D182" t="s">
        <v>596</v>
      </c>
      <c r="E182" t="s">
        <v>597</v>
      </c>
      <c r="F182">
        <v>1597416522.9709699</v>
      </c>
      <c r="G182">
        <f t="shared" si="58"/>
        <v>1.324863439791725E-4</v>
      </c>
      <c r="H182">
        <f t="shared" si="59"/>
        <v>-1.898282650021561</v>
      </c>
      <c r="I182">
        <f t="shared" si="60"/>
        <v>414.64938709677398</v>
      </c>
      <c r="J182">
        <f t="shared" si="61"/>
        <v>843.47213183224358</v>
      </c>
      <c r="K182">
        <f t="shared" si="62"/>
        <v>85.802575044394587</v>
      </c>
      <c r="L182">
        <f t="shared" si="63"/>
        <v>42.180391990187537</v>
      </c>
      <c r="M182">
        <f t="shared" si="64"/>
        <v>6.7827307931743836E-3</v>
      </c>
      <c r="N182">
        <f t="shared" si="65"/>
        <v>2</v>
      </c>
      <c r="O182">
        <f t="shared" si="66"/>
        <v>6.7699774532526021E-3</v>
      </c>
      <c r="P182">
        <f t="shared" si="67"/>
        <v>4.2323797236523434E-3</v>
      </c>
      <c r="Q182">
        <f t="shared" si="68"/>
        <v>0</v>
      </c>
      <c r="R182">
        <f t="shared" si="69"/>
        <v>27.520253335453937</v>
      </c>
      <c r="S182">
        <f t="shared" si="70"/>
        <v>27.520253335453937</v>
      </c>
      <c r="T182">
        <f t="shared" si="71"/>
        <v>3.6899931750127797</v>
      </c>
      <c r="U182">
        <f t="shared" si="72"/>
        <v>47.358035160834703</v>
      </c>
      <c r="V182">
        <f t="shared" si="73"/>
        <v>1.7525121248390176</v>
      </c>
      <c r="W182">
        <f t="shared" si="74"/>
        <v>3.7005591952606021</v>
      </c>
      <c r="X182">
        <f t="shared" si="75"/>
        <v>1.937481050173762</v>
      </c>
      <c r="Y182">
        <f t="shared" si="76"/>
        <v>-5.8426477694815073</v>
      </c>
      <c r="Z182">
        <f t="shared" si="77"/>
        <v>5.2706687709215405</v>
      </c>
      <c r="AA182">
        <f t="shared" si="78"/>
        <v>0.5718394805866619</v>
      </c>
      <c r="AB182">
        <f t="shared" si="79"/>
        <v>-1.3951797330502558E-4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53626.352431642583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8.44</v>
      </c>
      <c r="AP182">
        <v>0.5</v>
      </c>
      <c r="AQ182" t="s">
        <v>196</v>
      </c>
      <c r="AR182">
        <v>1597416522.9709699</v>
      </c>
      <c r="AS182">
        <v>414.64938709677398</v>
      </c>
      <c r="AT182">
        <v>412.05648387096801</v>
      </c>
      <c r="AU182">
        <v>17.227864516128999</v>
      </c>
      <c r="AV182">
        <v>17.044716129032299</v>
      </c>
      <c r="AW182">
        <v>600.01664516128994</v>
      </c>
      <c r="AX182">
        <v>101.625419354839</v>
      </c>
      <c r="AY182">
        <v>0.100022193548387</v>
      </c>
      <c r="AZ182">
        <v>27.569135483871001</v>
      </c>
      <c r="BA182">
        <v>999.9</v>
      </c>
      <c r="BB182">
        <v>999.9</v>
      </c>
      <c r="BC182">
        <v>0</v>
      </c>
      <c r="BD182">
        <v>0</v>
      </c>
      <c r="BE182">
        <v>9998.3393548387103</v>
      </c>
      <c r="BF182">
        <v>0</v>
      </c>
      <c r="BG182">
        <v>1.91117E-3</v>
      </c>
      <c r="BH182">
        <v>1597416483.5999999</v>
      </c>
      <c r="BI182" t="s">
        <v>591</v>
      </c>
      <c r="BJ182">
        <v>26</v>
      </c>
      <c r="BK182">
        <v>-2.702</v>
      </c>
      <c r="BL182">
        <v>3.2000000000000001E-2</v>
      </c>
      <c r="BM182">
        <v>412</v>
      </c>
      <c r="BN182">
        <v>17</v>
      </c>
      <c r="BO182">
        <v>0.39</v>
      </c>
      <c r="BP182">
        <v>0.21</v>
      </c>
      <c r="BQ182">
        <v>2.5877521951219502</v>
      </c>
      <c r="BR182">
        <v>6.24938675958246E-2</v>
      </c>
      <c r="BS182">
        <v>2.6301866344999501E-2</v>
      </c>
      <c r="BT182">
        <v>1</v>
      </c>
      <c r="BU182">
        <v>0.18307548780487801</v>
      </c>
      <c r="BV182">
        <v>1.35188153310113E-3</v>
      </c>
      <c r="BW182">
        <v>6.47001229762892E-4</v>
      </c>
      <c r="BX182">
        <v>1</v>
      </c>
      <c r="BY182">
        <v>2</v>
      </c>
      <c r="BZ182">
        <v>2</v>
      </c>
      <c r="CA182" t="s">
        <v>203</v>
      </c>
      <c r="CB182">
        <v>100</v>
      </c>
      <c r="CC182">
        <v>100</v>
      </c>
      <c r="CD182">
        <v>-2.702</v>
      </c>
      <c r="CE182">
        <v>3.2000000000000001E-2</v>
      </c>
      <c r="CF182">
        <v>2</v>
      </c>
      <c r="CG182">
        <v>640.97</v>
      </c>
      <c r="CH182">
        <v>355.33300000000003</v>
      </c>
      <c r="CI182">
        <v>26.999500000000001</v>
      </c>
      <c r="CJ182">
        <v>32.903799999999997</v>
      </c>
      <c r="CK182">
        <v>30.0001</v>
      </c>
      <c r="CL182">
        <v>32.752299999999998</v>
      </c>
      <c r="CM182">
        <v>32.772100000000002</v>
      </c>
      <c r="CN182">
        <v>20.6</v>
      </c>
      <c r="CO182">
        <v>36.766399999999997</v>
      </c>
      <c r="CP182">
        <v>0</v>
      </c>
      <c r="CQ182">
        <v>27</v>
      </c>
      <c r="CR182">
        <v>410</v>
      </c>
      <c r="CS182">
        <v>17</v>
      </c>
      <c r="CT182">
        <v>100.66200000000001</v>
      </c>
      <c r="CU182">
        <v>99.971900000000005</v>
      </c>
    </row>
    <row r="183" spans="1:99" x14ac:dyDescent="0.25">
      <c r="A183">
        <v>167</v>
      </c>
      <c r="B183">
        <v>1597416536.5999999</v>
      </c>
      <c r="C183">
        <v>14289.5</v>
      </c>
      <c r="D183" t="s">
        <v>598</v>
      </c>
      <c r="E183" t="s">
        <v>599</v>
      </c>
      <c r="F183">
        <v>1597416527.9709699</v>
      </c>
      <c r="G183">
        <f t="shared" si="58"/>
        <v>1.3246063551550672E-4</v>
      </c>
      <c r="H183">
        <f t="shared" si="59"/>
        <v>-1.8973148550059906</v>
      </c>
      <c r="I183">
        <f t="shared" si="60"/>
        <v>414.63935483871001</v>
      </c>
      <c r="J183">
        <f t="shared" si="61"/>
        <v>843.21332254968024</v>
      </c>
      <c r="K183">
        <f t="shared" si="62"/>
        <v>85.776212951462313</v>
      </c>
      <c r="L183">
        <f t="shared" si="63"/>
        <v>42.179354438042161</v>
      </c>
      <c r="M183">
        <f t="shared" si="64"/>
        <v>6.7831768715792343E-3</v>
      </c>
      <c r="N183">
        <f t="shared" si="65"/>
        <v>2</v>
      </c>
      <c r="O183">
        <f t="shared" si="66"/>
        <v>6.7704218558130502E-3</v>
      </c>
      <c r="P183">
        <f t="shared" si="67"/>
        <v>4.2326576254241369E-3</v>
      </c>
      <c r="Q183">
        <f t="shared" si="68"/>
        <v>0</v>
      </c>
      <c r="R183">
        <f t="shared" si="69"/>
        <v>27.518330470508179</v>
      </c>
      <c r="S183">
        <f t="shared" si="70"/>
        <v>27.518330470508179</v>
      </c>
      <c r="T183">
        <f t="shared" si="71"/>
        <v>3.689578080841764</v>
      </c>
      <c r="U183">
        <f t="shared" si="72"/>
        <v>47.365700536831845</v>
      </c>
      <c r="V183">
        <f t="shared" si="73"/>
        <v>1.7525977203468974</v>
      </c>
      <c r="W183">
        <f t="shared" si="74"/>
        <v>3.7001410313441205</v>
      </c>
      <c r="X183">
        <f t="shared" si="75"/>
        <v>1.9369803604948665</v>
      </c>
      <c r="Y183">
        <f t="shared" si="76"/>
        <v>-5.8415140262338463</v>
      </c>
      <c r="Z183">
        <f t="shared" si="77"/>
        <v>5.2696559672752494</v>
      </c>
      <c r="AA183">
        <f t="shared" si="78"/>
        <v>0.57171859638982081</v>
      </c>
      <c r="AB183">
        <f t="shared" si="79"/>
        <v>-1.3946256877606089E-4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53643.461774116025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8.44</v>
      </c>
      <c r="AP183">
        <v>0.5</v>
      </c>
      <c r="AQ183" t="s">
        <v>196</v>
      </c>
      <c r="AR183">
        <v>1597416527.9709699</v>
      </c>
      <c r="AS183">
        <v>414.63935483871001</v>
      </c>
      <c r="AT183">
        <v>412.04783870967702</v>
      </c>
      <c r="AU183">
        <v>17.228712903225802</v>
      </c>
      <c r="AV183">
        <v>17.045603225806499</v>
      </c>
      <c r="AW183">
        <v>600.02651612903196</v>
      </c>
      <c r="AX183">
        <v>101.62535483871</v>
      </c>
      <c r="AY183">
        <v>0.100045670967742</v>
      </c>
      <c r="AZ183">
        <v>27.567203225806399</v>
      </c>
      <c r="BA183">
        <v>999.9</v>
      </c>
      <c r="BB183">
        <v>999.9</v>
      </c>
      <c r="BC183">
        <v>0</v>
      </c>
      <c r="BD183">
        <v>0</v>
      </c>
      <c r="BE183">
        <v>10001.6048387097</v>
      </c>
      <c r="BF183">
        <v>0</v>
      </c>
      <c r="BG183">
        <v>1.91117E-3</v>
      </c>
      <c r="BH183">
        <v>1597416483.5999999</v>
      </c>
      <c r="BI183" t="s">
        <v>591</v>
      </c>
      <c r="BJ183">
        <v>26</v>
      </c>
      <c r="BK183">
        <v>-2.702</v>
      </c>
      <c r="BL183">
        <v>3.2000000000000001E-2</v>
      </c>
      <c r="BM183">
        <v>412</v>
      </c>
      <c r="BN183">
        <v>17</v>
      </c>
      <c r="BO183">
        <v>0.39</v>
      </c>
      <c r="BP183">
        <v>0.21</v>
      </c>
      <c r="BQ183">
        <v>2.59625707317073</v>
      </c>
      <c r="BR183">
        <v>-2.9155400696887601E-2</v>
      </c>
      <c r="BS183">
        <v>1.8164126565092399E-2</v>
      </c>
      <c r="BT183">
        <v>1</v>
      </c>
      <c r="BU183">
        <v>0.18299756097561001</v>
      </c>
      <c r="BV183">
        <v>-1.4979930313588801E-3</v>
      </c>
      <c r="BW183">
        <v>7.1412559695980301E-4</v>
      </c>
      <c r="BX183">
        <v>1</v>
      </c>
      <c r="BY183">
        <v>2</v>
      </c>
      <c r="BZ183">
        <v>2</v>
      </c>
      <c r="CA183" t="s">
        <v>203</v>
      </c>
      <c r="CB183">
        <v>100</v>
      </c>
      <c r="CC183">
        <v>100</v>
      </c>
      <c r="CD183">
        <v>-2.702</v>
      </c>
      <c r="CE183">
        <v>3.2000000000000001E-2</v>
      </c>
      <c r="CF183">
        <v>2</v>
      </c>
      <c r="CG183">
        <v>640.74099999999999</v>
      </c>
      <c r="CH183">
        <v>355.346</v>
      </c>
      <c r="CI183">
        <v>26.999600000000001</v>
      </c>
      <c r="CJ183">
        <v>32.903799999999997</v>
      </c>
      <c r="CK183">
        <v>30.0002</v>
      </c>
      <c r="CL183">
        <v>32.750700000000002</v>
      </c>
      <c r="CM183">
        <v>32.772100000000002</v>
      </c>
      <c r="CN183">
        <v>20.6</v>
      </c>
      <c r="CO183">
        <v>36.766399999999997</v>
      </c>
      <c r="CP183">
        <v>0</v>
      </c>
      <c r="CQ183">
        <v>27</v>
      </c>
      <c r="CR183">
        <v>410</v>
      </c>
      <c r="CS183">
        <v>17</v>
      </c>
      <c r="CT183">
        <v>100.661</v>
      </c>
      <c r="CU183">
        <v>99.9696</v>
      </c>
    </row>
    <row r="184" spans="1:99" x14ac:dyDescent="0.25">
      <c r="A184">
        <v>168</v>
      </c>
      <c r="B184">
        <v>1597416541.5999999</v>
      </c>
      <c r="C184">
        <v>14294.5</v>
      </c>
      <c r="D184" t="s">
        <v>600</v>
      </c>
      <c r="E184" t="s">
        <v>601</v>
      </c>
      <c r="F184">
        <v>1597416532.9709699</v>
      </c>
      <c r="G184">
        <f t="shared" si="58"/>
        <v>1.3206640040726682E-4</v>
      </c>
      <c r="H184">
        <f t="shared" si="59"/>
        <v>-1.8867298034189857</v>
      </c>
      <c r="I184">
        <f t="shared" si="60"/>
        <v>414.62883870967698</v>
      </c>
      <c r="J184">
        <f t="shared" si="61"/>
        <v>841.94279867630928</v>
      </c>
      <c r="K184">
        <f t="shared" si="62"/>
        <v>85.646917575400536</v>
      </c>
      <c r="L184">
        <f t="shared" si="63"/>
        <v>42.178259650397536</v>
      </c>
      <c r="M184">
        <f t="shared" si="64"/>
        <v>6.7646979224513229E-3</v>
      </c>
      <c r="N184">
        <f t="shared" si="65"/>
        <v>2</v>
      </c>
      <c r="O184">
        <f t="shared" si="66"/>
        <v>6.7520122371063198E-3</v>
      </c>
      <c r="P184">
        <f t="shared" si="67"/>
        <v>4.2211454010491947E-3</v>
      </c>
      <c r="Q184">
        <f t="shared" si="68"/>
        <v>0</v>
      </c>
      <c r="R184">
        <f t="shared" si="69"/>
        <v>27.516246789343757</v>
      </c>
      <c r="S184">
        <f t="shared" si="70"/>
        <v>27.516246789343757</v>
      </c>
      <c r="T184">
        <f t="shared" si="71"/>
        <v>3.6891283168336293</v>
      </c>
      <c r="U184">
        <f t="shared" si="72"/>
        <v>47.373142633182511</v>
      </c>
      <c r="V184">
        <f t="shared" si="73"/>
        <v>1.7526445896421352</v>
      </c>
      <c r="W184">
        <f t="shared" si="74"/>
        <v>3.6996586931399724</v>
      </c>
      <c r="X184">
        <f t="shared" si="75"/>
        <v>1.9364837271914941</v>
      </c>
      <c r="Y184">
        <f t="shared" si="76"/>
        <v>-5.8241282579604672</v>
      </c>
      <c r="Z184">
        <f t="shared" si="77"/>
        <v>5.2539836309615771</v>
      </c>
      <c r="AA184">
        <f t="shared" si="78"/>
        <v>0.57000599475125868</v>
      </c>
      <c r="AB184">
        <f t="shared" si="79"/>
        <v>-1.3863224763177584E-4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53607.662601014177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8.44</v>
      </c>
      <c r="AP184">
        <v>0.5</v>
      </c>
      <c r="AQ184" t="s">
        <v>196</v>
      </c>
      <c r="AR184">
        <v>1597416532.9709699</v>
      </c>
      <c r="AS184">
        <v>414.62883870967698</v>
      </c>
      <c r="AT184">
        <v>412.05193548387098</v>
      </c>
      <c r="AU184">
        <v>17.229183870967699</v>
      </c>
      <c r="AV184">
        <v>17.046616129032302</v>
      </c>
      <c r="AW184">
        <v>600.01622580645198</v>
      </c>
      <c r="AX184">
        <v>101.625322580645</v>
      </c>
      <c r="AY184">
        <v>0.10001756129032301</v>
      </c>
      <c r="AZ184">
        <v>27.564974193548402</v>
      </c>
      <c r="BA184">
        <v>999.9</v>
      </c>
      <c r="BB184">
        <v>999.9</v>
      </c>
      <c r="BC184">
        <v>0</v>
      </c>
      <c r="BD184">
        <v>0</v>
      </c>
      <c r="BE184">
        <v>9994.5722580645197</v>
      </c>
      <c r="BF184">
        <v>0</v>
      </c>
      <c r="BG184">
        <v>1.91117E-3</v>
      </c>
      <c r="BH184">
        <v>1597416483.5999999</v>
      </c>
      <c r="BI184" t="s">
        <v>591</v>
      </c>
      <c r="BJ184">
        <v>26</v>
      </c>
      <c r="BK184">
        <v>-2.702</v>
      </c>
      <c r="BL184">
        <v>3.2000000000000001E-2</v>
      </c>
      <c r="BM184">
        <v>412</v>
      </c>
      <c r="BN184">
        <v>17</v>
      </c>
      <c r="BO184">
        <v>0.39</v>
      </c>
      <c r="BP184">
        <v>0.21</v>
      </c>
      <c r="BQ184">
        <v>2.5817812195121999</v>
      </c>
      <c r="BR184">
        <v>-0.140150801393682</v>
      </c>
      <c r="BS184">
        <v>2.71106017598482E-2</v>
      </c>
      <c r="BT184">
        <v>0</v>
      </c>
      <c r="BU184">
        <v>0.18287356097561</v>
      </c>
      <c r="BV184">
        <v>-5.9857212543551197E-3</v>
      </c>
      <c r="BW184">
        <v>8.4786118424267298E-4</v>
      </c>
      <c r="BX184">
        <v>1</v>
      </c>
      <c r="BY184">
        <v>1</v>
      </c>
      <c r="BZ184">
        <v>2</v>
      </c>
      <c r="CA184" t="s">
        <v>198</v>
      </c>
      <c r="CB184">
        <v>100</v>
      </c>
      <c r="CC184">
        <v>100</v>
      </c>
      <c r="CD184">
        <v>-2.702</v>
      </c>
      <c r="CE184">
        <v>3.2000000000000001E-2</v>
      </c>
      <c r="CF184">
        <v>2</v>
      </c>
      <c r="CG184">
        <v>640.61</v>
      </c>
      <c r="CH184">
        <v>355.41500000000002</v>
      </c>
      <c r="CI184">
        <v>26.999400000000001</v>
      </c>
      <c r="CJ184">
        <v>32.902200000000001</v>
      </c>
      <c r="CK184">
        <v>30</v>
      </c>
      <c r="CL184">
        <v>32.749400000000001</v>
      </c>
      <c r="CM184">
        <v>32.772100000000002</v>
      </c>
      <c r="CN184">
        <v>20.6</v>
      </c>
      <c r="CO184">
        <v>36.766399999999997</v>
      </c>
      <c r="CP184">
        <v>0</v>
      </c>
      <c r="CQ184">
        <v>27</v>
      </c>
      <c r="CR184">
        <v>410</v>
      </c>
      <c r="CS184">
        <v>17</v>
      </c>
      <c r="CT184">
        <v>100.661</v>
      </c>
      <c r="CU184">
        <v>99.971299999999999</v>
      </c>
    </row>
    <row r="185" spans="1:99" x14ac:dyDescent="0.25">
      <c r="A185">
        <v>169</v>
      </c>
      <c r="B185">
        <v>1597418140.5</v>
      </c>
      <c r="C185">
        <v>15893.4000000954</v>
      </c>
      <c r="D185" t="s">
        <v>603</v>
      </c>
      <c r="E185" t="s">
        <v>604</v>
      </c>
      <c r="F185">
        <v>1597418132.5</v>
      </c>
      <c r="G185">
        <f t="shared" si="58"/>
        <v>2.0244436593495646E-4</v>
      </c>
      <c r="H185">
        <f t="shared" si="59"/>
        <v>-2.3883367466240135</v>
      </c>
      <c r="I185">
        <f t="shared" si="60"/>
        <v>417.66087096774203</v>
      </c>
      <c r="J185">
        <f t="shared" si="61"/>
        <v>989.18798619743745</v>
      </c>
      <c r="K185">
        <f t="shared" si="62"/>
        <v>100.62780635460204</v>
      </c>
      <c r="L185">
        <f t="shared" si="63"/>
        <v>42.487674569520813</v>
      </c>
      <c r="M185">
        <f t="shared" si="64"/>
        <v>6.2969422872648758E-3</v>
      </c>
      <c r="N185">
        <f t="shared" si="65"/>
        <v>2</v>
      </c>
      <c r="O185">
        <f t="shared" si="66"/>
        <v>6.2859487524237236E-3</v>
      </c>
      <c r="P185">
        <f t="shared" si="67"/>
        <v>3.9297040758841627E-3</v>
      </c>
      <c r="Q185">
        <f t="shared" si="68"/>
        <v>0</v>
      </c>
      <c r="R185">
        <f t="shared" si="69"/>
        <v>34.599655867874773</v>
      </c>
      <c r="S185">
        <f t="shared" si="70"/>
        <v>34.599655867874773</v>
      </c>
      <c r="T185">
        <f t="shared" si="71"/>
        <v>5.524348438425565</v>
      </c>
      <c r="U185">
        <f t="shared" si="72"/>
        <v>42.820754508134755</v>
      </c>
      <c r="V185">
        <f t="shared" si="73"/>
        <v>2.3753290336560462</v>
      </c>
      <c r="W185">
        <f t="shared" si="74"/>
        <v>5.5471442783774387</v>
      </c>
      <c r="X185">
        <f t="shared" si="75"/>
        <v>3.1490194047695188</v>
      </c>
      <c r="Y185">
        <f t="shared" si="76"/>
        <v>-8.9277965377315809</v>
      </c>
      <c r="Z185">
        <f t="shared" si="77"/>
        <v>7.9969516377585785</v>
      </c>
      <c r="AA185">
        <f t="shared" si="78"/>
        <v>0.93050837502028061</v>
      </c>
      <c r="AB185">
        <f t="shared" si="79"/>
        <v>-3.3652495272207261E-4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52366.996066098531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9.23</v>
      </c>
      <c r="AP185">
        <v>0.5</v>
      </c>
      <c r="AQ185" t="s">
        <v>196</v>
      </c>
      <c r="AR185">
        <v>1597418132.5</v>
      </c>
      <c r="AS185">
        <v>417.66087096774203</v>
      </c>
      <c r="AT185">
        <v>414.11700000000002</v>
      </c>
      <c r="AU185">
        <v>23.349877419354801</v>
      </c>
      <c r="AV185">
        <v>23.045732258064501</v>
      </c>
      <c r="AW185">
        <v>600.01967741935505</v>
      </c>
      <c r="AX185">
        <v>101.627677419355</v>
      </c>
      <c r="AY185">
        <v>0.10001009677419399</v>
      </c>
      <c r="AZ185">
        <v>34.673822580645201</v>
      </c>
      <c r="BA185">
        <v>999.9</v>
      </c>
      <c r="BB185">
        <v>999.9</v>
      </c>
      <c r="BC185">
        <v>0</v>
      </c>
      <c r="BD185">
        <v>0</v>
      </c>
      <c r="BE185">
        <v>9993.9222580645201</v>
      </c>
      <c r="BF185">
        <v>0</v>
      </c>
      <c r="BG185">
        <v>1.91240290322581E-3</v>
      </c>
      <c r="BH185">
        <v>1597418098.5</v>
      </c>
      <c r="BI185" t="s">
        <v>605</v>
      </c>
      <c r="BJ185">
        <v>27</v>
      </c>
      <c r="BK185">
        <v>-3.0579999999999998</v>
      </c>
      <c r="BL185">
        <v>0.09</v>
      </c>
      <c r="BM185">
        <v>414</v>
      </c>
      <c r="BN185">
        <v>23</v>
      </c>
      <c r="BO185">
        <v>0.46</v>
      </c>
      <c r="BP185">
        <v>0.22</v>
      </c>
      <c r="BQ185">
        <v>3.5368936585365902</v>
      </c>
      <c r="BR185">
        <v>0.197550940766508</v>
      </c>
      <c r="BS185">
        <v>3.8570963535780697E-2</v>
      </c>
      <c r="BT185">
        <v>0</v>
      </c>
      <c r="BU185">
        <v>0.30184563414634102</v>
      </c>
      <c r="BV185">
        <v>-4.5138271776993602E-2</v>
      </c>
      <c r="BW185">
        <v>1.4008945763430499E-2</v>
      </c>
      <c r="BX185">
        <v>1</v>
      </c>
      <c r="BY185">
        <v>1</v>
      </c>
      <c r="BZ185">
        <v>2</v>
      </c>
      <c r="CA185" t="s">
        <v>198</v>
      </c>
      <c r="CB185">
        <v>100</v>
      </c>
      <c r="CC185">
        <v>100</v>
      </c>
      <c r="CD185">
        <v>-3.0579999999999998</v>
      </c>
      <c r="CE185">
        <v>0.09</v>
      </c>
      <c r="CF185">
        <v>2</v>
      </c>
      <c r="CG185">
        <v>639.45000000000005</v>
      </c>
      <c r="CH185">
        <v>338.34199999999998</v>
      </c>
      <c r="CI185">
        <v>34.998100000000001</v>
      </c>
      <c r="CJ185">
        <v>37.832700000000003</v>
      </c>
      <c r="CK185">
        <v>30.000699999999998</v>
      </c>
      <c r="CL185">
        <v>37.4255</v>
      </c>
      <c r="CM185">
        <v>37.460599999999999</v>
      </c>
      <c r="CN185">
        <v>20.6</v>
      </c>
      <c r="CO185">
        <v>34.450400000000002</v>
      </c>
      <c r="CP185">
        <v>8.8225300000000004</v>
      </c>
      <c r="CQ185">
        <v>35</v>
      </c>
      <c r="CR185">
        <v>410</v>
      </c>
      <c r="CS185">
        <v>23</v>
      </c>
      <c r="CT185">
        <v>99.565299999999993</v>
      </c>
      <c r="CU185">
        <v>99.04</v>
      </c>
    </row>
    <row r="186" spans="1:99" x14ac:dyDescent="0.25">
      <c r="A186">
        <v>170</v>
      </c>
      <c r="B186">
        <v>1597418145.5</v>
      </c>
      <c r="C186">
        <v>15898.4000000954</v>
      </c>
      <c r="D186" t="s">
        <v>606</v>
      </c>
      <c r="E186" t="s">
        <v>607</v>
      </c>
      <c r="F186">
        <v>1597418137.14516</v>
      </c>
      <c r="G186">
        <f t="shared" si="58"/>
        <v>1.934487563331593E-4</v>
      </c>
      <c r="H186">
        <f t="shared" si="59"/>
        <v>-2.3892160506397175</v>
      </c>
      <c r="I186">
        <f t="shared" si="60"/>
        <v>417.64238709677397</v>
      </c>
      <c r="J186">
        <f t="shared" si="61"/>
        <v>1016.9445565945639</v>
      </c>
      <c r="K186">
        <f t="shared" si="62"/>
        <v>103.45134672105763</v>
      </c>
      <c r="L186">
        <f t="shared" si="63"/>
        <v>42.485764944394894</v>
      </c>
      <c r="M186">
        <f t="shared" si="64"/>
        <v>6.0168024739812431E-3</v>
      </c>
      <c r="N186">
        <f t="shared" si="65"/>
        <v>2</v>
      </c>
      <c r="O186">
        <f t="shared" si="66"/>
        <v>6.0067645046420317E-3</v>
      </c>
      <c r="P186">
        <f t="shared" si="67"/>
        <v>3.7551282727228278E-3</v>
      </c>
      <c r="Q186">
        <f t="shared" si="68"/>
        <v>0</v>
      </c>
      <c r="R186">
        <f t="shared" si="69"/>
        <v>34.596744564851846</v>
      </c>
      <c r="S186">
        <f t="shared" si="70"/>
        <v>34.596744564851846</v>
      </c>
      <c r="T186">
        <f t="shared" si="71"/>
        <v>5.5234552855058894</v>
      </c>
      <c r="U186">
        <f t="shared" si="72"/>
        <v>42.820182458741947</v>
      </c>
      <c r="V186">
        <f t="shared" si="73"/>
        <v>2.3744791182559273</v>
      </c>
      <c r="W186">
        <f t="shared" si="74"/>
        <v>5.5452335368813124</v>
      </c>
      <c r="X186">
        <f t="shared" si="75"/>
        <v>3.1489761672499621</v>
      </c>
      <c r="Y186">
        <f t="shared" si="76"/>
        <v>-8.5310901542923254</v>
      </c>
      <c r="Z186">
        <f t="shared" si="77"/>
        <v>7.6416555361928697</v>
      </c>
      <c r="AA186">
        <f t="shared" si="78"/>
        <v>0.8891273419687773</v>
      </c>
      <c r="AB186">
        <f t="shared" si="79"/>
        <v>-3.0727613067860204E-4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52396.40731388182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9.23</v>
      </c>
      <c r="AP186">
        <v>0.5</v>
      </c>
      <c r="AQ186" t="s">
        <v>196</v>
      </c>
      <c r="AR186">
        <v>1597418137.14516</v>
      </c>
      <c r="AS186">
        <v>417.64238709677397</v>
      </c>
      <c r="AT186">
        <v>414.09138709677399</v>
      </c>
      <c r="AU186">
        <v>23.341538709677401</v>
      </c>
      <c r="AV186">
        <v>23.050906451612899</v>
      </c>
      <c r="AW186">
        <v>600.02112903225805</v>
      </c>
      <c r="AX186">
        <v>101.62761290322599</v>
      </c>
      <c r="AY186">
        <v>0.100004448387097</v>
      </c>
      <c r="AZ186">
        <v>34.667616129032297</v>
      </c>
      <c r="BA186">
        <v>999.9</v>
      </c>
      <c r="BB186">
        <v>999.9</v>
      </c>
      <c r="BC186">
        <v>0</v>
      </c>
      <c r="BD186">
        <v>0</v>
      </c>
      <c r="BE186">
        <v>9999.5703225806392</v>
      </c>
      <c r="BF186">
        <v>0</v>
      </c>
      <c r="BG186">
        <v>1.9734374193548401E-3</v>
      </c>
      <c r="BH186">
        <v>1597418098.5</v>
      </c>
      <c r="BI186" t="s">
        <v>605</v>
      </c>
      <c r="BJ186">
        <v>27</v>
      </c>
      <c r="BK186">
        <v>-3.0579999999999998</v>
      </c>
      <c r="BL186">
        <v>0.09</v>
      </c>
      <c r="BM186">
        <v>414</v>
      </c>
      <c r="BN186">
        <v>23</v>
      </c>
      <c r="BO186">
        <v>0.46</v>
      </c>
      <c r="BP186">
        <v>0.22</v>
      </c>
      <c r="BQ186">
        <v>3.5406502439024399</v>
      </c>
      <c r="BR186">
        <v>9.3289547038268805E-2</v>
      </c>
      <c r="BS186">
        <v>3.0567193915093899E-2</v>
      </c>
      <c r="BT186">
        <v>1</v>
      </c>
      <c r="BU186">
        <v>0.297173512195122</v>
      </c>
      <c r="BV186">
        <v>-0.17653835540070101</v>
      </c>
      <c r="BW186">
        <v>1.75981803689652E-2</v>
      </c>
      <c r="BX186">
        <v>0</v>
      </c>
      <c r="BY186">
        <v>1</v>
      </c>
      <c r="BZ186">
        <v>2</v>
      </c>
      <c r="CA186" t="s">
        <v>198</v>
      </c>
      <c r="CB186">
        <v>100</v>
      </c>
      <c r="CC186">
        <v>100</v>
      </c>
      <c r="CD186">
        <v>-3.0579999999999998</v>
      </c>
      <c r="CE186">
        <v>0.09</v>
      </c>
      <c r="CF186">
        <v>2</v>
      </c>
      <c r="CG186">
        <v>639.58299999999997</v>
      </c>
      <c r="CH186">
        <v>338.34699999999998</v>
      </c>
      <c r="CI186">
        <v>34.998199999999997</v>
      </c>
      <c r="CJ186">
        <v>37.8399</v>
      </c>
      <c r="CK186">
        <v>30.000699999999998</v>
      </c>
      <c r="CL186">
        <v>37.435200000000002</v>
      </c>
      <c r="CM186">
        <v>37.4694</v>
      </c>
      <c r="CN186">
        <v>20.6</v>
      </c>
      <c r="CO186">
        <v>34.450400000000002</v>
      </c>
      <c r="CP186">
        <v>8.8225300000000004</v>
      </c>
      <c r="CQ186">
        <v>35</v>
      </c>
      <c r="CR186">
        <v>410</v>
      </c>
      <c r="CS186">
        <v>23</v>
      </c>
      <c r="CT186">
        <v>99.563400000000001</v>
      </c>
      <c r="CU186">
        <v>99.038200000000003</v>
      </c>
    </row>
    <row r="187" spans="1:99" x14ac:dyDescent="0.25">
      <c r="A187">
        <v>171</v>
      </c>
      <c r="B187">
        <v>1597418150.5</v>
      </c>
      <c r="C187">
        <v>15903.4000000954</v>
      </c>
      <c r="D187" t="s">
        <v>608</v>
      </c>
      <c r="E187" t="s">
        <v>609</v>
      </c>
      <c r="F187">
        <v>1597418141.9354801</v>
      </c>
      <c r="G187">
        <f t="shared" si="58"/>
        <v>1.8488764956607102E-4</v>
      </c>
      <c r="H187">
        <f t="shared" si="59"/>
        <v>-2.3910543475781418</v>
      </c>
      <c r="I187">
        <f t="shared" si="60"/>
        <v>417.632838709677</v>
      </c>
      <c r="J187">
        <f t="shared" si="61"/>
        <v>1046.040092144161</v>
      </c>
      <c r="K187">
        <f t="shared" si="62"/>
        <v>106.41101639465381</v>
      </c>
      <c r="L187">
        <f t="shared" si="63"/>
        <v>42.484733788536865</v>
      </c>
      <c r="M187">
        <f t="shared" si="64"/>
        <v>5.7512567683900891E-3</v>
      </c>
      <c r="N187">
        <f t="shared" si="65"/>
        <v>2</v>
      </c>
      <c r="O187">
        <f t="shared" si="66"/>
        <v>5.7420845496853942E-3</v>
      </c>
      <c r="P187">
        <f t="shared" si="67"/>
        <v>3.5896256946273382E-3</v>
      </c>
      <c r="Q187">
        <f t="shared" si="68"/>
        <v>0</v>
      </c>
      <c r="R187">
        <f t="shared" si="69"/>
        <v>34.593209570574793</v>
      </c>
      <c r="S187">
        <f t="shared" si="70"/>
        <v>34.593209570574793</v>
      </c>
      <c r="T187">
        <f t="shared" si="71"/>
        <v>5.5223709603275113</v>
      </c>
      <c r="U187">
        <f t="shared" si="72"/>
        <v>42.827492899782833</v>
      </c>
      <c r="V187">
        <f t="shared" si="73"/>
        <v>2.3740052032379744</v>
      </c>
      <c r="W187">
        <f t="shared" si="74"/>
        <v>5.5431804256980275</v>
      </c>
      <c r="X187">
        <f t="shared" si="75"/>
        <v>3.1483657570895369</v>
      </c>
      <c r="Y187">
        <f t="shared" si="76"/>
        <v>-8.1535453458637317</v>
      </c>
      <c r="Z187">
        <f t="shared" si="77"/>
        <v>7.303522333308881</v>
      </c>
      <c r="AA187">
        <f t="shared" si="78"/>
        <v>0.84974233818950429</v>
      </c>
      <c r="AB187">
        <f t="shared" si="79"/>
        <v>-2.8067436534673362E-4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52413.072121853358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9.23</v>
      </c>
      <c r="AP187">
        <v>0.5</v>
      </c>
      <c r="AQ187" t="s">
        <v>196</v>
      </c>
      <c r="AR187">
        <v>1597418141.9354801</v>
      </c>
      <c r="AS187">
        <v>417.632838709677</v>
      </c>
      <c r="AT187">
        <v>414.07351612903199</v>
      </c>
      <c r="AU187">
        <v>23.336912903225802</v>
      </c>
      <c r="AV187">
        <v>23.0591419354839</v>
      </c>
      <c r="AW187">
        <v>600.02248387096802</v>
      </c>
      <c r="AX187">
        <v>101.627451612903</v>
      </c>
      <c r="AY187">
        <v>0.1000225</v>
      </c>
      <c r="AZ187">
        <v>34.6609451612903</v>
      </c>
      <c r="BA187">
        <v>999.9</v>
      </c>
      <c r="BB187">
        <v>999.9</v>
      </c>
      <c r="BC187">
        <v>0</v>
      </c>
      <c r="BD187">
        <v>0</v>
      </c>
      <c r="BE187">
        <v>10002.6767741935</v>
      </c>
      <c r="BF187">
        <v>0</v>
      </c>
      <c r="BG187">
        <v>2.0603658064516101E-3</v>
      </c>
      <c r="BH187">
        <v>1597418098.5</v>
      </c>
      <c r="BI187" t="s">
        <v>605</v>
      </c>
      <c r="BJ187">
        <v>27</v>
      </c>
      <c r="BK187">
        <v>-3.0579999999999998</v>
      </c>
      <c r="BL187">
        <v>0.09</v>
      </c>
      <c r="BM187">
        <v>414</v>
      </c>
      <c r="BN187">
        <v>23</v>
      </c>
      <c r="BO187">
        <v>0.46</v>
      </c>
      <c r="BP187">
        <v>0.22</v>
      </c>
      <c r="BQ187">
        <v>3.5589951219512201</v>
      </c>
      <c r="BR187">
        <v>4.0457979094075003E-2</v>
      </c>
      <c r="BS187">
        <v>2.69058488629129E-2</v>
      </c>
      <c r="BT187">
        <v>1</v>
      </c>
      <c r="BU187">
        <v>0.28341258536585401</v>
      </c>
      <c r="BV187">
        <v>-0.156068341463419</v>
      </c>
      <c r="BW187">
        <v>1.5544564351465701E-2</v>
      </c>
      <c r="BX187">
        <v>0</v>
      </c>
      <c r="BY187">
        <v>1</v>
      </c>
      <c r="BZ187">
        <v>2</v>
      </c>
      <c r="CA187" t="s">
        <v>198</v>
      </c>
      <c r="CB187">
        <v>100</v>
      </c>
      <c r="CC187">
        <v>100</v>
      </c>
      <c r="CD187">
        <v>-3.0579999999999998</v>
      </c>
      <c r="CE187">
        <v>0.09</v>
      </c>
      <c r="CF187">
        <v>2</v>
      </c>
      <c r="CG187">
        <v>639.60799999999995</v>
      </c>
      <c r="CH187">
        <v>338.24099999999999</v>
      </c>
      <c r="CI187">
        <v>34.997999999999998</v>
      </c>
      <c r="CJ187">
        <v>37.848999999999997</v>
      </c>
      <c r="CK187">
        <v>30.000599999999999</v>
      </c>
      <c r="CL187">
        <v>37.444000000000003</v>
      </c>
      <c r="CM187">
        <v>37.478200000000001</v>
      </c>
      <c r="CN187">
        <v>20.6</v>
      </c>
      <c r="CO187">
        <v>34.450400000000002</v>
      </c>
      <c r="CP187">
        <v>8.8225300000000004</v>
      </c>
      <c r="CQ187">
        <v>35</v>
      </c>
      <c r="CR187">
        <v>410</v>
      </c>
      <c r="CS187">
        <v>23</v>
      </c>
      <c r="CT187">
        <v>99.563400000000001</v>
      </c>
      <c r="CU187">
        <v>99.037300000000002</v>
      </c>
    </row>
    <row r="188" spans="1:99" x14ac:dyDescent="0.25">
      <c r="A188">
        <v>172</v>
      </c>
      <c r="B188">
        <v>1597418155.5</v>
      </c>
      <c r="C188">
        <v>15908.4000000954</v>
      </c>
      <c r="D188" t="s">
        <v>610</v>
      </c>
      <c r="E188" t="s">
        <v>611</v>
      </c>
      <c r="F188">
        <v>1597418146.87097</v>
      </c>
      <c r="G188">
        <f t="shared" si="58"/>
        <v>1.7828405822353316E-4</v>
      </c>
      <c r="H188">
        <f t="shared" si="59"/>
        <v>-2.3737440516167441</v>
      </c>
      <c r="I188">
        <f t="shared" si="60"/>
        <v>417.62341935483897</v>
      </c>
      <c r="J188">
        <f t="shared" si="61"/>
        <v>1065.0004191885525</v>
      </c>
      <c r="K188">
        <f t="shared" si="62"/>
        <v>108.33939982443137</v>
      </c>
      <c r="L188">
        <f t="shared" si="63"/>
        <v>42.483617649656225</v>
      </c>
      <c r="M188">
        <f t="shared" si="64"/>
        <v>5.547400687786851E-3</v>
      </c>
      <c r="N188">
        <f t="shared" si="65"/>
        <v>2</v>
      </c>
      <c r="O188">
        <f t="shared" si="66"/>
        <v>5.5388666518052573E-3</v>
      </c>
      <c r="P188">
        <f t="shared" si="67"/>
        <v>3.4625572963131006E-3</v>
      </c>
      <c r="Q188">
        <f t="shared" si="68"/>
        <v>0</v>
      </c>
      <c r="R188">
        <f t="shared" si="69"/>
        <v>34.589289737158587</v>
      </c>
      <c r="S188">
        <f t="shared" si="70"/>
        <v>34.589289737158587</v>
      </c>
      <c r="T188">
        <f t="shared" si="71"/>
        <v>5.5211688058484558</v>
      </c>
      <c r="U188">
        <f t="shared" si="72"/>
        <v>42.839889953093319</v>
      </c>
      <c r="V188">
        <f t="shared" si="73"/>
        <v>2.3738569134033161</v>
      </c>
      <c r="W188">
        <f t="shared" si="74"/>
        <v>5.5412301852374579</v>
      </c>
      <c r="X188">
        <f t="shared" si="75"/>
        <v>3.1473118924451398</v>
      </c>
      <c r="Y188">
        <f t="shared" si="76"/>
        <v>-7.862326967657812</v>
      </c>
      <c r="Z188">
        <f t="shared" si="77"/>
        <v>7.0427094193217235</v>
      </c>
      <c r="AA188">
        <f t="shared" si="78"/>
        <v>0.81935657150936536</v>
      </c>
      <c r="AB188">
        <f t="shared" si="79"/>
        <v>-2.6097682672343581E-4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52417.214457646158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9.23</v>
      </c>
      <c r="AP188">
        <v>0.5</v>
      </c>
      <c r="AQ188" t="s">
        <v>196</v>
      </c>
      <c r="AR188">
        <v>1597418146.87097</v>
      </c>
      <c r="AS188">
        <v>417.62341935483897</v>
      </c>
      <c r="AT188">
        <v>414.08641935483899</v>
      </c>
      <c r="AU188">
        <v>23.335541935483899</v>
      </c>
      <c r="AV188">
        <v>23.0676870967742</v>
      </c>
      <c r="AW188">
        <v>600.01222580645197</v>
      </c>
      <c r="AX188">
        <v>101.627096774194</v>
      </c>
      <c r="AY188">
        <v>9.9999170967741899E-2</v>
      </c>
      <c r="AZ188">
        <v>34.654606451612899</v>
      </c>
      <c r="BA188">
        <v>999.9</v>
      </c>
      <c r="BB188">
        <v>999.9</v>
      </c>
      <c r="BC188">
        <v>0</v>
      </c>
      <c r="BD188">
        <v>0</v>
      </c>
      <c r="BE188">
        <v>10003.322580645199</v>
      </c>
      <c r="BF188">
        <v>0</v>
      </c>
      <c r="BG188">
        <v>2.1072203225806501E-3</v>
      </c>
      <c r="BH188">
        <v>1597418098.5</v>
      </c>
      <c r="BI188" t="s">
        <v>605</v>
      </c>
      <c r="BJ188">
        <v>27</v>
      </c>
      <c r="BK188">
        <v>-3.0579999999999998</v>
      </c>
      <c r="BL188">
        <v>0.09</v>
      </c>
      <c r="BM188">
        <v>414</v>
      </c>
      <c r="BN188">
        <v>23</v>
      </c>
      <c r="BO188">
        <v>0.46</v>
      </c>
      <c r="BP188">
        <v>0.22</v>
      </c>
      <c r="BQ188">
        <v>3.5447929268292699</v>
      </c>
      <c r="BR188">
        <v>-0.18618648083627201</v>
      </c>
      <c r="BS188">
        <v>4.1928233472987901E-2</v>
      </c>
      <c r="BT188">
        <v>0</v>
      </c>
      <c r="BU188">
        <v>0.27179878048780498</v>
      </c>
      <c r="BV188">
        <v>-0.119868857142772</v>
      </c>
      <c r="BW188">
        <v>1.19405232420224E-2</v>
      </c>
      <c r="BX188">
        <v>0</v>
      </c>
      <c r="BY188">
        <v>0</v>
      </c>
      <c r="BZ188">
        <v>2</v>
      </c>
      <c r="CA188" t="s">
        <v>476</v>
      </c>
      <c r="CB188">
        <v>100</v>
      </c>
      <c r="CC188">
        <v>100</v>
      </c>
      <c r="CD188">
        <v>-3.0579999999999998</v>
      </c>
      <c r="CE188">
        <v>0.09</v>
      </c>
      <c r="CF188">
        <v>2</v>
      </c>
      <c r="CG188">
        <v>639.495</v>
      </c>
      <c r="CH188">
        <v>338.28699999999998</v>
      </c>
      <c r="CI188">
        <v>34.998100000000001</v>
      </c>
      <c r="CJ188">
        <v>37.856099999999998</v>
      </c>
      <c r="CK188">
        <v>30.000599999999999</v>
      </c>
      <c r="CL188">
        <v>37.452800000000003</v>
      </c>
      <c r="CM188">
        <v>37.487099999999998</v>
      </c>
      <c r="CN188">
        <v>20.6</v>
      </c>
      <c r="CO188">
        <v>34.722700000000003</v>
      </c>
      <c r="CP188">
        <v>8.8225300000000004</v>
      </c>
      <c r="CQ188">
        <v>35</v>
      </c>
      <c r="CR188">
        <v>410</v>
      </c>
      <c r="CS188">
        <v>23</v>
      </c>
      <c r="CT188">
        <v>99.561700000000002</v>
      </c>
      <c r="CU188">
        <v>99.034599999999998</v>
      </c>
    </row>
    <row r="189" spans="1:99" x14ac:dyDescent="0.25">
      <c r="A189">
        <v>173</v>
      </c>
      <c r="B189">
        <v>1597418160.5</v>
      </c>
      <c r="C189">
        <v>15913.4000000954</v>
      </c>
      <c r="D189" t="s">
        <v>612</v>
      </c>
      <c r="E189" t="s">
        <v>613</v>
      </c>
      <c r="F189">
        <v>1597418151.87097</v>
      </c>
      <c r="G189">
        <f t="shared" si="58"/>
        <v>1.768251933765009E-4</v>
      </c>
      <c r="H189">
        <f t="shared" si="59"/>
        <v>-2.3739023541004767</v>
      </c>
      <c r="I189">
        <f t="shared" si="60"/>
        <v>417.62148387096801</v>
      </c>
      <c r="J189">
        <f t="shared" si="61"/>
        <v>1070.1427959514574</v>
      </c>
      <c r="K189">
        <f t="shared" si="62"/>
        <v>108.86240659318118</v>
      </c>
      <c r="L189">
        <f t="shared" si="63"/>
        <v>42.483376939231604</v>
      </c>
      <c r="M189">
        <f t="shared" si="64"/>
        <v>5.5055397664294211E-3</v>
      </c>
      <c r="N189">
        <f t="shared" si="65"/>
        <v>2</v>
      </c>
      <c r="O189">
        <f t="shared" si="66"/>
        <v>5.4971339355225756E-3</v>
      </c>
      <c r="P189">
        <f t="shared" si="67"/>
        <v>3.4364628546948561E-3</v>
      </c>
      <c r="Q189">
        <f t="shared" si="68"/>
        <v>0</v>
      </c>
      <c r="R189">
        <f t="shared" si="69"/>
        <v>34.582959243353287</v>
      </c>
      <c r="S189">
        <f t="shared" si="70"/>
        <v>34.582959243353287</v>
      </c>
      <c r="T189">
        <f t="shared" si="71"/>
        <v>5.5192278181420829</v>
      </c>
      <c r="U189">
        <f t="shared" si="72"/>
        <v>42.857816029327303</v>
      </c>
      <c r="V189">
        <f t="shared" si="73"/>
        <v>2.3739453628914986</v>
      </c>
      <c r="W189">
        <f t="shared" si="74"/>
        <v>5.5391188418631137</v>
      </c>
      <c r="X189">
        <f t="shared" si="75"/>
        <v>3.1452824552505843</v>
      </c>
      <c r="Y189">
        <f t="shared" si="76"/>
        <v>-7.7979910279036897</v>
      </c>
      <c r="Z189">
        <f t="shared" si="77"/>
        <v>6.9851289962912579</v>
      </c>
      <c r="AA189">
        <f t="shared" si="78"/>
        <v>0.81260531593715846</v>
      </c>
      <c r="AB189">
        <f t="shared" si="79"/>
        <v>-2.5671567527307815E-4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52429.691370152053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9.23</v>
      </c>
      <c r="AP189">
        <v>0.5</v>
      </c>
      <c r="AQ189" t="s">
        <v>196</v>
      </c>
      <c r="AR189">
        <v>1597418151.87097</v>
      </c>
      <c r="AS189">
        <v>417.62148387096801</v>
      </c>
      <c r="AT189">
        <v>414.08332258064502</v>
      </c>
      <c r="AU189">
        <v>23.336435483871</v>
      </c>
      <c r="AV189">
        <v>23.070774193548399</v>
      </c>
      <c r="AW189">
        <v>600.01561290322604</v>
      </c>
      <c r="AX189">
        <v>101.627</v>
      </c>
      <c r="AY189">
        <v>9.9991019354838701E-2</v>
      </c>
      <c r="AZ189">
        <v>34.6477419354839</v>
      </c>
      <c r="BA189">
        <v>999.9</v>
      </c>
      <c r="BB189">
        <v>999.9</v>
      </c>
      <c r="BC189">
        <v>0</v>
      </c>
      <c r="BD189">
        <v>0</v>
      </c>
      <c r="BE189">
        <v>10005.582580645199</v>
      </c>
      <c r="BF189">
        <v>0</v>
      </c>
      <c r="BG189">
        <v>2.0825599999999998E-3</v>
      </c>
      <c r="BH189">
        <v>1597418098.5</v>
      </c>
      <c r="BI189" t="s">
        <v>605</v>
      </c>
      <c r="BJ189">
        <v>27</v>
      </c>
      <c r="BK189">
        <v>-3.0579999999999998</v>
      </c>
      <c r="BL189">
        <v>0.09</v>
      </c>
      <c r="BM189">
        <v>414</v>
      </c>
      <c r="BN189">
        <v>23</v>
      </c>
      <c r="BO189">
        <v>0.46</v>
      </c>
      <c r="BP189">
        <v>0.22</v>
      </c>
      <c r="BQ189">
        <v>3.5376524390243902</v>
      </c>
      <c r="BR189">
        <v>-0.104212682926934</v>
      </c>
      <c r="BS189">
        <v>4.1684684254150603E-2</v>
      </c>
      <c r="BT189">
        <v>0</v>
      </c>
      <c r="BU189">
        <v>0.267636731707317</v>
      </c>
      <c r="BV189">
        <v>-2.5968606271791098E-2</v>
      </c>
      <c r="BW189">
        <v>8.5986055024379199E-3</v>
      </c>
      <c r="BX189">
        <v>1</v>
      </c>
      <c r="BY189">
        <v>1</v>
      </c>
      <c r="BZ189">
        <v>2</v>
      </c>
      <c r="CA189" t="s">
        <v>198</v>
      </c>
      <c r="CB189">
        <v>100</v>
      </c>
      <c r="CC189">
        <v>100</v>
      </c>
      <c r="CD189">
        <v>-3.0579999999999998</v>
      </c>
      <c r="CE189">
        <v>0.09</v>
      </c>
      <c r="CF189">
        <v>2</v>
      </c>
      <c r="CG189">
        <v>639.64200000000005</v>
      </c>
      <c r="CH189">
        <v>338.31799999999998</v>
      </c>
      <c r="CI189">
        <v>34.998199999999997</v>
      </c>
      <c r="CJ189">
        <v>37.863300000000002</v>
      </c>
      <c r="CK189">
        <v>30.000599999999999</v>
      </c>
      <c r="CL189">
        <v>37.459899999999998</v>
      </c>
      <c r="CM189">
        <v>37.495899999999999</v>
      </c>
      <c r="CN189">
        <v>20.6</v>
      </c>
      <c r="CO189">
        <v>34.722700000000003</v>
      </c>
      <c r="CP189">
        <v>8.8225300000000004</v>
      </c>
      <c r="CQ189">
        <v>35</v>
      </c>
      <c r="CR189">
        <v>410</v>
      </c>
      <c r="CS189">
        <v>23</v>
      </c>
      <c r="CT189">
        <v>99.560299999999998</v>
      </c>
      <c r="CU189">
        <v>99.035300000000007</v>
      </c>
    </row>
    <row r="190" spans="1:99" x14ac:dyDescent="0.25">
      <c r="A190">
        <v>174</v>
      </c>
      <c r="B190">
        <v>1597418165.5</v>
      </c>
      <c r="C190">
        <v>15918.4000000954</v>
      </c>
      <c r="D190" t="s">
        <v>614</v>
      </c>
      <c r="E190" t="s">
        <v>615</v>
      </c>
      <c r="F190">
        <v>1597418156.87097</v>
      </c>
      <c r="G190">
        <f t="shared" si="58"/>
        <v>1.7904978120192249E-4</v>
      </c>
      <c r="H190">
        <f t="shared" si="59"/>
        <v>-2.37206510090247</v>
      </c>
      <c r="I190">
        <f t="shared" si="60"/>
        <v>417.622322580645</v>
      </c>
      <c r="J190">
        <f t="shared" si="61"/>
        <v>1060.8117867147582</v>
      </c>
      <c r="K190">
        <f t="shared" si="62"/>
        <v>107.91322861203155</v>
      </c>
      <c r="L190">
        <f t="shared" si="63"/>
        <v>42.483477026307575</v>
      </c>
      <c r="M190">
        <f t="shared" si="64"/>
        <v>5.5788975029349543E-3</v>
      </c>
      <c r="N190">
        <f t="shared" si="65"/>
        <v>2</v>
      </c>
      <c r="O190">
        <f t="shared" si="66"/>
        <v>5.5702663648160775E-3</v>
      </c>
      <c r="P190">
        <f t="shared" si="67"/>
        <v>3.4821908222987643E-3</v>
      </c>
      <c r="Q190">
        <f t="shared" si="68"/>
        <v>0</v>
      </c>
      <c r="R190">
        <f t="shared" si="69"/>
        <v>34.57585994063183</v>
      </c>
      <c r="S190">
        <f t="shared" si="70"/>
        <v>34.57585994063183</v>
      </c>
      <c r="T190">
        <f t="shared" si="71"/>
        <v>5.5170518121975416</v>
      </c>
      <c r="U190">
        <f t="shared" si="72"/>
        <v>42.873360539868585</v>
      </c>
      <c r="V190">
        <f t="shared" si="73"/>
        <v>2.3739780188126747</v>
      </c>
      <c r="W190">
        <f t="shared" si="74"/>
        <v>5.537186702696367</v>
      </c>
      <c r="X190">
        <f t="shared" si="75"/>
        <v>3.1430737933848669</v>
      </c>
      <c r="Y190">
        <f t="shared" si="76"/>
        <v>-7.8960953510047815</v>
      </c>
      <c r="Z190">
        <f t="shared" si="77"/>
        <v>7.0730521096976728</v>
      </c>
      <c r="AA190">
        <f t="shared" si="78"/>
        <v>0.8227800335201868</v>
      </c>
      <c r="AB190">
        <f t="shared" si="79"/>
        <v>-2.6320778692223712E-4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52374.726309043574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9.23</v>
      </c>
      <c r="AP190">
        <v>0.5</v>
      </c>
      <c r="AQ190" t="s">
        <v>196</v>
      </c>
      <c r="AR190">
        <v>1597418156.87097</v>
      </c>
      <c r="AS190">
        <v>417.622322580645</v>
      </c>
      <c r="AT190">
        <v>414.088419354839</v>
      </c>
      <c r="AU190">
        <v>23.336748387096801</v>
      </c>
      <c r="AV190">
        <v>23.067745161290301</v>
      </c>
      <c r="AW190">
        <v>600.016032258064</v>
      </c>
      <c r="AX190">
        <v>101.627</v>
      </c>
      <c r="AY190">
        <v>0.10002638064516101</v>
      </c>
      <c r="AZ190">
        <v>34.641458064516101</v>
      </c>
      <c r="BA190">
        <v>999.9</v>
      </c>
      <c r="BB190">
        <v>999.9</v>
      </c>
      <c r="BC190">
        <v>0</v>
      </c>
      <c r="BD190">
        <v>0</v>
      </c>
      <c r="BE190">
        <v>9994.4335483871</v>
      </c>
      <c r="BF190">
        <v>0</v>
      </c>
      <c r="BG190">
        <v>1.9962483870967699E-3</v>
      </c>
      <c r="BH190">
        <v>1597418098.5</v>
      </c>
      <c r="BI190" t="s">
        <v>605</v>
      </c>
      <c r="BJ190">
        <v>27</v>
      </c>
      <c r="BK190">
        <v>-3.0579999999999998</v>
      </c>
      <c r="BL190">
        <v>0.09</v>
      </c>
      <c r="BM190">
        <v>414</v>
      </c>
      <c r="BN190">
        <v>23</v>
      </c>
      <c r="BO190">
        <v>0.46</v>
      </c>
      <c r="BP190">
        <v>0.22</v>
      </c>
      <c r="BQ190">
        <v>3.5446541463414598</v>
      </c>
      <c r="BR190">
        <v>-8.1232473867623098E-2</v>
      </c>
      <c r="BS190">
        <v>4.1047901344149998E-2</v>
      </c>
      <c r="BT190">
        <v>1</v>
      </c>
      <c r="BU190">
        <v>0.26845539024390203</v>
      </c>
      <c r="BV190">
        <v>6.40265853658534E-2</v>
      </c>
      <c r="BW190">
        <v>9.4432283103227203E-3</v>
      </c>
      <c r="BX190">
        <v>1</v>
      </c>
      <c r="BY190">
        <v>2</v>
      </c>
      <c r="BZ190">
        <v>2</v>
      </c>
      <c r="CA190" t="s">
        <v>203</v>
      </c>
      <c r="CB190">
        <v>100</v>
      </c>
      <c r="CC190">
        <v>100</v>
      </c>
      <c r="CD190">
        <v>-3.0579999999999998</v>
      </c>
      <c r="CE190">
        <v>0.09</v>
      </c>
      <c r="CF190">
        <v>2</v>
      </c>
      <c r="CG190">
        <v>639.52800000000002</v>
      </c>
      <c r="CH190">
        <v>338.20400000000001</v>
      </c>
      <c r="CI190">
        <v>34.998800000000003</v>
      </c>
      <c r="CJ190">
        <v>37.8705</v>
      </c>
      <c r="CK190">
        <v>30.000699999999998</v>
      </c>
      <c r="CL190">
        <v>37.468699999999998</v>
      </c>
      <c r="CM190">
        <v>37.503</v>
      </c>
      <c r="CN190">
        <v>20.6</v>
      </c>
      <c r="CO190">
        <v>34.722700000000003</v>
      </c>
      <c r="CP190">
        <v>8.8225300000000004</v>
      </c>
      <c r="CQ190">
        <v>35</v>
      </c>
      <c r="CR190">
        <v>410</v>
      </c>
      <c r="CS190">
        <v>23</v>
      </c>
      <c r="CT190">
        <v>99.559700000000007</v>
      </c>
      <c r="CU190">
        <v>99.035600000000002</v>
      </c>
    </row>
    <row r="191" spans="1:99" x14ac:dyDescent="0.25">
      <c r="A191">
        <v>175</v>
      </c>
      <c r="B191">
        <v>1597418582.5999999</v>
      </c>
      <c r="C191">
        <v>16335.5</v>
      </c>
      <c r="D191" t="s">
        <v>617</v>
      </c>
      <c r="E191" t="s">
        <v>618</v>
      </c>
      <c r="F191">
        <v>1597418574.5999999</v>
      </c>
      <c r="G191">
        <f t="shared" si="58"/>
        <v>2.1511671982285492E-4</v>
      </c>
      <c r="H191">
        <f t="shared" si="59"/>
        <v>-3.3918184298767273</v>
      </c>
      <c r="I191">
        <f t="shared" si="60"/>
        <v>417.957258064516</v>
      </c>
      <c r="J191">
        <f t="shared" si="61"/>
        <v>1182.1541718551705</v>
      </c>
      <c r="K191">
        <f t="shared" si="62"/>
        <v>120.26237744301432</v>
      </c>
      <c r="L191">
        <f t="shared" si="63"/>
        <v>42.519440121351813</v>
      </c>
      <c r="M191">
        <f t="shared" si="64"/>
        <v>6.7519415117985523E-3</v>
      </c>
      <c r="N191">
        <f t="shared" si="65"/>
        <v>2</v>
      </c>
      <c r="O191">
        <f t="shared" si="66"/>
        <v>6.7393035767046071E-3</v>
      </c>
      <c r="P191">
        <f t="shared" si="67"/>
        <v>4.2131982093833089E-3</v>
      </c>
      <c r="Q191">
        <f t="shared" si="68"/>
        <v>0</v>
      </c>
      <c r="R191">
        <f t="shared" si="69"/>
        <v>34.503212373319684</v>
      </c>
      <c r="S191">
        <f t="shared" si="70"/>
        <v>34.503212373319684</v>
      </c>
      <c r="T191">
        <f t="shared" si="71"/>
        <v>5.4948274490329831</v>
      </c>
      <c r="U191">
        <f t="shared" si="72"/>
        <v>43.000196934521774</v>
      </c>
      <c r="V191">
        <f t="shared" si="73"/>
        <v>2.3731562111467914</v>
      </c>
      <c r="W191">
        <f t="shared" si="74"/>
        <v>5.5189426568452635</v>
      </c>
      <c r="X191">
        <f t="shared" si="75"/>
        <v>3.1216712378861917</v>
      </c>
      <c r="Y191">
        <f t="shared" si="76"/>
        <v>-9.4866473441879027</v>
      </c>
      <c r="Z191">
        <f t="shared" si="77"/>
        <v>8.4983274333756302</v>
      </c>
      <c r="AA191">
        <f t="shared" si="78"/>
        <v>0.98794009619454126</v>
      </c>
      <c r="AB191">
        <f t="shared" si="79"/>
        <v>-3.7981461773206604E-4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52424.968308752708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8.6</v>
      </c>
      <c r="AP191">
        <v>0.5</v>
      </c>
      <c r="AQ191" t="s">
        <v>196</v>
      </c>
      <c r="AR191">
        <v>1597418574.5999999</v>
      </c>
      <c r="AS191">
        <v>417.957258064516</v>
      </c>
      <c r="AT191">
        <v>413.22461290322599</v>
      </c>
      <c r="AU191">
        <v>23.327632258064501</v>
      </c>
      <c r="AV191">
        <v>23.0264967741936</v>
      </c>
      <c r="AW191">
        <v>600.01151612903197</v>
      </c>
      <c r="AX191">
        <v>101.631548387097</v>
      </c>
      <c r="AY191">
        <v>0.100002629032258</v>
      </c>
      <c r="AZ191">
        <v>34.582029032258099</v>
      </c>
      <c r="BA191">
        <v>999.9</v>
      </c>
      <c r="BB191">
        <v>999.9</v>
      </c>
      <c r="BC191">
        <v>0</v>
      </c>
      <c r="BD191">
        <v>0</v>
      </c>
      <c r="BE191">
        <v>10001.947741935501</v>
      </c>
      <c r="BF191">
        <v>0</v>
      </c>
      <c r="BG191">
        <v>1.91332806451613E-3</v>
      </c>
      <c r="BH191">
        <v>1597418543.5999999</v>
      </c>
      <c r="BI191" t="s">
        <v>619</v>
      </c>
      <c r="BJ191">
        <v>28</v>
      </c>
      <c r="BK191">
        <v>-3.028</v>
      </c>
      <c r="BL191">
        <v>8.1000000000000003E-2</v>
      </c>
      <c r="BM191">
        <v>413</v>
      </c>
      <c r="BN191">
        <v>23</v>
      </c>
      <c r="BO191">
        <v>0.35</v>
      </c>
      <c r="BP191">
        <v>0.22</v>
      </c>
      <c r="BQ191">
        <v>4.7396465853658496</v>
      </c>
      <c r="BR191">
        <v>-0.13643059233450899</v>
      </c>
      <c r="BS191">
        <v>1.8219640516085898E-2</v>
      </c>
      <c r="BT191">
        <v>0</v>
      </c>
      <c r="BU191">
        <v>0.30277517073170701</v>
      </c>
      <c r="BV191">
        <v>-4.9448278745652503E-2</v>
      </c>
      <c r="BW191">
        <v>5.4472209961233297E-3</v>
      </c>
      <c r="BX191">
        <v>1</v>
      </c>
      <c r="BY191">
        <v>1</v>
      </c>
      <c r="BZ191">
        <v>2</v>
      </c>
      <c r="CA191" t="s">
        <v>198</v>
      </c>
      <c r="CB191">
        <v>100</v>
      </c>
      <c r="CC191">
        <v>100</v>
      </c>
      <c r="CD191">
        <v>-3.028</v>
      </c>
      <c r="CE191">
        <v>8.1000000000000003E-2</v>
      </c>
      <c r="CF191">
        <v>2</v>
      </c>
      <c r="CG191">
        <v>640.38199999999995</v>
      </c>
      <c r="CH191">
        <v>334.58499999999998</v>
      </c>
      <c r="CI191">
        <v>34.998100000000001</v>
      </c>
      <c r="CJ191">
        <v>38.243400000000001</v>
      </c>
      <c r="CK191">
        <v>30.000399999999999</v>
      </c>
      <c r="CL191">
        <v>37.930300000000003</v>
      </c>
      <c r="CM191">
        <v>37.961399999999998</v>
      </c>
      <c r="CN191">
        <v>20.6</v>
      </c>
      <c r="CO191">
        <v>38.3202</v>
      </c>
      <c r="CP191">
        <v>6.5930299999999997</v>
      </c>
      <c r="CQ191">
        <v>35</v>
      </c>
      <c r="CR191">
        <v>410</v>
      </c>
      <c r="CS191">
        <v>23</v>
      </c>
      <c r="CT191">
        <v>99.492099999999994</v>
      </c>
      <c r="CU191">
        <v>98.971199999999996</v>
      </c>
    </row>
    <row r="192" spans="1:99" x14ac:dyDescent="0.25">
      <c r="A192">
        <v>176</v>
      </c>
      <c r="B192">
        <v>1597418587.5999999</v>
      </c>
      <c r="C192">
        <v>16340.5</v>
      </c>
      <c r="D192" t="s">
        <v>620</v>
      </c>
      <c r="E192" t="s">
        <v>621</v>
      </c>
      <c r="F192">
        <v>1597418579.2451601</v>
      </c>
      <c r="G192">
        <f t="shared" si="58"/>
        <v>2.113369907010151E-4</v>
      </c>
      <c r="H192">
        <f t="shared" si="59"/>
        <v>-3.3850624958193478</v>
      </c>
      <c r="I192">
        <f t="shared" si="60"/>
        <v>417.92645161290301</v>
      </c>
      <c r="J192">
        <f t="shared" si="61"/>
        <v>1194.3812853684103</v>
      </c>
      <c r="K192">
        <f t="shared" si="62"/>
        <v>121.50579943749557</v>
      </c>
      <c r="L192">
        <f t="shared" si="63"/>
        <v>42.516144744882041</v>
      </c>
      <c r="M192">
        <f t="shared" si="64"/>
        <v>6.6348013358741142E-3</v>
      </c>
      <c r="N192">
        <f t="shared" si="65"/>
        <v>2</v>
      </c>
      <c r="O192">
        <f t="shared" si="66"/>
        <v>6.6225976828097333E-3</v>
      </c>
      <c r="P192">
        <f t="shared" si="67"/>
        <v>4.1402181085819648E-3</v>
      </c>
      <c r="Q192">
        <f t="shared" si="68"/>
        <v>0</v>
      </c>
      <c r="R192">
        <f t="shared" si="69"/>
        <v>34.499045179346197</v>
      </c>
      <c r="S192">
        <f t="shared" si="70"/>
        <v>34.499045179346197</v>
      </c>
      <c r="T192">
        <f t="shared" si="71"/>
        <v>5.4935549836841551</v>
      </c>
      <c r="U192">
        <f t="shared" si="72"/>
        <v>43.004700802877238</v>
      </c>
      <c r="V192">
        <f t="shared" si="73"/>
        <v>2.372673004348743</v>
      </c>
      <c r="W192">
        <f t="shared" si="74"/>
        <v>5.5172410458672436</v>
      </c>
      <c r="X192">
        <f t="shared" si="75"/>
        <v>3.1208819793354121</v>
      </c>
      <c r="Y192">
        <f t="shared" si="76"/>
        <v>-9.3199612899147652</v>
      </c>
      <c r="Z192">
        <f t="shared" si="77"/>
        <v>8.3490538466878199</v>
      </c>
      <c r="AA192">
        <f t="shared" si="78"/>
        <v>0.97054086648779392</v>
      </c>
      <c r="AB192">
        <f t="shared" si="79"/>
        <v>-3.6657673915208022E-4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52405.764365271163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8.6</v>
      </c>
      <c r="AP192">
        <v>0.5</v>
      </c>
      <c r="AQ192" t="s">
        <v>196</v>
      </c>
      <c r="AR192">
        <v>1597418579.2451601</v>
      </c>
      <c r="AS192">
        <v>417.92645161290301</v>
      </c>
      <c r="AT192">
        <v>413.20122580645199</v>
      </c>
      <c r="AU192">
        <v>23.322970967741899</v>
      </c>
      <c r="AV192">
        <v>23.0271258064516</v>
      </c>
      <c r="AW192">
        <v>600.01274193548397</v>
      </c>
      <c r="AX192">
        <v>101.63116129032301</v>
      </c>
      <c r="AY192">
        <v>0.10000356129032301</v>
      </c>
      <c r="AZ192">
        <v>34.576477419354802</v>
      </c>
      <c r="BA192">
        <v>999.9</v>
      </c>
      <c r="BB192">
        <v>999.9</v>
      </c>
      <c r="BC192">
        <v>0</v>
      </c>
      <c r="BD192">
        <v>0</v>
      </c>
      <c r="BE192">
        <v>9997.9793548387097</v>
      </c>
      <c r="BF192">
        <v>0</v>
      </c>
      <c r="BG192">
        <v>1.9765196774193501E-3</v>
      </c>
      <c r="BH192">
        <v>1597418543.5999999</v>
      </c>
      <c r="BI192" t="s">
        <v>619</v>
      </c>
      <c r="BJ192">
        <v>28</v>
      </c>
      <c r="BK192">
        <v>-3.028</v>
      </c>
      <c r="BL192">
        <v>8.1000000000000003E-2</v>
      </c>
      <c r="BM192">
        <v>413</v>
      </c>
      <c r="BN192">
        <v>23</v>
      </c>
      <c r="BO192">
        <v>0.35</v>
      </c>
      <c r="BP192">
        <v>0.22</v>
      </c>
      <c r="BQ192">
        <v>4.7276126829268303</v>
      </c>
      <c r="BR192">
        <v>-0.107284181184657</v>
      </c>
      <c r="BS192">
        <v>1.6243923445383099E-2</v>
      </c>
      <c r="BT192">
        <v>0</v>
      </c>
      <c r="BU192">
        <v>0.298250975609756</v>
      </c>
      <c r="BV192">
        <v>-6.7894536585363999E-2</v>
      </c>
      <c r="BW192">
        <v>6.7753836449304097E-3</v>
      </c>
      <c r="BX192">
        <v>1</v>
      </c>
      <c r="BY192">
        <v>1</v>
      </c>
      <c r="BZ192">
        <v>2</v>
      </c>
      <c r="CA192" t="s">
        <v>198</v>
      </c>
      <c r="CB192">
        <v>100</v>
      </c>
      <c r="CC192">
        <v>100</v>
      </c>
      <c r="CD192">
        <v>-3.028</v>
      </c>
      <c r="CE192">
        <v>8.1000000000000003E-2</v>
      </c>
      <c r="CF192">
        <v>2</v>
      </c>
      <c r="CG192">
        <v>640.31700000000001</v>
      </c>
      <c r="CH192">
        <v>334.58100000000002</v>
      </c>
      <c r="CI192">
        <v>34.998199999999997</v>
      </c>
      <c r="CJ192">
        <v>38.247100000000003</v>
      </c>
      <c r="CK192">
        <v>30.0001</v>
      </c>
      <c r="CL192">
        <v>37.933799999999998</v>
      </c>
      <c r="CM192">
        <v>37.965899999999998</v>
      </c>
      <c r="CN192">
        <v>20.6</v>
      </c>
      <c r="CO192">
        <v>38.3202</v>
      </c>
      <c r="CP192">
        <v>6.5930299999999997</v>
      </c>
      <c r="CQ192">
        <v>35</v>
      </c>
      <c r="CR192">
        <v>410</v>
      </c>
      <c r="CS192">
        <v>23</v>
      </c>
      <c r="CT192">
        <v>99.491799999999998</v>
      </c>
      <c r="CU192">
        <v>98.9726</v>
      </c>
    </row>
    <row r="193" spans="1:99" x14ac:dyDescent="0.25">
      <c r="A193">
        <v>177</v>
      </c>
      <c r="B193">
        <v>1597418592.5999999</v>
      </c>
      <c r="C193">
        <v>16345.5</v>
      </c>
      <c r="D193" t="s">
        <v>622</v>
      </c>
      <c r="E193" t="s">
        <v>623</v>
      </c>
      <c r="F193">
        <v>1597418584.03548</v>
      </c>
      <c r="G193">
        <f t="shared" si="58"/>
        <v>2.0815875167855857E-4</v>
      </c>
      <c r="H193">
        <f t="shared" si="59"/>
        <v>-3.3811426486083884</v>
      </c>
      <c r="I193">
        <f t="shared" si="60"/>
        <v>417.89577419354799</v>
      </c>
      <c r="J193">
        <f t="shared" si="61"/>
        <v>1205.2828121776522</v>
      </c>
      <c r="K193">
        <f t="shared" si="62"/>
        <v>122.61468487893525</v>
      </c>
      <c r="L193">
        <f t="shared" si="63"/>
        <v>42.512975500249681</v>
      </c>
      <c r="M193">
        <f t="shared" si="64"/>
        <v>6.5374656609942785E-3</v>
      </c>
      <c r="N193">
        <f t="shared" si="65"/>
        <v>2</v>
      </c>
      <c r="O193">
        <f t="shared" si="66"/>
        <v>6.5256171029233114E-3</v>
      </c>
      <c r="P193">
        <f t="shared" si="67"/>
        <v>4.0795734238744724E-3</v>
      </c>
      <c r="Q193">
        <f t="shared" si="68"/>
        <v>0</v>
      </c>
      <c r="R193">
        <f t="shared" si="69"/>
        <v>34.493896269123624</v>
      </c>
      <c r="S193">
        <f t="shared" si="70"/>
        <v>34.493896269123624</v>
      </c>
      <c r="T193">
        <f t="shared" si="71"/>
        <v>5.4919831021127417</v>
      </c>
      <c r="U193">
        <f t="shared" si="72"/>
        <v>43.013469557430142</v>
      </c>
      <c r="V193">
        <f t="shared" si="73"/>
        <v>2.3723247459961612</v>
      </c>
      <c r="W193">
        <f t="shared" si="74"/>
        <v>5.5153066479064492</v>
      </c>
      <c r="X193">
        <f t="shared" si="75"/>
        <v>3.1196583561165805</v>
      </c>
      <c r="Y193">
        <f t="shared" si="76"/>
        <v>-9.1798009490244326</v>
      </c>
      <c r="Z193">
        <f t="shared" si="77"/>
        <v>8.2235474651073677</v>
      </c>
      <c r="AA193">
        <f t="shared" si="78"/>
        <v>0.95589785910561975</v>
      </c>
      <c r="AB193">
        <f t="shared" si="79"/>
        <v>-3.5562481144602032E-4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52386.411502228097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8.6</v>
      </c>
      <c r="AP193">
        <v>0.5</v>
      </c>
      <c r="AQ193" t="s">
        <v>196</v>
      </c>
      <c r="AR193">
        <v>1597418584.03548</v>
      </c>
      <c r="AS193">
        <v>417.89577419354799</v>
      </c>
      <c r="AT193">
        <v>413.17425806451598</v>
      </c>
      <c r="AU193">
        <v>23.319574193548402</v>
      </c>
      <c r="AV193">
        <v>23.028177419354801</v>
      </c>
      <c r="AW193">
        <v>600.01329032258104</v>
      </c>
      <c r="AX193">
        <v>101.63103225806501</v>
      </c>
      <c r="AY193">
        <v>0.100016787096774</v>
      </c>
      <c r="AZ193">
        <v>34.570164516128997</v>
      </c>
      <c r="BA193">
        <v>999.9</v>
      </c>
      <c r="BB193">
        <v>999.9</v>
      </c>
      <c r="BC193">
        <v>0</v>
      </c>
      <c r="BD193">
        <v>0</v>
      </c>
      <c r="BE193">
        <v>9993.9296774193608</v>
      </c>
      <c r="BF193">
        <v>0</v>
      </c>
      <c r="BG193">
        <v>2.0874925806451598E-3</v>
      </c>
      <c r="BH193">
        <v>1597418543.5999999</v>
      </c>
      <c r="BI193" t="s">
        <v>619</v>
      </c>
      <c r="BJ193">
        <v>28</v>
      </c>
      <c r="BK193">
        <v>-3.028</v>
      </c>
      <c r="BL193">
        <v>8.1000000000000003E-2</v>
      </c>
      <c r="BM193">
        <v>413</v>
      </c>
      <c r="BN193">
        <v>23</v>
      </c>
      <c r="BO193">
        <v>0.35</v>
      </c>
      <c r="BP193">
        <v>0.22</v>
      </c>
      <c r="BQ193">
        <v>4.7260624390243899</v>
      </c>
      <c r="BR193">
        <v>-6.2070313588831999E-2</v>
      </c>
      <c r="BS193">
        <v>1.76159031227935E-2</v>
      </c>
      <c r="BT193">
        <v>1</v>
      </c>
      <c r="BU193">
        <v>0.293409097560976</v>
      </c>
      <c r="BV193">
        <v>-5.6065965156794198E-2</v>
      </c>
      <c r="BW193">
        <v>5.6832862007171799E-3</v>
      </c>
      <c r="BX193">
        <v>1</v>
      </c>
      <c r="BY193">
        <v>2</v>
      </c>
      <c r="BZ193">
        <v>2</v>
      </c>
      <c r="CA193" t="s">
        <v>203</v>
      </c>
      <c r="CB193">
        <v>100</v>
      </c>
      <c r="CC193">
        <v>100</v>
      </c>
      <c r="CD193">
        <v>-3.028</v>
      </c>
      <c r="CE193">
        <v>8.1000000000000003E-2</v>
      </c>
      <c r="CF193">
        <v>2</v>
      </c>
      <c r="CG193">
        <v>640.39099999999996</v>
      </c>
      <c r="CH193">
        <v>334.52600000000001</v>
      </c>
      <c r="CI193">
        <v>34.9983</v>
      </c>
      <c r="CJ193">
        <v>38.250700000000002</v>
      </c>
      <c r="CK193">
        <v>30.000399999999999</v>
      </c>
      <c r="CL193">
        <v>37.937399999999997</v>
      </c>
      <c r="CM193">
        <v>37.968600000000002</v>
      </c>
      <c r="CN193">
        <v>20.6</v>
      </c>
      <c r="CO193">
        <v>38.3202</v>
      </c>
      <c r="CP193">
        <v>6.5930299999999997</v>
      </c>
      <c r="CQ193">
        <v>35</v>
      </c>
      <c r="CR193">
        <v>410</v>
      </c>
      <c r="CS193">
        <v>23</v>
      </c>
      <c r="CT193">
        <v>99.492699999999999</v>
      </c>
      <c r="CU193">
        <v>98.974299999999999</v>
      </c>
    </row>
    <row r="194" spans="1:99" x14ac:dyDescent="0.25">
      <c r="A194">
        <v>178</v>
      </c>
      <c r="B194">
        <v>1597418597.5999999</v>
      </c>
      <c r="C194">
        <v>16350.5</v>
      </c>
      <c r="D194" t="s">
        <v>624</v>
      </c>
      <c r="E194" t="s">
        <v>625</v>
      </c>
      <c r="F194">
        <v>1597418588.9709699</v>
      </c>
      <c r="G194">
        <f t="shared" si="58"/>
        <v>2.0547635436715648E-4</v>
      </c>
      <c r="H194">
        <f t="shared" si="59"/>
        <v>-3.3659729432850369</v>
      </c>
      <c r="I194">
        <f t="shared" si="60"/>
        <v>417.885774193548</v>
      </c>
      <c r="J194">
        <f t="shared" si="61"/>
        <v>1211.9359942006288</v>
      </c>
      <c r="K194">
        <f t="shared" si="62"/>
        <v>123.29064356223414</v>
      </c>
      <c r="L194">
        <f t="shared" si="63"/>
        <v>42.511655963983131</v>
      </c>
      <c r="M194">
        <f t="shared" si="64"/>
        <v>6.4548825058525451E-3</v>
      </c>
      <c r="N194">
        <f t="shared" si="65"/>
        <v>2</v>
      </c>
      <c r="O194">
        <f t="shared" si="66"/>
        <v>6.4433311202992966E-3</v>
      </c>
      <c r="P194">
        <f t="shared" si="67"/>
        <v>4.0281180523287063E-3</v>
      </c>
      <c r="Q194">
        <f t="shared" si="68"/>
        <v>0</v>
      </c>
      <c r="R194">
        <f t="shared" si="69"/>
        <v>34.490227116350596</v>
      </c>
      <c r="S194">
        <f t="shared" si="70"/>
        <v>34.490227116350596</v>
      </c>
      <c r="T194">
        <f t="shared" si="71"/>
        <v>5.4908632059053977</v>
      </c>
      <c r="U194">
        <f t="shared" si="72"/>
        <v>43.020149396743911</v>
      </c>
      <c r="V194">
        <f t="shared" si="73"/>
        <v>2.3720801360134094</v>
      </c>
      <c r="W194">
        <f t="shared" si="74"/>
        <v>5.5138816793438341</v>
      </c>
      <c r="X194">
        <f t="shared" si="75"/>
        <v>3.1187830698919883</v>
      </c>
      <c r="Y194">
        <f t="shared" si="76"/>
        <v>-9.0615072275916013</v>
      </c>
      <c r="Z194">
        <f t="shared" si="77"/>
        <v>8.1176146840322048</v>
      </c>
      <c r="AA194">
        <f t="shared" si="78"/>
        <v>0.9435460315436659</v>
      </c>
      <c r="AB194">
        <f t="shared" si="79"/>
        <v>-3.4651201573154822E-4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52403.148218353868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8.6</v>
      </c>
      <c r="AP194">
        <v>0.5</v>
      </c>
      <c r="AQ194" t="s">
        <v>196</v>
      </c>
      <c r="AR194">
        <v>1597418588.9709699</v>
      </c>
      <c r="AS194">
        <v>417.885774193548</v>
      </c>
      <c r="AT194">
        <v>413.18445161290299</v>
      </c>
      <c r="AU194">
        <v>23.317335483870998</v>
      </c>
      <c r="AV194">
        <v>23.0296967741935</v>
      </c>
      <c r="AW194">
        <v>600.02099999999996</v>
      </c>
      <c r="AX194">
        <v>101.630290322581</v>
      </c>
      <c r="AY194">
        <v>0.100035496774194</v>
      </c>
      <c r="AZ194">
        <v>34.565512903225802</v>
      </c>
      <c r="BA194">
        <v>999.9</v>
      </c>
      <c r="BB194">
        <v>999.9</v>
      </c>
      <c r="BC194">
        <v>0</v>
      </c>
      <c r="BD194">
        <v>0</v>
      </c>
      <c r="BE194">
        <v>9997.1767741935491</v>
      </c>
      <c r="BF194">
        <v>0</v>
      </c>
      <c r="BG194">
        <v>2.1331141935483902E-3</v>
      </c>
      <c r="BH194">
        <v>1597418543.5999999</v>
      </c>
      <c r="BI194" t="s">
        <v>619</v>
      </c>
      <c r="BJ194">
        <v>28</v>
      </c>
      <c r="BK194">
        <v>-3.028</v>
      </c>
      <c r="BL194">
        <v>8.1000000000000003E-2</v>
      </c>
      <c r="BM194">
        <v>413</v>
      </c>
      <c r="BN194">
        <v>23</v>
      </c>
      <c r="BO194">
        <v>0.35</v>
      </c>
      <c r="BP194">
        <v>0.22</v>
      </c>
      <c r="BQ194">
        <v>4.7080314634146303</v>
      </c>
      <c r="BR194">
        <v>-0.19193728222994999</v>
      </c>
      <c r="BS194">
        <v>2.9781126414918199E-2</v>
      </c>
      <c r="BT194">
        <v>0</v>
      </c>
      <c r="BU194">
        <v>0.289305853658537</v>
      </c>
      <c r="BV194">
        <v>-4.3165337979093797E-2</v>
      </c>
      <c r="BW194">
        <v>4.4389556482214198E-3</v>
      </c>
      <c r="BX194">
        <v>1</v>
      </c>
      <c r="BY194">
        <v>1</v>
      </c>
      <c r="BZ194">
        <v>2</v>
      </c>
      <c r="CA194" t="s">
        <v>198</v>
      </c>
      <c r="CB194">
        <v>100</v>
      </c>
      <c r="CC194">
        <v>100</v>
      </c>
      <c r="CD194">
        <v>-3.028</v>
      </c>
      <c r="CE194">
        <v>8.1000000000000003E-2</v>
      </c>
      <c r="CF194">
        <v>2</v>
      </c>
      <c r="CG194">
        <v>640.42499999999995</v>
      </c>
      <c r="CH194">
        <v>334.50400000000002</v>
      </c>
      <c r="CI194">
        <v>34.998899999999999</v>
      </c>
      <c r="CJ194">
        <v>38.254300000000001</v>
      </c>
      <c r="CK194">
        <v>30.000299999999999</v>
      </c>
      <c r="CL194">
        <v>37.941000000000003</v>
      </c>
      <c r="CM194">
        <v>37.972200000000001</v>
      </c>
      <c r="CN194">
        <v>20.6</v>
      </c>
      <c r="CO194">
        <v>38.3202</v>
      </c>
      <c r="CP194">
        <v>6.5930299999999997</v>
      </c>
      <c r="CQ194">
        <v>35</v>
      </c>
      <c r="CR194">
        <v>410</v>
      </c>
      <c r="CS194">
        <v>23</v>
      </c>
      <c r="CT194">
        <v>99.492999999999995</v>
      </c>
      <c r="CU194">
        <v>98.971500000000006</v>
      </c>
    </row>
    <row r="195" spans="1:99" x14ac:dyDescent="0.25">
      <c r="A195">
        <v>179</v>
      </c>
      <c r="B195">
        <v>1597418602.5999999</v>
      </c>
      <c r="C195">
        <v>16355.5</v>
      </c>
      <c r="D195" t="s">
        <v>626</v>
      </c>
      <c r="E195" t="s">
        <v>627</v>
      </c>
      <c r="F195">
        <v>1597418593.9709699</v>
      </c>
      <c r="G195">
        <f t="shared" si="58"/>
        <v>2.0380206453623654E-4</v>
      </c>
      <c r="H195">
        <f t="shared" si="59"/>
        <v>-3.3621996579099789</v>
      </c>
      <c r="I195">
        <f t="shared" si="60"/>
        <v>417.87551612903201</v>
      </c>
      <c r="J195">
        <f t="shared" si="61"/>
        <v>1217.6760128784672</v>
      </c>
      <c r="K195">
        <f t="shared" si="62"/>
        <v>123.87416491713044</v>
      </c>
      <c r="L195">
        <f t="shared" si="63"/>
        <v>42.510470808596871</v>
      </c>
      <c r="M195">
        <f t="shared" si="64"/>
        <v>6.402398252630964E-3</v>
      </c>
      <c r="N195">
        <f t="shared" si="65"/>
        <v>2</v>
      </c>
      <c r="O195">
        <f t="shared" si="66"/>
        <v>6.3910337720464961E-3</v>
      </c>
      <c r="P195">
        <f t="shared" si="67"/>
        <v>3.9954154589347864E-3</v>
      </c>
      <c r="Q195">
        <f t="shared" si="68"/>
        <v>0</v>
      </c>
      <c r="R195">
        <f t="shared" si="69"/>
        <v>34.489601766381526</v>
      </c>
      <c r="S195">
        <f t="shared" si="70"/>
        <v>34.489601766381526</v>
      </c>
      <c r="T195">
        <f t="shared" si="71"/>
        <v>5.4906723568345255</v>
      </c>
      <c r="U195">
        <f t="shared" si="72"/>
        <v>43.021579708125671</v>
      </c>
      <c r="V195">
        <f t="shared" si="73"/>
        <v>2.3719957732505912</v>
      </c>
      <c r="W195">
        <f t="shared" si="74"/>
        <v>5.5135022687290638</v>
      </c>
      <c r="X195">
        <f t="shared" si="75"/>
        <v>3.1186765835839343</v>
      </c>
      <c r="Y195">
        <f t="shared" si="76"/>
        <v>-8.9876710460480318</v>
      </c>
      <c r="Z195">
        <f t="shared" si="77"/>
        <v>8.0514797868410177</v>
      </c>
      <c r="AA195">
        <f t="shared" si="78"/>
        <v>0.93585037261018156</v>
      </c>
      <c r="AB195">
        <f t="shared" si="79"/>
        <v>-3.4088659683284561E-4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52407.55784963828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8.6</v>
      </c>
      <c r="AP195">
        <v>0.5</v>
      </c>
      <c r="AQ195" t="s">
        <v>196</v>
      </c>
      <c r="AR195">
        <v>1597418593.9709699</v>
      </c>
      <c r="AS195">
        <v>417.87551612903201</v>
      </c>
      <c r="AT195">
        <v>413.178516129032</v>
      </c>
      <c r="AU195">
        <v>23.316583870967701</v>
      </c>
      <c r="AV195">
        <v>23.031283870967702</v>
      </c>
      <c r="AW195">
        <v>600.01080645161301</v>
      </c>
      <c r="AX195">
        <v>101.63</v>
      </c>
      <c r="AY195">
        <v>9.9986964516128998E-2</v>
      </c>
      <c r="AZ195">
        <v>34.5642741935484</v>
      </c>
      <c r="BA195">
        <v>999.9</v>
      </c>
      <c r="BB195">
        <v>999.9</v>
      </c>
      <c r="BC195">
        <v>0</v>
      </c>
      <c r="BD195">
        <v>0</v>
      </c>
      <c r="BE195">
        <v>9998.0416129032292</v>
      </c>
      <c r="BF195">
        <v>0</v>
      </c>
      <c r="BG195">
        <v>2.1115367741935502E-3</v>
      </c>
      <c r="BH195">
        <v>1597418543.5999999</v>
      </c>
      <c r="BI195" t="s">
        <v>619</v>
      </c>
      <c r="BJ195">
        <v>28</v>
      </c>
      <c r="BK195">
        <v>-3.028</v>
      </c>
      <c r="BL195">
        <v>8.1000000000000003E-2</v>
      </c>
      <c r="BM195">
        <v>413</v>
      </c>
      <c r="BN195">
        <v>23</v>
      </c>
      <c r="BO195">
        <v>0.35</v>
      </c>
      <c r="BP195">
        <v>0.22</v>
      </c>
      <c r="BQ195">
        <v>4.6990953658536601</v>
      </c>
      <c r="BR195">
        <v>-0.152659233449494</v>
      </c>
      <c r="BS195">
        <v>3.2324895117824298E-2</v>
      </c>
      <c r="BT195">
        <v>0</v>
      </c>
      <c r="BU195">
        <v>0.28614546341463398</v>
      </c>
      <c r="BV195">
        <v>-2.7270041811849301E-2</v>
      </c>
      <c r="BW195">
        <v>2.8034129295449101E-3</v>
      </c>
      <c r="BX195">
        <v>1</v>
      </c>
      <c r="BY195">
        <v>1</v>
      </c>
      <c r="BZ195">
        <v>2</v>
      </c>
      <c r="CA195" t="s">
        <v>198</v>
      </c>
      <c r="CB195">
        <v>100</v>
      </c>
      <c r="CC195">
        <v>100</v>
      </c>
      <c r="CD195">
        <v>-3.028</v>
      </c>
      <c r="CE195">
        <v>8.1000000000000003E-2</v>
      </c>
      <c r="CF195">
        <v>2</v>
      </c>
      <c r="CG195">
        <v>640.53899999999999</v>
      </c>
      <c r="CH195">
        <v>334.58499999999998</v>
      </c>
      <c r="CI195">
        <v>34.999600000000001</v>
      </c>
      <c r="CJ195">
        <v>38.256300000000003</v>
      </c>
      <c r="CK195">
        <v>30.0002</v>
      </c>
      <c r="CL195">
        <v>37.944600000000001</v>
      </c>
      <c r="CM195">
        <v>37.974899999999998</v>
      </c>
      <c r="CN195">
        <v>20.6</v>
      </c>
      <c r="CO195">
        <v>38.3202</v>
      </c>
      <c r="CP195">
        <v>6.5930299999999997</v>
      </c>
      <c r="CQ195">
        <v>35</v>
      </c>
      <c r="CR195">
        <v>410</v>
      </c>
      <c r="CS195">
        <v>23</v>
      </c>
      <c r="CT195">
        <v>99.492500000000007</v>
      </c>
      <c r="CU195">
        <v>98.970399999999998</v>
      </c>
    </row>
    <row r="196" spans="1:99" x14ac:dyDescent="0.25">
      <c r="A196">
        <v>180</v>
      </c>
      <c r="B196">
        <v>1597418607.5999999</v>
      </c>
      <c r="C196">
        <v>16360.5</v>
      </c>
      <c r="D196" t="s">
        <v>628</v>
      </c>
      <c r="E196" t="s">
        <v>629</v>
      </c>
      <c r="F196">
        <v>1597418598.9709699</v>
      </c>
      <c r="G196">
        <f t="shared" si="58"/>
        <v>2.0258050816896272E-4</v>
      </c>
      <c r="H196">
        <f t="shared" si="59"/>
        <v>-3.3620736142171066</v>
      </c>
      <c r="I196">
        <f t="shared" si="60"/>
        <v>417.86232258064501</v>
      </c>
      <c r="J196">
        <f t="shared" si="61"/>
        <v>1222.6677121507898</v>
      </c>
      <c r="K196">
        <f t="shared" si="62"/>
        <v>124.38171112276569</v>
      </c>
      <c r="L196">
        <f t="shared" si="63"/>
        <v>42.509040011276419</v>
      </c>
      <c r="M196">
        <f t="shared" si="64"/>
        <v>6.3632581268521114E-3</v>
      </c>
      <c r="N196">
        <f t="shared" si="65"/>
        <v>2</v>
      </c>
      <c r="O196">
        <f t="shared" si="66"/>
        <v>6.3520320401836677E-3</v>
      </c>
      <c r="P196">
        <f t="shared" si="67"/>
        <v>3.9710269732076515E-3</v>
      </c>
      <c r="Q196">
        <f t="shared" si="68"/>
        <v>0</v>
      </c>
      <c r="R196">
        <f t="shared" si="69"/>
        <v>34.490571960797887</v>
      </c>
      <c r="S196">
        <f t="shared" si="70"/>
        <v>34.490571960797887</v>
      </c>
      <c r="T196">
        <f t="shared" si="71"/>
        <v>5.4909684506296799</v>
      </c>
      <c r="U196">
        <f t="shared" si="72"/>
        <v>43.019711404679875</v>
      </c>
      <c r="V196">
        <f t="shared" si="73"/>
        <v>2.371961622114672</v>
      </c>
      <c r="W196">
        <f t="shared" si="74"/>
        <v>5.5136623298143261</v>
      </c>
      <c r="X196">
        <f t="shared" si="75"/>
        <v>3.1190068285150079</v>
      </c>
      <c r="Y196">
        <f t="shared" si="76"/>
        <v>-8.9338004102512567</v>
      </c>
      <c r="Z196">
        <f t="shared" si="77"/>
        <v>8.0032162795689761</v>
      </c>
      <c r="AA196">
        <f t="shared" si="78"/>
        <v>0.93024731716168907</v>
      </c>
      <c r="AB196">
        <f t="shared" si="79"/>
        <v>-3.3681352059211633E-4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52402.998029716357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8.6</v>
      </c>
      <c r="AP196">
        <v>0.5</v>
      </c>
      <c r="AQ196" t="s">
        <v>196</v>
      </c>
      <c r="AR196">
        <v>1597418598.9709699</v>
      </c>
      <c r="AS196">
        <v>417.86232258064501</v>
      </c>
      <c r="AT196">
        <v>413.16470967741901</v>
      </c>
      <c r="AU196">
        <v>23.316296774193599</v>
      </c>
      <c r="AV196">
        <v>23.0327032258065</v>
      </c>
      <c r="AW196">
        <v>600.00338709677396</v>
      </c>
      <c r="AX196">
        <v>101.62980645161301</v>
      </c>
      <c r="AY196">
        <v>9.9968438709677407E-2</v>
      </c>
      <c r="AZ196">
        <v>34.564796774193503</v>
      </c>
      <c r="BA196">
        <v>999.9</v>
      </c>
      <c r="BB196">
        <v>999.9</v>
      </c>
      <c r="BC196">
        <v>0</v>
      </c>
      <c r="BD196">
        <v>0</v>
      </c>
      <c r="BE196">
        <v>9997.1722580645201</v>
      </c>
      <c r="BF196">
        <v>0</v>
      </c>
      <c r="BG196">
        <v>2.0061129032258101E-3</v>
      </c>
      <c r="BH196">
        <v>1597418543.5999999</v>
      </c>
      <c r="BI196" t="s">
        <v>619</v>
      </c>
      <c r="BJ196">
        <v>28</v>
      </c>
      <c r="BK196">
        <v>-3.028</v>
      </c>
      <c r="BL196">
        <v>8.1000000000000003E-2</v>
      </c>
      <c r="BM196">
        <v>413</v>
      </c>
      <c r="BN196">
        <v>23</v>
      </c>
      <c r="BO196">
        <v>0.35</v>
      </c>
      <c r="BP196">
        <v>0.22</v>
      </c>
      <c r="BQ196">
        <v>4.70450609756098</v>
      </c>
      <c r="BR196">
        <v>2.61255052265651E-2</v>
      </c>
      <c r="BS196">
        <v>3.5299383182481402E-2</v>
      </c>
      <c r="BT196">
        <v>1</v>
      </c>
      <c r="BU196">
        <v>0.28447975609756099</v>
      </c>
      <c r="BV196">
        <v>-1.9955728222984599E-2</v>
      </c>
      <c r="BW196">
        <v>2.2134783109835402E-3</v>
      </c>
      <c r="BX196">
        <v>1</v>
      </c>
      <c r="BY196">
        <v>2</v>
      </c>
      <c r="BZ196">
        <v>2</v>
      </c>
      <c r="CA196" t="s">
        <v>203</v>
      </c>
      <c r="CB196">
        <v>100</v>
      </c>
      <c r="CC196">
        <v>100</v>
      </c>
      <c r="CD196">
        <v>-3.028</v>
      </c>
      <c r="CE196">
        <v>8.1000000000000003E-2</v>
      </c>
      <c r="CF196">
        <v>2</v>
      </c>
      <c r="CG196">
        <v>640.346</v>
      </c>
      <c r="CH196">
        <v>334.52199999999999</v>
      </c>
      <c r="CI196">
        <v>35.000100000000003</v>
      </c>
      <c r="CJ196">
        <v>38.259</v>
      </c>
      <c r="CK196">
        <v>30.0002</v>
      </c>
      <c r="CL196">
        <v>37.947299999999998</v>
      </c>
      <c r="CM196">
        <v>37.978499999999997</v>
      </c>
      <c r="CN196">
        <v>20.6</v>
      </c>
      <c r="CO196">
        <v>38.3202</v>
      </c>
      <c r="CP196">
        <v>6.5930299999999997</v>
      </c>
      <c r="CQ196">
        <v>35</v>
      </c>
      <c r="CR196">
        <v>410</v>
      </c>
      <c r="CS196">
        <v>23</v>
      </c>
      <c r="CT196">
        <v>99.4923</v>
      </c>
      <c r="CU196">
        <v>98.9696</v>
      </c>
    </row>
    <row r="197" spans="1:99" x14ac:dyDescent="0.25">
      <c r="A197">
        <v>181</v>
      </c>
      <c r="B197">
        <v>1597419045.5999999</v>
      </c>
      <c r="C197">
        <v>16798.5</v>
      </c>
      <c r="D197" t="s">
        <v>631</v>
      </c>
      <c r="E197" t="s">
        <v>632</v>
      </c>
      <c r="F197">
        <v>1597419037.5999999</v>
      </c>
      <c r="G197">
        <f t="shared" si="58"/>
        <v>2.0308448392659321E-4</v>
      </c>
      <c r="H197">
        <f t="shared" si="59"/>
        <v>-2.9287964750594275</v>
      </c>
      <c r="I197">
        <f t="shared" si="60"/>
        <v>414.28854838709702</v>
      </c>
      <c r="J197">
        <f t="shared" si="61"/>
        <v>1109.8330720326283</v>
      </c>
      <c r="K197">
        <f t="shared" si="62"/>
        <v>112.91034715898928</v>
      </c>
      <c r="L197">
        <f t="shared" si="63"/>
        <v>42.148197779607742</v>
      </c>
      <c r="M197">
        <f t="shared" si="64"/>
        <v>6.3909639160351474E-3</v>
      </c>
      <c r="N197">
        <f t="shared" si="65"/>
        <v>2</v>
      </c>
      <c r="O197">
        <f t="shared" si="66"/>
        <v>6.3796399531335941E-3</v>
      </c>
      <c r="P197">
        <f t="shared" si="67"/>
        <v>3.9882906908070229E-3</v>
      </c>
      <c r="Q197">
        <f t="shared" si="68"/>
        <v>0</v>
      </c>
      <c r="R197">
        <f t="shared" si="69"/>
        <v>34.441064222723504</v>
      </c>
      <c r="S197">
        <f t="shared" si="70"/>
        <v>34.441064222723504</v>
      </c>
      <c r="T197">
        <f t="shared" si="71"/>
        <v>5.4758768827219582</v>
      </c>
      <c r="U197">
        <f t="shared" si="72"/>
        <v>42.957223417551191</v>
      </c>
      <c r="V197">
        <f t="shared" si="73"/>
        <v>2.3620347631379413</v>
      </c>
      <c r="W197">
        <f t="shared" si="74"/>
        <v>5.4985741051710431</v>
      </c>
      <c r="X197">
        <f t="shared" si="75"/>
        <v>3.1138421195840169</v>
      </c>
      <c r="Y197">
        <f t="shared" si="76"/>
        <v>-8.95602574116276</v>
      </c>
      <c r="Z197">
        <f t="shared" si="77"/>
        <v>8.0235285135730496</v>
      </c>
      <c r="AA197">
        <f t="shared" si="78"/>
        <v>0.93215881093441177</v>
      </c>
      <c r="AB197">
        <f t="shared" si="79"/>
        <v>-3.3841665529799059E-4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52439.015631246708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4.79</v>
      </c>
      <c r="AP197">
        <v>0.5</v>
      </c>
      <c r="AQ197" t="s">
        <v>196</v>
      </c>
      <c r="AR197">
        <v>1597419037.5999999</v>
      </c>
      <c r="AS197">
        <v>414.28854838709702</v>
      </c>
      <c r="AT197">
        <v>412.017612903226</v>
      </c>
      <c r="AU197">
        <v>23.217219354838701</v>
      </c>
      <c r="AV197">
        <v>23.058858064516102</v>
      </c>
      <c r="AW197">
        <v>600.01377419354799</v>
      </c>
      <c r="AX197">
        <v>101.636322580645</v>
      </c>
      <c r="AY197">
        <v>0.100010570967742</v>
      </c>
      <c r="AZ197">
        <v>34.515477419354802</v>
      </c>
      <c r="BA197">
        <v>999.9</v>
      </c>
      <c r="BB197">
        <v>999.9</v>
      </c>
      <c r="BC197">
        <v>0</v>
      </c>
      <c r="BD197">
        <v>0</v>
      </c>
      <c r="BE197">
        <v>10001.995161290301</v>
      </c>
      <c r="BF197">
        <v>0</v>
      </c>
      <c r="BG197">
        <v>1.95001032258064E-3</v>
      </c>
      <c r="BH197">
        <v>1597419015.5999999</v>
      </c>
      <c r="BI197" t="s">
        <v>633</v>
      </c>
      <c r="BJ197">
        <v>29</v>
      </c>
      <c r="BK197">
        <v>-3.073</v>
      </c>
      <c r="BL197">
        <v>0.08</v>
      </c>
      <c r="BM197">
        <v>412</v>
      </c>
      <c r="BN197">
        <v>23</v>
      </c>
      <c r="BO197">
        <v>0.39</v>
      </c>
      <c r="BP197">
        <v>0.18</v>
      </c>
      <c r="BQ197">
        <v>2.2724409756097601</v>
      </c>
      <c r="BR197">
        <v>0.11998662020902</v>
      </c>
      <c r="BS197">
        <v>4.1444495636458002E-2</v>
      </c>
      <c r="BT197">
        <v>0</v>
      </c>
      <c r="BU197">
        <v>0.15840453658536599</v>
      </c>
      <c r="BV197">
        <v>-2.1903554006963599E-3</v>
      </c>
      <c r="BW197">
        <v>9.8501608498841389E-4</v>
      </c>
      <c r="BX197">
        <v>1</v>
      </c>
      <c r="BY197">
        <v>1</v>
      </c>
      <c r="BZ197">
        <v>2</v>
      </c>
      <c r="CA197" t="s">
        <v>198</v>
      </c>
      <c r="CB197">
        <v>100</v>
      </c>
      <c r="CC197">
        <v>100</v>
      </c>
      <c r="CD197">
        <v>-3.073</v>
      </c>
      <c r="CE197">
        <v>0.08</v>
      </c>
      <c r="CF197">
        <v>2</v>
      </c>
      <c r="CG197">
        <v>640.79300000000001</v>
      </c>
      <c r="CH197">
        <v>331.93299999999999</v>
      </c>
      <c r="CI197">
        <v>34.995899999999999</v>
      </c>
      <c r="CJ197">
        <v>38.445799999999998</v>
      </c>
      <c r="CK197">
        <v>30.000299999999999</v>
      </c>
      <c r="CL197">
        <v>38.174300000000002</v>
      </c>
      <c r="CM197">
        <v>38.204700000000003</v>
      </c>
      <c r="CN197">
        <v>20.6</v>
      </c>
      <c r="CO197">
        <v>38.592500000000001</v>
      </c>
      <c r="CP197">
        <v>3.9922900000000001</v>
      </c>
      <c r="CQ197">
        <v>35</v>
      </c>
      <c r="CR197">
        <v>410</v>
      </c>
      <c r="CS197">
        <v>23</v>
      </c>
      <c r="CT197">
        <v>99.454700000000003</v>
      </c>
      <c r="CU197">
        <v>98.932900000000004</v>
      </c>
    </row>
    <row r="198" spans="1:99" x14ac:dyDescent="0.25">
      <c r="A198">
        <v>182</v>
      </c>
      <c r="B198">
        <v>1597419050.5999999</v>
      </c>
      <c r="C198">
        <v>16803.5</v>
      </c>
      <c r="D198" t="s">
        <v>634</v>
      </c>
      <c r="E198" t="s">
        <v>635</v>
      </c>
      <c r="F198">
        <v>1597419042.2451601</v>
      </c>
      <c r="G198">
        <f t="shared" si="58"/>
        <v>2.0307287432554011E-4</v>
      </c>
      <c r="H198">
        <f t="shared" si="59"/>
        <v>-2.9262347403773692</v>
      </c>
      <c r="I198">
        <f t="shared" si="60"/>
        <v>414.263709677419</v>
      </c>
      <c r="J198">
        <f t="shared" si="61"/>
        <v>1108.6663939604414</v>
      </c>
      <c r="K198">
        <f t="shared" si="62"/>
        <v>112.79160604101563</v>
      </c>
      <c r="L198">
        <f t="shared" si="63"/>
        <v>42.145653005779067</v>
      </c>
      <c r="M198">
        <f t="shared" si="64"/>
        <v>6.3958683667833657E-3</v>
      </c>
      <c r="N198">
        <f t="shared" si="65"/>
        <v>2</v>
      </c>
      <c r="O198">
        <f t="shared" si="66"/>
        <v>6.384527033757862E-3</v>
      </c>
      <c r="P198">
        <f t="shared" si="67"/>
        <v>3.9913466729578654E-3</v>
      </c>
      <c r="Q198">
        <f t="shared" si="68"/>
        <v>0</v>
      </c>
      <c r="R198">
        <f t="shared" si="69"/>
        <v>34.43276462329581</v>
      </c>
      <c r="S198">
        <f t="shared" si="70"/>
        <v>34.43276462329581</v>
      </c>
      <c r="T198">
        <f t="shared" si="71"/>
        <v>5.4733504276541245</v>
      </c>
      <c r="U198">
        <f t="shared" si="72"/>
        <v>42.976978212290526</v>
      </c>
      <c r="V198">
        <f t="shared" si="73"/>
        <v>2.3620308133352061</v>
      </c>
      <c r="W198">
        <f t="shared" si="74"/>
        <v>5.4960374404818308</v>
      </c>
      <c r="X198">
        <f t="shared" si="75"/>
        <v>3.1113196143189183</v>
      </c>
      <c r="Y198">
        <f t="shared" si="76"/>
        <v>-8.955513757756318</v>
      </c>
      <c r="Z198">
        <f t="shared" si="77"/>
        <v>8.0231375029153824</v>
      </c>
      <c r="AA198">
        <f t="shared" si="78"/>
        <v>0.93203788944082944</v>
      </c>
      <c r="AB198">
        <f t="shared" si="79"/>
        <v>-3.3836540010589999E-4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52445.11121423728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4.79</v>
      </c>
      <c r="AP198">
        <v>0.5</v>
      </c>
      <c r="AQ198" t="s">
        <v>196</v>
      </c>
      <c r="AR198">
        <v>1597419042.2451601</v>
      </c>
      <c r="AS198">
        <v>414.263709677419</v>
      </c>
      <c r="AT198">
        <v>411.99477419354798</v>
      </c>
      <c r="AU198">
        <v>23.217190322580599</v>
      </c>
      <c r="AV198">
        <v>23.058835483871</v>
      </c>
      <c r="AW198">
        <v>600.00393548387103</v>
      </c>
      <c r="AX198">
        <v>101.636322580645</v>
      </c>
      <c r="AY198">
        <v>9.9967664516128998E-2</v>
      </c>
      <c r="AZ198">
        <v>34.507174193548401</v>
      </c>
      <c r="BA198">
        <v>999.9</v>
      </c>
      <c r="BB198">
        <v>999.9</v>
      </c>
      <c r="BC198">
        <v>0</v>
      </c>
      <c r="BD198">
        <v>0</v>
      </c>
      <c r="BE198">
        <v>10002.9258064516</v>
      </c>
      <c r="BF198">
        <v>0</v>
      </c>
      <c r="BG198">
        <v>2.0609832258064501E-3</v>
      </c>
      <c r="BH198">
        <v>1597419015.5999999</v>
      </c>
      <c r="BI198" t="s">
        <v>633</v>
      </c>
      <c r="BJ198">
        <v>29</v>
      </c>
      <c r="BK198">
        <v>-3.073</v>
      </c>
      <c r="BL198">
        <v>0.08</v>
      </c>
      <c r="BM198">
        <v>412</v>
      </c>
      <c r="BN198">
        <v>23</v>
      </c>
      <c r="BO198">
        <v>0.39</v>
      </c>
      <c r="BP198">
        <v>0.18</v>
      </c>
      <c r="BQ198">
        <v>2.2672287804878102</v>
      </c>
      <c r="BR198">
        <v>7.1629756097591493E-2</v>
      </c>
      <c r="BS198">
        <v>4.3775969529741901E-2</v>
      </c>
      <c r="BT198">
        <v>1</v>
      </c>
      <c r="BU198">
        <v>0.158431341463415</v>
      </c>
      <c r="BV198">
        <v>1.65219512195003E-4</v>
      </c>
      <c r="BW198">
        <v>8.8086829695106404E-4</v>
      </c>
      <c r="BX198">
        <v>1</v>
      </c>
      <c r="BY198">
        <v>2</v>
      </c>
      <c r="BZ198">
        <v>2</v>
      </c>
      <c r="CA198" t="s">
        <v>203</v>
      </c>
      <c r="CB198">
        <v>100</v>
      </c>
      <c r="CC198">
        <v>100</v>
      </c>
      <c r="CD198">
        <v>-3.073</v>
      </c>
      <c r="CE198">
        <v>0.08</v>
      </c>
      <c r="CF198">
        <v>2</v>
      </c>
      <c r="CG198">
        <v>640.57399999999996</v>
      </c>
      <c r="CH198">
        <v>331.88499999999999</v>
      </c>
      <c r="CI198">
        <v>34.996499999999997</v>
      </c>
      <c r="CJ198">
        <v>38.4495</v>
      </c>
      <c r="CK198">
        <v>30.000299999999999</v>
      </c>
      <c r="CL198">
        <v>38.174300000000002</v>
      </c>
      <c r="CM198">
        <v>38.205800000000004</v>
      </c>
      <c r="CN198">
        <v>20.6</v>
      </c>
      <c r="CO198">
        <v>38.863500000000002</v>
      </c>
      <c r="CP198">
        <v>3.9922900000000001</v>
      </c>
      <c r="CQ198">
        <v>35</v>
      </c>
      <c r="CR198">
        <v>410</v>
      </c>
      <c r="CS198">
        <v>23</v>
      </c>
      <c r="CT198">
        <v>99.4559</v>
      </c>
      <c r="CU198">
        <v>98.932699999999997</v>
      </c>
    </row>
    <row r="199" spans="1:99" x14ac:dyDescent="0.25">
      <c r="A199">
        <v>183</v>
      </c>
      <c r="B199">
        <v>1597419055.5999999</v>
      </c>
      <c r="C199">
        <v>16808.5</v>
      </c>
      <c r="D199" t="s">
        <v>636</v>
      </c>
      <c r="E199" t="s">
        <v>637</v>
      </c>
      <c r="F199">
        <v>1597419047.03548</v>
      </c>
      <c r="G199">
        <f t="shared" si="58"/>
        <v>2.1145480050973776E-4</v>
      </c>
      <c r="H199">
        <f t="shared" si="59"/>
        <v>-2.944789162434192</v>
      </c>
      <c r="I199">
        <f t="shared" si="60"/>
        <v>414.25345161290301</v>
      </c>
      <c r="J199">
        <f t="shared" si="61"/>
        <v>1084.0774497733346</v>
      </c>
      <c r="K199">
        <f t="shared" si="62"/>
        <v>110.29018255040823</v>
      </c>
      <c r="L199">
        <f t="shared" si="63"/>
        <v>42.144672237280204</v>
      </c>
      <c r="M199">
        <f t="shared" si="64"/>
        <v>6.6663289826685186E-3</v>
      </c>
      <c r="N199">
        <f t="shared" si="65"/>
        <v>2</v>
      </c>
      <c r="O199">
        <f t="shared" si="66"/>
        <v>6.6540091902127715E-3</v>
      </c>
      <c r="P199">
        <f t="shared" si="67"/>
        <v>4.1598607084270467E-3</v>
      </c>
      <c r="Q199">
        <f t="shared" si="68"/>
        <v>0</v>
      </c>
      <c r="R199">
        <f t="shared" si="69"/>
        <v>34.423715444341362</v>
      </c>
      <c r="S199">
        <f t="shared" si="70"/>
        <v>34.423715444341362</v>
      </c>
      <c r="T199">
        <f t="shared" si="71"/>
        <v>5.4705969503292877</v>
      </c>
      <c r="U199">
        <f t="shared" si="72"/>
        <v>42.990957377085316</v>
      </c>
      <c r="V199">
        <f t="shared" si="73"/>
        <v>2.3620143166511309</v>
      </c>
      <c r="W199">
        <f t="shared" si="74"/>
        <v>5.4942119477202249</v>
      </c>
      <c r="X199">
        <f t="shared" si="75"/>
        <v>3.1085826336781568</v>
      </c>
      <c r="Y199">
        <f t="shared" si="76"/>
        <v>-9.3251567024794344</v>
      </c>
      <c r="Z199">
        <f t="shared" si="77"/>
        <v>8.3543469099772363</v>
      </c>
      <c r="AA199">
        <f t="shared" si="78"/>
        <v>0.97044293051940511</v>
      </c>
      <c r="AB199">
        <f t="shared" si="79"/>
        <v>-3.6686198279234361E-4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52432.602155470566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4.79</v>
      </c>
      <c r="AP199">
        <v>0.5</v>
      </c>
      <c r="AQ199" t="s">
        <v>196</v>
      </c>
      <c r="AR199">
        <v>1597419047.03548</v>
      </c>
      <c r="AS199">
        <v>414.25345161290301</v>
      </c>
      <c r="AT199">
        <v>411.97248387096801</v>
      </c>
      <c r="AU199">
        <v>23.216993548387101</v>
      </c>
      <c r="AV199">
        <v>23.052103225806398</v>
      </c>
      <c r="AW199">
        <v>600.00654838709704</v>
      </c>
      <c r="AX199">
        <v>101.636451612903</v>
      </c>
      <c r="AY199">
        <v>9.9990348387096806E-2</v>
      </c>
      <c r="AZ199">
        <v>34.501196774193502</v>
      </c>
      <c r="BA199">
        <v>999.9</v>
      </c>
      <c r="BB199">
        <v>999.9</v>
      </c>
      <c r="BC199">
        <v>0</v>
      </c>
      <c r="BD199">
        <v>0</v>
      </c>
      <c r="BE199">
        <v>10000.222258064499</v>
      </c>
      <c r="BF199">
        <v>0</v>
      </c>
      <c r="BG199">
        <v>2.1331151612903202E-3</v>
      </c>
      <c r="BH199">
        <v>1597419015.5999999</v>
      </c>
      <c r="BI199" t="s">
        <v>633</v>
      </c>
      <c r="BJ199">
        <v>29</v>
      </c>
      <c r="BK199">
        <v>-3.073</v>
      </c>
      <c r="BL199">
        <v>0.08</v>
      </c>
      <c r="BM199">
        <v>412</v>
      </c>
      <c r="BN199">
        <v>23</v>
      </c>
      <c r="BO199">
        <v>0.39</v>
      </c>
      <c r="BP199">
        <v>0.18</v>
      </c>
      <c r="BQ199">
        <v>2.2688624390243901</v>
      </c>
      <c r="BR199">
        <v>-1.29313588849091E-2</v>
      </c>
      <c r="BS199">
        <v>4.16151894631175E-2</v>
      </c>
      <c r="BT199">
        <v>1</v>
      </c>
      <c r="BU199">
        <v>0.16325307317073201</v>
      </c>
      <c r="BV199">
        <v>7.1720571428546806E-2</v>
      </c>
      <c r="BW199">
        <v>9.6575150982379909E-3</v>
      </c>
      <c r="BX199">
        <v>1</v>
      </c>
      <c r="BY199">
        <v>2</v>
      </c>
      <c r="BZ199">
        <v>2</v>
      </c>
      <c r="CA199" t="s">
        <v>203</v>
      </c>
      <c r="CB199">
        <v>100</v>
      </c>
      <c r="CC199">
        <v>100</v>
      </c>
      <c r="CD199">
        <v>-3.073</v>
      </c>
      <c r="CE199">
        <v>0.08</v>
      </c>
      <c r="CF199">
        <v>2</v>
      </c>
      <c r="CG199">
        <v>640.64800000000002</v>
      </c>
      <c r="CH199">
        <v>331.875</v>
      </c>
      <c r="CI199">
        <v>34.997900000000001</v>
      </c>
      <c r="CJ199">
        <v>38.450400000000002</v>
      </c>
      <c r="CK199">
        <v>30.000299999999999</v>
      </c>
      <c r="CL199">
        <v>38.177900000000001</v>
      </c>
      <c r="CM199">
        <v>38.206499999999998</v>
      </c>
      <c r="CN199">
        <v>20.6</v>
      </c>
      <c r="CO199">
        <v>38.863500000000002</v>
      </c>
      <c r="CP199">
        <v>3.9922900000000001</v>
      </c>
      <c r="CQ199">
        <v>35</v>
      </c>
      <c r="CR199">
        <v>410</v>
      </c>
      <c r="CS199">
        <v>23</v>
      </c>
      <c r="CT199">
        <v>99.454099999999997</v>
      </c>
      <c r="CU199">
        <v>98.9298</v>
      </c>
    </row>
    <row r="200" spans="1:99" x14ac:dyDescent="0.25">
      <c r="A200">
        <v>184</v>
      </c>
      <c r="B200">
        <v>1597419060.5999999</v>
      </c>
      <c r="C200">
        <v>16813.5</v>
      </c>
      <c r="D200" t="s">
        <v>638</v>
      </c>
      <c r="E200" t="s">
        <v>639</v>
      </c>
      <c r="F200">
        <v>1597419051.9709699</v>
      </c>
      <c r="G200">
        <f t="shared" si="58"/>
        <v>2.219464796839014E-4</v>
      </c>
      <c r="H200">
        <f t="shared" si="59"/>
        <v>-2.9245829730003776</v>
      </c>
      <c r="I200">
        <f t="shared" si="60"/>
        <v>414.23674193548402</v>
      </c>
      <c r="J200">
        <f t="shared" si="61"/>
        <v>1046.4905034887736</v>
      </c>
      <c r="K200">
        <f t="shared" si="62"/>
        <v>106.46647823323887</v>
      </c>
      <c r="L200">
        <f t="shared" si="63"/>
        <v>42.143074324759141</v>
      </c>
      <c r="M200">
        <f t="shared" si="64"/>
        <v>7.0024584405721582E-3</v>
      </c>
      <c r="N200">
        <f t="shared" si="65"/>
        <v>2</v>
      </c>
      <c r="O200">
        <f t="shared" si="66"/>
        <v>6.9888663177046029E-3</v>
      </c>
      <c r="P200">
        <f t="shared" si="67"/>
        <v>4.3692604236367271E-3</v>
      </c>
      <c r="Q200">
        <f t="shared" si="68"/>
        <v>0</v>
      </c>
      <c r="R200">
        <f t="shared" si="69"/>
        <v>34.416080444530884</v>
      </c>
      <c r="S200">
        <f t="shared" si="70"/>
        <v>34.416080444530884</v>
      </c>
      <c r="T200">
        <f t="shared" si="71"/>
        <v>5.4682747151348003</v>
      </c>
      <c r="U200">
        <f t="shared" si="72"/>
        <v>42.994962919329637</v>
      </c>
      <c r="V200">
        <f t="shared" si="73"/>
        <v>2.36173681565504</v>
      </c>
      <c r="W200">
        <f t="shared" si="74"/>
        <v>5.4930546633713977</v>
      </c>
      <c r="X200">
        <f t="shared" si="75"/>
        <v>3.1065378994797603</v>
      </c>
      <c r="Y200">
        <f t="shared" si="76"/>
        <v>-9.7878397540600517</v>
      </c>
      <c r="Z200">
        <f t="shared" si="77"/>
        <v>8.7688953876116393</v>
      </c>
      <c r="AA200">
        <f t="shared" si="78"/>
        <v>1.0185402066157192</v>
      </c>
      <c r="AB200">
        <f t="shared" si="79"/>
        <v>-4.0415983269248557E-4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52417.852567540547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4.79</v>
      </c>
      <c r="AP200">
        <v>0.5</v>
      </c>
      <c r="AQ200" t="s">
        <v>196</v>
      </c>
      <c r="AR200">
        <v>1597419051.9709699</v>
      </c>
      <c r="AS200">
        <v>414.23674193548402</v>
      </c>
      <c r="AT200">
        <v>411.975387096774</v>
      </c>
      <c r="AU200">
        <v>23.214209677419401</v>
      </c>
      <c r="AV200">
        <v>23.041138709677401</v>
      </c>
      <c r="AW200">
        <v>600.01054838709695</v>
      </c>
      <c r="AX200">
        <v>101.636677419355</v>
      </c>
      <c r="AY200">
        <v>0.100010948387097</v>
      </c>
      <c r="AZ200">
        <v>34.497406451612903</v>
      </c>
      <c r="BA200">
        <v>999.9</v>
      </c>
      <c r="BB200">
        <v>999.9</v>
      </c>
      <c r="BC200">
        <v>0</v>
      </c>
      <c r="BD200">
        <v>0</v>
      </c>
      <c r="BE200">
        <v>9997.1377419354794</v>
      </c>
      <c r="BF200">
        <v>0</v>
      </c>
      <c r="BG200">
        <v>2.1257167741935501E-3</v>
      </c>
      <c r="BH200">
        <v>1597419015.5999999</v>
      </c>
      <c r="BI200" t="s">
        <v>633</v>
      </c>
      <c r="BJ200">
        <v>29</v>
      </c>
      <c r="BK200">
        <v>-3.073</v>
      </c>
      <c r="BL200">
        <v>0.08</v>
      </c>
      <c r="BM200">
        <v>412</v>
      </c>
      <c r="BN200">
        <v>23</v>
      </c>
      <c r="BO200">
        <v>0.39</v>
      </c>
      <c r="BP200">
        <v>0.18</v>
      </c>
      <c r="BQ200">
        <v>2.2728278048780499</v>
      </c>
      <c r="BR200">
        <v>-0.227583972125489</v>
      </c>
      <c r="BS200">
        <v>3.3752784420800701E-2</v>
      </c>
      <c r="BT200">
        <v>0</v>
      </c>
      <c r="BU200">
        <v>0.17038604878048799</v>
      </c>
      <c r="BV200">
        <v>0.12070904529618399</v>
      </c>
      <c r="BW200">
        <v>1.3288066887526401E-2</v>
      </c>
      <c r="BX200">
        <v>0</v>
      </c>
      <c r="BY200">
        <v>0</v>
      </c>
      <c r="BZ200">
        <v>2</v>
      </c>
      <c r="CA200" t="s">
        <v>476</v>
      </c>
      <c r="CB200">
        <v>100</v>
      </c>
      <c r="CC200">
        <v>100</v>
      </c>
      <c r="CD200">
        <v>-3.073</v>
      </c>
      <c r="CE200">
        <v>0.08</v>
      </c>
      <c r="CF200">
        <v>2</v>
      </c>
      <c r="CG200">
        <v>640.71500000000003</v>
      </c>
      <c r="CH200">
        <v>331.90300000000002</v>
      </c>
      <c r="CI200">
        <v>34.9983</v>
      </c>
      <c r="CJ200">
        <v>38.453200000000002</v>
      </c>
      <c r="CK200">
        <v>30.0002</v>
      </c>
      <c r="CL200">
        <v>38.178800000000003</v>
      </c>
      <c r="CM200">
        <v>38.209400000000002</v>
      </c>
      <c r="CN200">
        <v>20.6</v>
      </c>
      <c r="CO200">
        <v>38.863500000000002</v>
      </c>
      <c r="CP200">
        <v>3.9922900000000001</v>
      </c>
      <c r="CQ200">
        <v>35</v>
      </c>
      <c r="CR200">
        <v>410</v>
      </c>
      <c r="CS200">
        <v>23</v>
      </c>
      <c r="CT200">
        <v>99.453999999999994</v>
      </c>
      <c r="CU200">
        <v>98.9315</v>
      </c>
    </row>
    <row r="201" spans="1:99" x14ac:dyDescent="0.25">
      <c r="A201">
        <v>185</v>
      </c>
      <c r="B201">
        <v>1597419065.5999999</v>
      </c>
      <c r="C201">
        <v>16818.5</v>
      </c>
      <c r="D201" t="s">
        <v>640</v>
      </c>
      <c r="E201" t="s">
        <v>641</v>
      </c>
      <c r="F201">
        <v>1597419056.9709699</v>
      </c>
      <c r="G201">
        <f t="shared" si="58"/>
        <v>2.3121739057055033E-4</v>
      </c>
      <c r="H201">
        <f t="shared" si="59"/>
        <v>-2.9154312393737678</v>
      </c>
      <c r="I201">
        <f t="shared" si="60"/>
        <v>414.23748387096799</v>
      </c>
      <c r="J201">
        <f t="shared" si="61"/>
        <v>1017.9465158985718</v>
      </c>
      <c r="K201">
        <f t="shared" si="62"/>
        <v>103.56245886098127</v>
      </c>
      <c r="L201">
        <f t="shared" si="63"/>
        <v>42.143130028982803</v>
      </c>
      <c r="M201">
        <f t="shared" si="64"/>
        <v>7.3005568136997427E-3</v>
      </c>
      <c r="N201">
        <f t="shared" si="65"/>
        <v>2</v>
      </c>
      <c r="O201">
        <f t="shared" si="66"/>
        <v>7.285784128800309E-3</v>
      </c>
      <c r="P201">
        <f t="shared" si="67"/>
        <v>4.5549398300640809E-3</v>
      </c>
      <c r="Q201">
        <f t="shared" si="68"/>
        <v>0</v>
      </c>
      <c r="R201">
        <f t="shared" si="69"/>
        <v>34.407592620982484</v>
      </c>
      <c r="S201">
        <f t="shared" si="70"/>
        <v>34.407592620982484</v>
      </c>
      <c r="T201">
        <f t="shared" si="71"/>
        <v>5.4656940940408871</v>
      </c>
      <c r="U201">
        <f t="shared" si="72"/>
        <v>42.997988917737203</v>
      </c>
      <c r="V201">
        <f t="shared" si="73"/>
        <v>2.3612349004708193</v>
      </c>
      <c r="W201">
        <f t="shared" si="74"/>
        <v>5.491500788532881</v>
      </c>
      <c r="X201">
        <f t="shared" si="75"/>
        <v>3.1044591935700678</v>
      </c>
      <c r="Y201">
        <f t="shared" si="76"/>
        <v>-10.19668692416127</v>
      </c>
      <c r="Z201">
        <f t="shared" si="77"/>
        <v>9.1352275319629648</v>
      </c>
      <c r="AA201">
        <f t="shared" si="78"/>
        <v>1.0610207761386297</v>
      </c>
      <c r="AB201">
        <f t="shared" si="79"/>
        <v>-4.38616059675212E-4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52440.08345530455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4.79</v>
      </c>
      <c r="AP201">
        <v>0.5</v>
      </c>
      <c r="AQ201" t="s">
        <v>196</v>
      </c>
      <c r="AR201">
        <v>1597419056.9709699</v>
      </c>
      <c r="AS201">
        <v>414.23748387096799</v>
      </c>
      <c r="AT201">
        <v>411.986516129032</v>
      </c>
      <c r="AU201">
        <v>23.209287096774201</v>
      </c>
      <c r="AV201">
        <v>23.028987096774198</v>
      </c>
      <c r="AW201">
        <v>600.014580645161</v>
      </c>
      <c r="AX201">
        <v>101.63661290322599</v>
      </c>
      <c r="AY201">
        <v>0.10002771935483901</v>
      </c>
      <c r="AZ201">
        <v>34.492316129032297</v>
      </c>
      <c r="BA201">
        <v>999.9</v>
      </c>
      <c r="BB201">
        <v>999.9</v>
      </c>
      <c r="BC201">
        <v>0</v>
      </c>
      <c r="BD201">
        <v>0</v>
      </c>
      <c r="BE201">
        <v>10001.392258064499</v>
      </c>
      <c r="BF201">
        <v>0</v>
      </c>
      <c r="BG201">
        <v>2.05142709677419E-3</v>
      </c>
      <c r="BH201">
        <v>1597419015.5999999</v>
      </c>
      <c r="BI201" t="s">
        <v>633</v>
      </c>
      <c r="BJ201">
        <v>29</v>
      </c>
      <c r="BK201">
        <v>-3.073</v>
      </c>
      <c r="BL201">
        <v>0.08</v>
      </c>
      <c r="BM201">
        <v>412</v>
      </c>
      <c r="BN201">
        <v>23</v>
      </c>
      <c r="BO201">
        <v>0.39</v>
      </c>
      <c r="BP201">
        <v>0.18</v>
      </c>
      <c r="BQ201">
        <v>2.25429365853658</v>
      </c>
      <c r="BR201">
        <v>-5.5656167247390802E-2</v>
      </c>
      <c r="BS201">
        <v>2.92554511706874E-2</v>
      </c>
      <c r="BT201">
        <v>1</v>
      </c>
      <c r="BU201">
        <v>0.17644699999999999</v>
      </c>
      <c r="BV201">
        <v>9.7733832752608801E-2</v>
      </c>
      <c r="BW201">
        <v>1.2022151173116599E-2</v>
      </c>
      <c r="BX201">
        <v>1</v>
      </c>
      <c r="BY201">
        <v>2</v>
      </c>
      <c r="BZ201">
        <v>2</v>
      </c>
      <c r="CA201" t="s">
        <v>203</v>
      </c>
      <c r="CB201">
        <v>100</v>
      </c>
      <c r="CC201">
        <v>100</v>
      </c>
      <c r="CD201">
        <v>-3.073</v>
      </c>
      <c r="CE201">
        <v>0.08</v>
      </c>
      <c r="CF201">
        <v>2</v>
      </c>
      <c r="CG201">
        <v>640.50400000000002</v>
      </c>
      <c r="CH201">
        <v>331.90300000000002</v>
      </c>
      <c r="CI201">
        <v>34.997999999999998</v>
      </c>
      <c r="CJ201">
        <v>38.454999999999998</v>
      </c>
      <c r="CK201">
        <v>30.0002</v>
      </c>
      <c r="CL201">
        <v>38.181600000000003</v>
      </c>
      <c r="CM201">
        <v>38.209400000000002</v>
      </c>
      <c r="CN201">
        <v>20.6</v>
      </c>
      <c r="CO201">
        <v>38.863500000000002</v>
      </c>
      <c r="CP201">
        <v>3.9922900000000001</v>
      </c>
      <c r="CQ201">
        <v>35</v>
      </c>
      <c r="CR201">
        <v>410</v>
      </c>
      <c r="CS201">
        <v>23</v>
      </c>
      <c r="CT201">
        <v>99.453699999999998</v>
      </c>
      <c r="CU201">
        <v>98.932400000000001</v>
      </c>
    </row>
    <row r="202" spans="1:99" x14ac:dyDescent="0.25">
      <c r="A202">
        <v>186</v>
      </c>
      <c r="B202">
        <v>1597419070.5999999</v>
      </c>
      <c r="C202">
        <v>16823.5</v>
      </c>
      <c r="D202" t="s">
        <v>642</v>
      </c>
      <c r="E202" t="s">
        <v>643</v>
      </c>
      <c r="F202">
        <v>1597419061.9709699</v>
      </c>
      <c r="G202">
        <f t="shared" si="58"/>
        <v>2.3590754076168599E-4</v>
      </c>
      <c r="H202">
        <f t="shared" si="59"/>
        <v>-2.9144279938736246</v>
      </c>
      <c r="I202">
        <f t="shared" si="60"/>
        <v>414.228064516129</v>
      </c>
      <c r="J202">
        <f t="shared" si="61"/>
        <v>1004.9721486108136</v>
      </c>
      <c r="K202">
        <f t="shared" si="62"/>
        <v>102.24226170072443</v>
      </c>
      <c r="L202">
        <f t="shared" si="63"/>
        <v>42.142077503924689</v>
      </c>
      <c r="M202">
        <f t="shared" si="64"/>
        <v>7.4533719599774043E-3</v>
      </c>
      <c r="N202">
        <f t="shared" si="65"/>
        <v>2</v>
      </c>
      <c r="O202">
        <f t="shared" si="66"/>
        <v>7.4379750633835938E-3</v>
      </c>
      <c r="P202">
        <f t="shared" si="67"/>
        <v>4.6501150866704432E-3</v>
      </c>
      <c r="Q202">
        <f t="shared" si="68"/>
        <v>0</v>
      </c>
      <c r="R202">
        <f t="shared" si="69"/>
        <v>34.399641234075396</v>
      </c>
      <c r="S202">
        <f t="shared" si="70"/>
        <v>34.399641234075396</v>
      </c>
      <c r="T202">
        <f t="shared" si="71"/>
        <v>5.4632775307086519</v>
      </c>
      <c r="U202">
        <f t="shared" si="72"/>
        <v>43.001586705769959</v>
      </c>
      <c r="V202">
        <f t="shared" si="73"/>
        <v>2.3606146076309695</v>
      </c>
      <c r="W202">
        <f t="shared" si="74"/>
        <v>5.4895988461612326</v>
      </c>
      <c r="X202">
        <f t="shared" si="75"/>
        <v>3.1026629230776823</v>
      </c>
      <c r="Y202">
        <f t="shared" si="76"/>
        <v>-10.403522547590352</v>
      </c>
      <c r="Z202">
        <f t="shared" si="77"/>
        <v>9.3205908802754198</v>
      </c>
      <c r="AA202">
        <f t="shared" si="78"/>
        <v>1.0824750909182455</v>
      </c>
      <c r="AB202">
        <f t="shared" si="79"/>
        <v>-4.5657639668661432E-4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52443.052722606226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4.79</v>
      </c>
      <c r="AP202">
        <v>0.5</v>
      </c>
      <c r="AQ202" t="s">
        <v>196</v>
      </c>
      <c r="AR202">
        <v>1597419061.9709699</v>
      </c>
      <c r="AS202">
        <v>414.228064516129</v>
      </c>
      <c r="AT202">
        <v>411.97945161290301</v>
      </c>
      <c r="AU202">
        <v>23.203241935483899</v>
      </c>
      <c r="AV202">
        <v>23.019283870967701</v>
      </c>
      <c r="AW202">
        <v>600.01583870967704</v>
      </c>
      <c r="AX202">
        <v>101.636387096774</v>
      </c>
      <c r="AY202">
        <v>0.100026038709677</v>
      </c>
      <c r="AZ202">
        <v>34.486083870967697</v>
      </c>
      <c r="BA202">
        <v>999.9</v>
      </c>
      <c r="BB202">
        <v>999.9</v>
      </c>
      <c r="BC202">
        <v>0</v>
      </c>
      <c r="BD202">
        <v>0</v>
      </c>
      <c r="BE202">
        <v>10001.794516129001</v>
      </c>
      <c r="BF202">
        <v>0</v>
      </c>
      <c r="BG202">
        <v>1.95062677419355E-3</v>
      </c>
      <c r="BH202">
        <v>1597419015.5999999</v>
      </c>
      <c r="BI202" t="s">
        <v>633</v>
      </c>
      <c r="BJ202">
        <v>29</v>
      </c>
      <c r="BK202">
        <v>-3.073</v>
      </c>
      <c r="BL202">
        <v>0.08</v>
      </c>
      <c r="BM202">
        <v>412</v>
      </c>
      <c r="BN202">
        <v>23</v>
      </c>
      <c r="BO202">
        <v>0.39</v>
      </c>
      <c r="BP202">
        <v>0.18</v>
      </c>
      <c r="BQ202">
        <v>2.2506490243902402</v>
      </c>
      <c r="BR202">
        <v>-5.4726271776983401E-2</v>
      </c>
      <c r="BS202">
        <v>2.8301354686604101E-2</v>
      </c>
      <c r="BT202">
        <v>1</v>
      </c>
      <c r="BU202">
        <v>0.18184429268292701</v>
      </c>
      <c r="BV202">
        <v>1.48087944251013E-2</v>
      </c>
      <c r="BW202">
        <v>6.3726773339108896E-3</v>
      </c>
      <c r="BX202">
        <v>1</v>
      </c>
      <c r="BY202">
        <v>2</v>
      </c>
      <c r="BZ202">
        <v>2</v>
      </c>
      <c r="CA202" t="s">
        <v>203</v>
      </c>
      <c r="CB202">
        <v>100</v>
      </c>
      <c r="CC202">
        <v>100</v>
      </c>
      <c r="CD202">
        <v>-3.073</v>
      </c>
      <c r="CE202">
        <v>0.08</v>
      </c>
      <c r="CF202">
        <v>2</v>
      </c>
      <c r="CG202">
        <v>640.64300000000003</v>
      </c>
      <c r="CH202">
        <v>331.834</v>
      </c>
      <c r="CI202">
        <v>34.997599999999998</v>
      </c>
      <c r="CJ202">
        <v>38.456899999999997</v>
      </c>
      <c r="CK202">
        <v>30.0002</v>
      </c>
      <c r="CL202">
        <v>38.181600000000003</v>
      </c>
      <c r="CM202">
        <v>38.212000000000003</v>
      </c>
      <c r="CN202">
        <v>20.6</v>
      </c>
      <c r="CO202">
        <v>38.863500000000002</v>
      </c>
      <c r="CP202">
        <v>3.9922900000000001</v>
      </c>
      <c r="CQ202">
        <v>35</v>
      </c>
      <c r="CR202">
        <v>410</v>
      </c>
      <c r="CS202">
        <v>23</v>
      </c>
      <c r="CT202">
        <v>99.454899999999995</v>
      </c>
      <c r="CU202">
        <v>98.933599999999998</v>
      </c>
    </row>
    <row r="203" spans="1:99" x14ac:dyDescent="0.25">
      <c r="A203">
        <v>187</v>
      </c>
      <c r="B203">
        <v>1597419601.5999999</v>
      </c>
      <c r="C203">
        <v>17354.5</v>
      </c>
      <c r="D203" t="s">
        <v>645</v>
      </c>
      <c r="E203" t="s">
        <v>646</v>
      </c>
      <c r="F203">
        <v>1597419593.5999999</v>
      </c>
      <c r="G203">
        <f t="shared" si="58"/>
        <v>3.3557999176837605E-4</v>
      </c>
      <c r="H203">
        <f t="shared" si="59"/>
        <v>-2.9609376752069441</v>
      </c>
      <c r="I203">
        <f t="shared" si="60"/>
        <v>414.31729032258102</v>
      </c>
      <c r="J203">
        <f t="shared" si="61"/>
        <v>825.59528266316852</v>
      </c>
      <c r="K203">
        <f t="shared" si="62"/>
        <v>83.987981373804985</v>
      </c>
      <c r="L203">
        <f t="shared" si="63"/>
        <v>42.148584897686803</v>
      </c>
      <c r="M203">
        <f t="shared" si="64"/>
        <v>1.0736957806590966E-2</v>
      </c>
      <c r="N203">
        <f t="shared" si="65"/>
        <v>2</v>
      </c>
      <c r="O203">
        <f t="shared" si="66"/>
        <v>1.0705037756723051E-2</v>
      </c>
      <c r="P203">
        <f t="shared" si="67"/>
        <v>6.6935085294065194E-3</v>
      </c>
      <c r="Q203">
        <f t="shared" si="68"/>
        <v>0</v>
      </c>
      <c r="R203">
        <f t="shared" si="69"/>
        <v>34.344500211091813</v>
      </c>
      <c r="S203">
        <f t="shared" si="70"/>
        <v>34.344500211091813</v>
      </c>
      <c r="T203">
        <f t="shared" si="71"/>
        <v>5.4465447672184917</v>
      </c>
      <c r="U203">
        <f t="shared" si="72"/>
        <v>43.403186704156518</v>
      </c>
      <c r="V203">
        <f t="shared" si="73"/>
        <v>2.3801964876395574</v>
      </c>
      <c r="W203">
        <f t="shared" si="74"/>
        <v>5.4839210398613822</v>
      </c>
      <c r="X203">
        <f t="shared" si="75"/>
        <v>3.0663482795789343</v>
      </c>
      <c r="Y203">
        <f t="shared" si="76"/>
        <v>-14.799077636985384</v>
      </c>
      <c r="Z203">
        <f t="shared" si="77"/>
        <v>13.258851045689834</v>
      </c>
      <c r="AA203">
        <f t="shared" si="78"/>
        <v>1.5393028478704269</v>
      </c>
      <c r="AB203">
        <f t="shared" si="79"/>
        <v>-9.2374342512258067E-4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52453.694392390171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7.26</v>
      </c>
      <c r="AP203">
        <v>0.5</v>
      </c>
      <c r="AQ203" t="s">
        <v>196</v>
      </c>
      <c r="AR203">
        <v>1597419593.5999999</v>
      </c>
      <c r="AS203">
        <v>414.31729032258102</v>
      </c>
      <c r="AT203">
        <v>410.90287096774199</v>
      </c>
      <c r="AU203">
        <v>23.3971451612903</v>
      </c>
      <c r="AV203">
        <v>23.000603225806501</v>
      </c>
      <c r="AW203">
        <v>600.01422580645203</v>
      </c>
      <c r="AX203">
        <v>101.630193548387</v>
      </c>
      <c r="AY203">
        <v>0.100016322580645</v>
      </c>
      <c r="AZ203">
        <v>34.467467741935501</v>
      </c>
      <c r="BA203">
        <v>999.9</v>
      </c>
      <c r="BB203">
        <v>999.9</v>
      </c>
      <c r="BC203">
        <v>0</v>
      </c>
      <c r="BD203">
        <v>0</v>
      </c>
      <c r="BE203">
        <v>10003.914838709699</v>
      </c>
      <c r="BF203">
        <v>0</v>
      </c>
      <c r="BG203">
        <v>1.91117E-3</v>
      </c>
      <c r="BH203">
        <v>1597419563.0999999</v>
      </c>
      <c r="BI203" t="s">
        <v>647</v>
      </c>
      <c r="BJ203">
        <v>30</v>
      </c>
      <c r="BK203">
        <v>-3.0870000000000002</v>
      </c>
      <c r="BL203">
        <v>7.4999999999999997E-2</v>
      </c>
      <c r="BM203">
        <v>411</v>
      </c>
      <c r="BN203">
        <v>23</v>
      </c>
      <c r="BO203">
        <v>0.34</v>
      </c>
      <c r="BP203">
        <v>0.16</v>
      </c>
      <c r="BQ203">
        <v>3.4230204878048802</v>
      </c>
      <c r="BR203">
        <v>-9.4359303135864298E-2</v>
      </c>
      <c r="BS203">
        <v>2.7337206483081501E-2</v>
      </c>
      <c r="BT203">
        <v>1</v>
      </c>
      <c r="BU203">
        <v>0.39635151219512199</v>
      </c>
      <c r="BV203">
        <v>5.6988710801391396E-3</v>
      </c>
      <c r="BW203">
        <v>1.20346591188567E-3</v>
      </c>
      <c r="BX203">
        <v>1</v>
      </c>
      <c r="BY203">
        <v>2</v>
      </c>
      <c r="BZ203">
        <v>2</v>
      </c>
      <c r="CA203" t="s">
        <v>203</v>
      </c>
      <c r="CB203">
        <v>100</v>
      </c>
      <c r="CC203">
        <v>100</v>
      </c>
      <c r="CD203">
        <v>-3.0870000000000002</v>
      </c>
      <c r="CE203">
        <v>7.4999999999999997E-2</v>
      </c>
      <c r="CF203">
        <v>2</v>
      </c>
      <c r="CG203">
        <v>640.91999999999996</v>
      </c>
      <c r="CH203">
        <v>329.36</v>
      </c>
      <c r="CI203">
        <v>34.997700000000002</v>
      </c>
      <c r="CJ203">
        <v>38.579300000000003</v>
      </c>
      <c r="CK203">
        <v>30.0001</v>
      </c>
      <c r="CL203">
        <v>38.320099999999996</v>
      </c>
      <c r="CM203">
        <v>38.347999999999999</v>
      </c>
      <c r="CN203">
        <v>20.6</v>
      </c>
      <c r="CO203">
        <v>38.585900000000002</v>
      </c>
      <c r="CP203">
        <v>2.1344500000000002</v>
      </c>
      <c r="CQ203">
        <v>35</v>
      </c>
      <c r="CR203">
        <v>410</v>
      </c>
      <c r="CS203">
        <v>23</v>
      </c>
      <c r="CT203">
        <v>99.4709</v>
      </c>
      <c r="CU203">
        <v>98.901399999999995</v>
      </c>
    </row>
    <row r="204" spans="1:99" x14ac:dyDescent="0.25">
      <c r="A204">
        <v>188</v>
      </c>
      <c r="B204">
        <v>1597419606.5999999</v>
      </c>
      <c r="C204">
        <v>17359.5</v>
      </c>
      <c r="D204" t="s">
        <v>648</v>
      </c>
      <c r="E204" t="s">
        <v>649</v>
      </c>
      <c r="F204">
        <v>1597419598.2451601</v>
      </c>
      <c r="G204">
        <f t="shared" si="58"/>
        <v>3.3637940102355365E-4</v>
      </c>
      <c r="H204">
        <f t="shared" si="59"/>
        <v>-2.9619293021377393</v>
      </c>
      <c r="I204">
        <f t="shared" si="60"/>
        <v>414.30054838709702</v>
      </c>
      <c r="J204">
        <f t="shared" si="61"/>
        <v>824.54210824148197</v>
      </c>
      <c r="K204">
        <f t="shared" si="62"/>
        <v>83.880771419992271</v>
      </c>
      <c r="L204">
        <f t="shared" si="63"/>
        <v>42.146846414613712</v>
      </c>
      <c r="M204">
        <f t="shared" si="64"/>
        <v>1.0766802949996162E-2</v>
      </c>
      <c r="N204">
        <f t="shared" si="65"/>
        <v>2</v>
      </c>
      <c r="O204">
        <f t="shared" si="66"/>
        <v>1.0734705485792841E-2</v>
      </c>
      <c r="P204">
        <f t="shared" si="67"/>
        <v>6.7120667338422327E-3</v>
      </c>
      <c r="Q204">
        <f t="shared" si="68"/>
        <v>0</v>
      </c>
      <c r="R204">
        <f t="shared" si="69"/>
        <v>34.340245495136877</v>
      </c>
      <c r="S204">
        <f t="shared" si="70"/>
        <v>34.340245495136877</v>
      </c>
      <c r="T204">
        <f t="shared" si="71"/>
        <v>5.4452555103866969</v>
      </c>
      <c r="U204">
        <f t="shared" si="72"/>
        <v>43.410584607397666</v>
      </c>
      <c r="V204">
        <f t="shared" si="73"/>
        <v>2.3800779954434947</v>
      </c>
      <c r="W204">
        <f t="shared" si="74"/>
        <v>5.4827135293586942</v>
      </c>
      <c r="X204">
        <f t="shared" si="75"/>
        <v>3.0651775149432021</v>
      </c>
      <c r="Y204">
        <f t="shared" si="76"/>
        <v>-14.834331585138717</v>
      </c>
      <c r="Z204">
        <f t="shared" si="77"/>
        <v>13.290489371070798</v>
      </c>
      <c r="AA204">
        <f t="shared" si="78"/>
        <v>1.5429140814120774</v>
      </c>
      <c r="AB204">
        <f t="shared" si="79"/>
        <v>-9.2813265584190674E-4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52470.539066811929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7.26</v>
      </c>
      <c r="AP204">
        <v>0.5</v>
      </c>
      <c r="AQ204" t="s">
        <v>196</v>
      </c>
      <c r="AR204">
        <v>1597419598.2451601</v>
      </c>
      <c r="AS204">
        <v>414.30054838709702</v>
      </c>
      <c r="AT204">
        <v>410.88532258064498</v>
      </c>
      <c r="AU204">
        <v>23.396000000000001</v>
      </c>
      <c r="AV204">
        <v>22.998512903225802</v>
      </c>
      <c r="AW204">
        <v>600.01412903225798</v>
      </c>
      <c r="AX204">
        <v>101.630096774194</v>
      </c>
      <c r="AY204">
        <v>0.10002783870967701</v>
      </c>
      <c r="AZ204">
        <v>34.463506451612901</v>
      </c>
      <c r="BA204">
        <v>999.9</v>
      </c>
      <c r="BB204">
        <v>999.9</v>
      </c>
      <c r="BC204">
        <v>0</v>
      </c>
      <c r="BD204">
        <v>0</v>
      </c>
      <c r="BE204">
        <v>10007.140322580601</v>
      </c>
      <c r="BF204">
        <v>0</v>
      </c>
      <c r="BG204">
        <v>1.91117E-3</v>
      </c>
      <c r="BH204">
        <v>1597419563.0999999</v>
      </c>
      <c r="BI204" t="s">
        <v>647</v>
      </c>
      <c r="BJ204">
        <v>30</v>
      </c>
      <c r="BK204">
        <v>-3.0870000000000002</v>
      </c>
      <c r="BL204">
        <v>7.4999999999999997E-2</v>
      </c>
      <c r="BM204">
        <v>411</v>
      </c>
      <c r="BN204">
        <v>23</v>
      </c>
      <c r="BO204">
        <v>0.34</v>
      </c>
      <c r="BP204">
        <v>0.16</v>
      </c>
      <c r="BQ204">
        <v>3.41315365853659</v>
      </c>
      <c r="BR204">
        <v>-6.0186062718034401E-3</v>
      </c>
      <c r="BS204">
        <v>2.2211680047163201E-2</v>
      </c>
      <c r="BT204">
        <v>1</v>
      </c>
      <c r="BU204">
        <v>0.397002512195122</v>
      </c>
      <c r="BV204">
        <v>9.6178118466904699E-3</v>
      </c>
      <c r="BW204">
        <v>1.4070000281164101E-3</v>
      </c>
      <c r="BX204">
        <v>1</v>
      </c>
      <c r="BY204">
        <v>2</v>
      </c>
      <c r="BZ204">
        <v>2</v>
      </c>
      <c r="CA204" t="s">
        <v>203</v>
      </c>
      <c r="CB204">
        <v>100</v>
      </c>
      <c r="CC204">
        <v>100</v>
      </c>
      <c r="CD204">
        <v>-3.0870000000000002</v>
      </c>
      <c r="CE204">
        <v>7.4999999999999997E-2</v>
      </c>
      <c r="CF204">
        <v>2</v>
      </c>
      <c r="CG204">
        <v>640.88</v>
      </c>
      <c r="CH204">
        <v>329.42700000000002</v>
      </c>
      <c r="CI204">
        <v>34.997999999999998</v>
      </c>
      <c r="CJ204">
        <v>38.582999999999998</v>
      </c>
      <c r="CK204">
        <v>30.0001</v>
      </c>
      <c r="CL204">
        <v>38.320099999999996</v>
      </c>
      <c r="CM204">
        <v>38.347999999999999</v>
      </c>
      <c r="CN204">
        <v>20.6</v>
      </c>
      <c r="CO204">
        <v>38.585900000000002</v>
      </c>
      <c r="CP204">
        <v>2.1344500000000002</v>
      </c>
      <c r="CQ204">
        <v>35</v>
      </c>
      <c r="CR204">
        <v>410</v>
      </c>
      <c r="CS204">
        <v>23</v>
      </c>
      <c r="CT204">
        <v>99.471100000000007</v>
      </c>
      <c r="CU204">
        <v>98.9041</v>
      </c>
    </row>
    <row r="205" spans="1:99" x14ac:dyDescent="0.25">
      <c r="A205">
        <v>189</v>
      </c>
      <c r="B205">
        <v>1597419611.5999999</v>
      </c>
      <c r="C205">
        <v>17364.5</v>
      </c>
      <c r="D205" t="s">
        <v>650</v>
      </c>
      <c r="E205" t="s">
        <v>651</v>
      </c>
      <c r="F205">
        <v>1597419603.03548</v>
      </c>
      <c r="G205">
        <f t="shared" si="58"/>
        <v>3.3635396671238474E-4</v>
      </c>
      <c r="H205">
        <f t="shared" si="59"/>
        <v>-2.9576745057249001</v>
      </c>
      <c r="I205">
        <f t="shared" si="60"/>
        <v>414.29112903225803</v>
      </c>
      <c r="J205">
        <f t="shared" si="61"/>
        <v>823.78675176312777</v>
      </c>
      <c r="K205">
        <f t="shared" si="62"/>
        <v>83.80379015905902</v>
      </c>
      <c r="L205">
        <f t="shared" si="63"/>
        <v>42.14581840248163</v>
      </c>
      <c r="M205">
        <f t="shared" si="64"/>
        <v>1.0770323189538447E-2</v>
      </c>
      <c r="N205">
        <f t="shared" si="65"/>
        <v>2</v>
      </c>
      <c r="O205">
        <f t="shared" si="66"/>
        <v>1.0738204766972886E-2</v>
      </c>
      <c r="P205">
        <f t="shared" si="67"/>
        <v>6.7142556597722513E-3</v>
      </c>
      <c r="Q205">
        <f t="shared" si="68"/>
        <v>0</v>
      </c>
      <c r="R205">
        <f t="shared" si="69"/>
        <v>34.335638108373942</v>
      </c>
      <c r="S205">
        <f t="shared" si="70"/>
        <v>34.335638108373942</v>
      </c>
      <c r="T205">
        <f t="shared" si="71"/>
        <v>5.4438596870905798</v>
      </c>
      <c r="U205">
        <f t="shared" si="72"/>
        <v>43.418355682437124</v>
      </c>
      <c r="V205">
        <f t="shared" si="73"/>
        <v>2.3798932380092959</v>
      </c>
      <c r="W205">
        <f t="shared" si="74"/>
        <v>5.4813066976001839</v>
      </c>
      <c r="X205">
        <f t="shared" si="75"/>
        <v>3.0639664490812839</v>
      </c>
      <c r="Y205">
        <f t="shared" si="76"/>
        <v>-14.833209932016167</v>
      </c>
      <c r="Z205">
        <f t="shared" si="77"/>
        <v>13.289546744618754</v>
      </c>
      <c r="AA205">
        <f t="shared" si="78"/>
        <v>1.5427352142436508</v>
      </c>
      <c r="AB205">
        <f t="shared" si="79"/>
        <v>-9.2797315376280665E-4</v>
      </c>
      <c r="AC205">
        <v>0</v>
      </c>
      <c r="AD205">
        <v>0</v>
      </c>
      <c r="AE205">
        <v>2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52430.491130248469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7.26</v>
      </c>
      <c r="AP205">
        <v>0.5</v>
      </c>
      <c r="AQ205" t="s">
        <v>196</v>
      </c>
      <c r="AR205">
        <v>1597419603.03548</v>
      </c>
      <c r="AS205">
        <v>414.29112903225803</v>
      </c>
      <c r="AT205">
        <v>410.88103225806498</v>
      </c>
      <c r="AU205">
        <v>23.394222580645199</v>
      </c>
      <c r="AV205">
        <v>22.996764516129002</v>
      </c>
      <c r="AW205">
        <v>600.01367741935496</v>
      </c>
      <c r="AX205">
        <v>101.62993548387099</v>
      </c>
      <c r="AY205">
        <v>0.10002069677419401</v>
      </c>
      <c r="AZ205">
        <v>34.458890322580601</v>
      </c>
      <c r="BA205">
        <v>999.9</v>
      </c>
      <c r="BB205">
        <v>999.9</v>
      </c>
      <c r="BC205">
        <v>0</v>
      </c>
      <c r="BD205">
        <v>0</v>
      </c>
      <c r="BE205">
        <v>9999.0364516128993</v>
      </c>
      <c r="BF205">
        <v>0</v>
      </c>
      <c r="BG205">
        <v>1.91117E-3</v>
      </c>
      <c r="BH205">
        <v>1597419563.0999999</v>
      </c>
      <c r="BI205" t="s">
        <v>647</v>
      </c>
      <c r="BJ205">
        <v>30</v>
      </c>
      <c r="BK205">
        <v>-3.0870000000000002</v>
      </c>
      <c r="BL205">
        <v>7.4999999999999997E-2</v>
      </c>
      <c r="BM205">
        <v>411</v>
      </c>
      <c r="BN205">
        <v>23</v>
      </c>
      <c r="BO205">
        <v>0.34</v>
      </c>
      <c r="BP205">
        <v>0.16</v>
      </c>
      <c r="BQ205">
        <v>3.4153243902438999</v>
      </c>
      <c r="BR205">
        <v>-4.0523623693365998E-2</v>
      </c>
      <c r="BS205">
        <v>2.0194568944944102E-2</v>
      </c>
      <c r="BT205">
        <v>1</v>
      </c>
      <c r="BU205">
        <v>0.397480609756098</v>
      </c>
      <c r="BV205">
        <v>9.0378397212608798E-4</v>
      </c>
      <c r="BW205">
        <v>9.6826961267595295E-4</v>
      </c>
      <c r="BX205">
        <v>1</v>
      </c>
      <c r="BY205">
        <v>2</v>
      </c>
      <c r="BZ205">
        <v>2</v>
      </c>
      <c r="CA205" t="s">
        <v>203</v>
      </c>
      <c r="CB205">
        <v>100</v>
      </c>
      <c r="CC205">
        <v>100</v>
      </c>
      <c r="CD205">
        <v>-3.0870000000000002</v>
      </c>
      <c r="CE205">
        <v>7.4999999999999997E-2</v>
      </c>
      <c r="CF205">
        <v>2</v>
      </c>
      <c r="CG205">
        <v>640.80100000000004</v>
      </c>
      <c r="CH205">
        <v>329.26600000000002</v>
      </c>
      <c r="CI205">
        <v>34.997999999999998</v>
      </c>
      <c r="CJ205">
        <v>38.582999999999998</v>
      </c>
      <c r="CK205">
        <v>30.0001</v>
      </c>
      <c r="CL205">
        <v>38.320099999999996</v>
      </c>
      <c r="CM205">
        <v>38.347999999999999</v>
      </c>
      <c r="CN205">
        <v>20.6</v>
      </c>
      <c r="CO205">
        <v>38.585900000000002</v>
      </c>
      <c r="CP205">
        <v>2.1344500000000002</v>
      </c>
      <c r="CQ205">
        <v>35</v>
      </c>
      <c r="CR205">
        <v>410</v>
      </c>
      <c r="CS205">
        <v>23</v>
      </c>
      <c r="CT205">
        <v>99.471699999999998</v>
      </c>
      <c r="CU205">
        <v>98.903300000000002</v>
      </c>
    </row>
    <row r="206" spans="1:99" x14ac:dyDescent="0.25">
      <c r="A206">
        <v>190</v>
      </c>
      <c r="B206">
        <v>1597419616.5999999</v>
      </c>
      <c r="C206">
        <v>17369.5</v>
      </c>
      <c r="D206" t="s">
        <v>652</v>
      </c>
      <c r="E206" t="s">
        <v>653</v>
      </c>
      <c r="F206">
        <v>1597419607.9709699</v>
      </c>
      <c r="G206">
        <f t="shared" si="58"/>
        <v>3.3695307558869613E-4</v>
      </c>
      <c r="H206">
        <f t="shared" si="59"/>
        <v>-2.9621748831447468</v>
      </c>
      <c r="I206">
        <f t="shared" si="60"/>
        <v>414.28348387096798</v>
      </c>
      <c r="J206">
        <f t="shared" si="61"/>
        <v>823.45944812754044</v>
      </c>
      <c r="K206">
        <f t="shared" si="62"/>
        <v>83.770417447054768</v>
      </c>
      <c r="L206">
        <f t="shared" si="63"/>
        <v>42.145002360718529</v>
      </c>
      <c r="M206">
        <f t="shared" si="64"/>
        <v>1.0795211129903816E-2</v>
      </c>
      <c r="N206">
        <f t="shared" si="65"/>
        <v>2</v>
      </c>
      <c r="O206">
        <f t="shared" si="66"/>
        <v>1.0762944338126685E-2</v>
      </c>
      <c r="P206">
        <f t="shared" si="67"/>
        <v>6.729731166602808E-3</v>
      </c>
      <c r="Q206">
        <f t="shared" si="68"/>
        <v>0</v>
      </c>
      <c r="R206">
        <f t="shared" si="69"/>
        <v>34.329843680874774</v>
      </c>
      <c r="S206">
        <f t="shared" si="70"/>
        <v>34.329843680874774</v>
      </c>
      <c r="T206">
        <f t="shared" si="71"/>
        <v>5.4421046874602474</v>
      </c>
      <c r="U206">
        <f t="shared" si="72"/>
        <v>43.428443922387892</v>
      </c>
      <c r="V206">
        <f t="shared" si="73"/>
        <v>2.3797086178181237</v>
      </c>
      <c r="W206">
        <f t="shared" si="74"/>
        <v>5.4796083001982829</v>
      </c>
      <c r="X206">
        <f t="shared" si="75"/>
        <v>3.0623960696421237</v>
      </c>
      <c r="Y206">
        <f t="shared" si="76"/>
        <v>-14.859630633461499</v>
      </c>
      <c r="Z206">
        <f t="shared" si="77"/>
        <v>13.313293250126623</v>
      </c>
      <c r="AA206">
        <f t="shared" si="78"/>
        <v>1.5454061251264022</v>
      </c>
      <c r="AB206">
        <f t="shared" si="79"/>
        <v>-9.3125820847461682E-4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52437.68333722138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7.26</v>
      </c>
      <c r="AP206">
        <v>0.5</v>
      </c>
      <c r="AQ206" t="s">
        <v>196</v>
      </c>
      <c r="AR206">
        <v>1597419607.9709699</v>
      </c>
      <c r="AS206">
        <v>414.28348387096798</v>
      </c>
      <c r="AT206">
        <v>410.868258064516</v>
      </c>
      <c r="AU206">
        <v>23.3924290322581</v>
      </c>
      <c r="AV206">
        <v>22.994264516129</v>
      </c>
      <c r="AW206">
        <v>600.017032258065</v>
      </c>
      <c r="AX206">
        <v>101.629838709677</v>
      </c>
      <c r="AY206">
        <v>0.100025022580645</v>
      </c>
      <c r="AZ206">
        <v>34.453316129032203</v>
      </c>
      <c r="BA206">
        <v>999.9</v>
      </c>
      <c r="BB206">
        <v>999.9</v>
      </c>
      <c r="BC206">
        <v>0</v>
      </c>
      <c r="BD206">
        <v>0</v>
      </c>
      <c r="BE206">
        <v>10000.2874193548</v>
      </c>
      <c r="BF206">
        <v>0</v>
      </c>
      <c r="BG206">
        <v>1.91117E-3</v>
      </c>
      <c r="BH206">
        <v>1597419563.0999999</v>
      </c>
      <c r="BI206" t="s">
        <v>647</v>
      </c>
      <c r="BJ206">
        <v>30</v>
      </c>
      <c r="BK206">
        <v>-3.0870000000000002</v>
      </c>
      <c r="BL206">
        <v>7.4999999999999997E-2</v>
      </c>
      <c r="BM206">
        <v>411</v>
      </c>
      <c r="BN206">
        <v>23</v>
      </c>
      <c r="BO206">
        <v>0.34</v>
      </c>
      <c r="BP206">
        <v>0.16</v>
      </c>
      <c r="BQ206">
        <v>3.4117224390243899</v>
      </c>
      <c r="BR206">
        <v>4.8725644599310301E-2</v>
      </c>
      <c r="BS206">
        <v>1.7026021946404599E-2</v>
      </c>
      <c r="BT206">
        <v>1</v>
      </c>
      <c r="BU206">
        <v>0.397755365853659</v>
      </c>
      <c r="BV206">
        <v>7.1573937282227804E-3</v>
      </c>
      <c r="BW206">
        <v>1.1555011109343899E-3</v>
      </c>
      <c r="BX206">
        <v>1</v>
      </c>
      <c r="BY206">
        <v>2</v>
      </c>
      <c r="BZ206">
        <v>2</v>
      </c>
      <c r="CA206" t="s">
        <v>203</v>
      </c>
      <c r="CB206">
        <v>100</v>
      </c>
      <c r="CC206">
        <v>100</v>
      </c>
      <c r="CD206">
        <v>-3.0870000000000002</v>
      </c>
      <c r="CE206">
        <v>7.4999999999999997E-2</v>
      </c>
      <c r="CF206">
        <v>2</v>
      </c>
      <c r="CG206">
        <v>641.01900000000001</v>
      </c>
      <c r="CH206">
        <v>329.36</v>
      </c>
      <c r="CI206">
        <v>34.997900000000001</v>
      </c>
      <c r="CJ206">
        <v>38.582999999999998</v>
      </c>
      <c r="CK206">
        <v>30.0001</v>
      </c>
      <c r="CL206">
        <v>38.320099999999996</v>
      </c>
      <c r="CM206">
        <v>38.347999999999999</v>
      </c>
      <c r="CN206">
        <v>20.6</v>
      </c>
      <c r="CO206">
        <v>38.585900000000002</v>
      </c>
      <c r="CP206">
        <v>2.1344500000000002</v>
      </c>
      <c r="CQ206">
        <v>35</v>
      </c>
      <c r="CR206">
        <v>410</v>
      </c>
      <c r="CS206">
        <v>23</v>
      </c>
      <c r="CT206">
        <v>99.471100000000007</v>
      </c>
      <c r="CU206">
        <v>98.904399999999995</v>
      </c>
    </row>
    <row r="207" spans="1:99" x14ac:dyDescent="0.25">
      <c r="A207">
        <v>191</v>
      </c>
      <c r="B207">
        <v>1597419621.5999999</v>
      </c>
      <c r="C207">
        <v>17374.5</v>
      </c>
      <c r="D207" t="s">
        <v>654</v>
      </c>
      <c r="E207" t="s">
        <v>655</v>
      </c>
      <c r="F207">
        <v>1597419612.9709699</v>
      </c>
      <c r="G207">
        <f t="shared" si="58"/>
        <v>3.3683864682195678E-4</v>
      </c>
      <c r="H207">
        <f t="shared" si="59"/>
        <v>-2.9597132971457754</v>
      </c>
      <c r="I207">
        <f t="shared" si="60"/>
        <v>414.27532258064502</v>
      </c>
      <c r="J207">
        <f t="shared" si="61"/>
        <v>822.9938412848943</v>
      </c>
      <c r="K207">
        <f t="shared" si="62"/>
        <v>83.722836036520832</v>
      </c>
      <c r="L207">
        <f t="shared" si="63"/>
        <v>42.144063742014708</v>
      </c>
      <c r="M207">
        <f t="shared" si="64"/>
        <v>1.0798231120177786E-2</v>
      </c>
      <c r="N207">
        <f t="shared" si="65"/>
        <v>2</v>
      </c>
      <c r="O207">
        <f t="shared" si="66"/>
        <v>1.076594630157255E-2</v>
      </c>
      <c r="P207">
        <f t="shared" si="67"/>
        <v>6.7316090066404681E-3</v>
      </c>
      <c r="Q207">
        <f t="shared" si="68"/>
        <v>0</v>
      </c>
      <c r="R207">
        <f t="shared" si="69"/>
        <v>34.32305895000755</v>
      </c>
      <c r="S207">
        <f t="shared" si="70"/>
        <v>34.32305895000755</v>
      </c>
      <c r="T207">
        <f t="shared" si="71"/>
        <v>5.4400503728024754</v>
      </c>
      <c r="U207">
        <f t="shared" si="72"/>
        <v>43.441503476159959</v>
      </c>
      <c r="V207">
        <f t="shared" si="73"/>
        <v>2.379521026025802</v>
      </c>
      <c r="W207">
        <f t="shared" si="74"/>
        <v>5.4775291728373237</v>
      </c>
      <c r="X207">
        <f t="shared" si="75"/>
        <v>3.0605293467766734</v>
      </c>
      <c r="Y207">
        <f t="shared" si="76"/>
        <v>-14.854584324848295</v>
      </c>
      <c r="Z207">
        <f t="shared" si="77"/>
        <v>13.308864316327442</v>
      </c>
      <c r="AA207">
        <f t="shared" si="78"/>
        <v>1.5447894110575504</v>
      </c>
      <c r="AB207">
        <f t="shared" si="79"/>
        <v>-9.305974633022629E-4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52424.421089535659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7.26</v>
      </c>
      <c r="AP207">
        <v>0.5</v>
      </c>
      <c r="AQ207" t="s">
        <v>196</v>
      </c>
      <c r="AR207">
        <v>1597419612.9709699</v>
      </c>
      <c r="AS207">
        <v>414.27532258064502</v>
      </c>
      <c r="AT207">
        <v>410.86296774193602</v>
      </c>
      <c r="AU207">
        <v>23.390645161290301</v>
      </c>
      <c r="AV207">
        <v>22.992609677419399</v>
      </c>
      <c r="AW207">
        <v>600.00880645161305</v>
      </c>
      <c r="AX207">
        <v>101.629612903226</v>
      </c>
      <c r="AY207">
        <v>9.9989235483870995E-2</v>
      </c>
      <c r="AZ207">
        <v>34.446490322580701</v>
      </c>
      <c r="BA207">
        <v>999.9</v>
      </c>
      <c r="BB207">
        <v>999.9</v>
      </c>
      <c r="BC207">
        <v>0</v>
      </c>
      <c r="BD207">
        <v>0</v>
      </c>
      <c r="BE207">
        <v>9997.4422580645205</v>
      </c>
      <c r="BF207">
        <v>0</v>
      </c>
      <c r="BG207">
        <v>1.91117E-3</v>
      </c>
      <c r="BH207">
        <v>1597419563.0999999</v>
      </c>
      <c r="BI207" t="s">
        <v>647</v>
      </c>
      <c r="BJ207">
        <v>30</v>
      </c>
      <c r="BK207">
        <v>-3.0870000000000002</v>
      </c>
      <c r="BL207">
        <v>7.4999999999999997E-2</v>
      </c>
      <c r="BM207">
        <v>411</v>
      </c>
      <c r="BN207">
        <v>23</v>
      </c>
      <c r="BO207">
        <v>0.34</v>
      </c>
      <c r="BP207">
        <v>0.16</v>
      </c>
      <c r="BQ207">
        <v>3.4134224390243899</v>
      </c>
      <c r="BR207">
        <v>-4.1032055749529598E-3</v>
      </c>
      <c r="BS207">
        <v>2.1531506441977499E-2</v>
      </c>
      <c r="BT207">
        <v>1</v>
      </c>
      <c r="BU207">
        <v>0.39811768292682898</v>
      </c>
      <c r="BV207">
        <v>1.9680836237085701E-4</v>
      </c>
      <c r="BW207">
        <v>9.3002033649478401E-4</v>
      </c>
      <c r="BX207">
        <v>1</v>
      </c>
      <c r="BY207">
        <v>2</v>
      </c>
      <c r="BZ207">
        <v>2</v>
      </c>
      <c r="CA207" t="s">
        <v>203</v>
      </c>
      <c r="CB207">
        <v>100</v>
      </c>
      <c r="CC207">
        <v>100</v>
      </c>
      <c r="CD207">
        <v>-3.0870000000000002</v>
      </c>
      <c r="CE207">
        <v>7.4999999999999997E-2</v>
      </c>
      <c r="CF207">
        <v>2</v>
      </c>
      <c r="CG207">
        <v>640.91999999999996</v>
      </c>
      <c r="CH207">
        <v>329.30599999999998</v>
      </c>
      <c r="CI207">
        <v>34.997799999999998</v>
      </c>
      <c r="CJ207">
        <v>38.582999999999998</v>
      </c>
      <c r="CK207">
        <v>30</v>
      </c>
      <c r="CL207">
        <v>38.320099999999996</v>
      </c>
      <c r="CM207">
        <v>38.347999999999999</v>
      </c>
      <c r="CN207">
        <v>20.6</v>
      </c>
      <c r="CO207">
        <v>38.585900000000002</v>
      </c>
      <c r="CP207">
        <v>2.1344500000000002</v>
      </c>
      <c r="CQ207">
        <v>35</v>
      </c>
      <c r="CR207">
        <v>410</v>
      </c>
      <c r="CS207">
        <v>23</v>
      </c>
      <c r="CT207">
        <v>99.471299999999999</v>
      </c>
      <c r="CU207">
        <v>98.904399999999995</v>
      </c>
    </row>
    <row r="208" spans="1:99" x14ac:dyDescent="0.25">
      <c r="A208">
        <v>192</v>
      </c>
      <c r="B208">
        <v>1597419626.5999999</v>
      </c>
      <c r="C208">
        <v>17379.5</v>
      </c>
      <c r="D208" t="s">
        <v>656</v>
      </c>
      <c r="E208" t="s">
        <v>657</v>
      </c>
      <c r="F208">
        <v>1597419617.9709699</v>
      </c>
      <c r="G208">
        <f t="shared" si="58"/>
        <v>3.3685968096702594E-4</v>
      </c>
      <c r="H208">
        <f t="shared" si="59"/>
        <v>-2.9554458342126662</v>
      </c>
      <c r="I208">
        <f t="shared" si="60"/>
        <v>414.25922580645198</v>
      </c>
      <c r="J208">
        <f t="shared" si="61"/>
        <v>822.18992587993398</v>
      </c>
      <c r="K208">
        <f t="shared" si="62"/>
        <v>83.641288583831894</v>
      </c>
      <c r="L208">
        <f t="shared" si="63"/>
        <v>42.142544397037675</v>
      </c>
      <c r="M208">
        <f t="shared" si="64"/>
        <v>1.0802807962251028E-2</v>
      </c>
      <c r="N208">
        <f t="shared" si="65"/>
        <v>2</v>
      </c>
      <c r="O208">
        <f t="shared" si="66"/>
        <v>1.0770495814143398E-2</v>
      </c>
      <c r="P208">
        <f t="shared" si="67"/>
        <v>6.7344548972001657E-3</v>
      </c>
      <c r="Q208">
        <f t="shared" si="68"/>
        <v>0</v>
      </c>
      <c r="R208">
        <f t="shared" si="69"/>
        <v>34.318915240051879</v>
      </c>
      <c r="S208">
        <f t="shared" si="70"/>
        <v>34.318915240051879</v>
      </c>
      <c r="T208">
        <f t="shared" si="71"/>
        <v>5.4387960512972953</v>
      </c>
      <c r="U208">
        <f t="shared" si="72"/>
        <v>43.448133563275057</v>
      </c>
      <c r="V208">
        <f t="shared" si="73"/>
        <v>2.3793370370482099</v>
      </c>
      <c r="W208">
        <f t="shared" si="74"/>
        <v>5.4762698461674937</v>
      </c>
      <c r="X208">
        <f t="shared" si="75"/>
        <v>3.0594590142490854</v>
      </c>
      <c r="Y208">
        <f t="shared" si="76"/>
        <v>-14.855511930645845</v>
      </c>
      <c r="Z208">
        <f t="shared" si="77"/>
        <v>13.309751285680552</v>
      </c>
      <c r="AA208">
        <f t="shared" si="78"/>
        <v>1.5448299485169528</v>
      </c>
      <c r="AB208">
        <f t="shared" si="79"/>
        <v>-9.3069644834109511E-4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52457.705838852358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7.26</v>
      </c>
      <c r="AP208">
        <v>0.5</v>
      </c>
      <c r="AQ208" t="s">
        <v>196</v>
      </c>
      <c r="AR208">
        <v>1597419617.9709699</v>
      </c>
      <c r="AS208">
        <v>414.25922580645198</v>
      </c>
      <c r="AT208">
        <v>410.85206451612902</v>
      </c>
      <c r="AU208">
        <v>23.388770967741898</v>
      </c>
      <c r="AV208">
        <v>22.990712903225798</v>
      </c>
      <c r="AW208">
        <v>600.01338709677395</v>
      </c>
      <c r="AX208">
        <v>101.629903225806</v>
      </c>
      <c r="AY208">
        <v>9.9984177419354794E-2</v>
      </c>
      <c r="AZ208">
        <v>34.442354838709697</v>
      </c>
      <c r="BA208">
        <v>999.9</v>
      </c>
      <c r="BB208">
        <v>999.9</v>
      </c>
      <c r="BC208">
        <v>0</v>
      </c>
      <c r="BD208">
        <v>0</v>
      </c>
      <c r="BE208">
        <v>10003.890322580601</v>
      </c>
      <c r="BF208">
        <v>0</v>
      </c>
      <c r="BG208">
        <v>1.91117E-3</v>
      </c>
      <c r="BH208">
        <v>1597419563.0999999</v>
      </c>
      <c r="BI208" t="s">
        <v>647</v>
      </c>
      <c r="BJ208">
        <v>30</v>
      </c>
      <c r="BK208">
        <v>-3.0870000000000002</v>
      </c>
      <c r="BL208">
        <v>7.4999999999999997E-2</v>
      </c>
      <c r="BM208">
        <v>411</v>
      </c>
      <c r="BN208">
        <v>23</v>
      </c>
      <c r="BO208">
        <v>0.34</v>
      </c>
      <c r="BP208">
        <v>0.16</v>
      </c>
      <c r="BQ208">
        <v>3.4066997560975598</v>
      </c>
      <c r="BR208">
        <v>-9.4861881533106499E-2</v>
      </c>
      <c r="BS208">
        <v>2.8374415089087401E-2</v>
      </c>
      <c r="BT208">
        <v>1</v>
      </c>
      <c r="BU208">
        <v>0.39791809756097601</v>
      </c>
      <c r="BV208">
        <v>1.0489547038332501E-3</v>
      </c>
      <c r="BW208">
        <v>9.0518257974674804E-4</v>
      </c>
      <c r="BX208">
        <v>1</v>
      </c>
      <c r="BY208">
        <v>2</v>
      </c>
      <c r="BZ208">
        <v>2</v>
      </c>
      <c r="CA208" t="s">
        <v>203</v>
      </c>
      <c r="CB208">
        <v>100</v>
      </c>
      <c r="CC208">
        <v>100</v>
      </c>
      <c r="CD208">
        <v>-3.0870000000000002</v>
      </c>
      <c r="CE208">
        <v>7.4999999999999997E-2</v>
      </c>
      <c r="CF208">
        <v>2</v>
      </c>
      <c r="CG208">
        <v>641.02</v>
      </c>
      <c r="CH208">
        <v>329.49400000000003</v>
      </c>
      <c r="CI208">
        <v>34.998600000000003</v>
      </c>
      <c r="CJ208">
        <v>38.582999999999998</v>
      </c>
      <c r="CK208">
        <v>30.0001</v>
      </c>
      <c r="CL208">
        <v>38.320099999999996</v>
      </c>
      <c r="CM208">
        <v>38.347999999999999</v>
      </c>
      <c r="CN208">
        <v>20.6</v>
      </c>
      <c r="CO208">
        <v>38.585900000000002</v>
      </c>
      <c r="CP208">
        <v>1.76336</v>
      </c>
      <c r="CQ208">
        <v>35</v>
      </c>
      <c r="CR208">
        <v>410</v>
      </c>
      <c r="CS208">
        <v>23</v>
      </c>
      <c r="CT208">
        <v>99.471500000000006</v>
      </c>
      <c r="CU208">
        <v>98.902900000000002</v>
      </c>
    </row>
    <row r="209" spans="1:99" x14ac:dyDescent="0.25">
      <c r="A209">
        <v>193</v>
      </c>
      <c r="B209">
        <v>1597420075</v>
      </c>
      <c r="C209">
        <v>17827.9000000954</v>
      </c>
      <c r="D209" t="s">
        <v>659</v>
      </c>
      <c r="E209" t="s">
        <v>660</v>
      </c>
      <c r="F209">
        <v>1597420067</v>
      </c>
      <c r="G209">
        <f t="shared" ref="G209:G272" si="87">AW209*AH209*(AU209-AV209)/(100*AO209*(1000-AH209*AU209))</f>
        <v>3.2405569213619879E-4</v>
      </c>
      <c r="H209">
        <f t="shared" ref="H209:H272" si="88">AW209*AH209*(AT209-AS209*(1000-AH209*AV209)/(1000-AH209*AU209))/(100*AO209)</f>
        <v>-3.1781655129742012</v>
      </c>
      <c r="I209">
        <f t="shared" ref="I209:I272" si="89">AS209 - IF(AH209&gt;1, H209*AO209*100/(AJ209*BE209), 0)</f>
        <v>414.52051612903199</v>
      </c>
      <c r="J209">
        <f t="shared" ref="J209:J272" si="90">((P209-G209/2)*I209-H209)/(P209+G209/2)</f>
        <v>873.97497759081182</v>
      </c>
      <c r="K209">
        <f t="shared" ref="K209:K272" si="91">J209*(AX209+AY209)/1000</f>
        <v>88.912197680488532</v>
      </c>
      <c r="L209">
        <f t="shared" ref="L209:L272" si="92">(AS209 - IF(AH209&gt;1, H209*AO209*100/(AJ209*BE209), 0))*(AX209+AY209)/1000</f>
        <v>42.170463706271327</v>
      </c>
      <c r="M209">
        <f t="shared" ref="M209:M272" si="93">2/((1/O209-1/N209)+SIGN(O209)*SQRT((1/O209-1/N209)*(1/O209-1/N209) + 4*AP209/((AP209+1)*(AP209+1))*(2*1/O209*1/N209-1/N209*1/N209)))</f>
        <v>1.036607834297873E-2</v>
      </c>
      <c r="N209">
        <f t="shared" ref="N209:N272" si="94">AE209+AD209*AO209+AC209*AO209*AO209</f>
        <v>2</v>
      </c>
      <c r="O209">
        <f t="shared" ref="O209:O272" si="95">G209*(1000-(1000*0.61365*EXP(17.502*S209/(240.97+S209))/(AX209+AY209)+AU209)/2)/(1000*0.61365*EXP(17.502*S209/(240.97+S209))/(AX209+AY209)-AU209)</f>
        <v>1.0336322093200723E-2</v>
      </c>
      <c r="P209">
        <f t="shared" ref="P209:P272" si="96">1/((AP209+1)/(M209/1.6)+1/(N209/1.37)) + AP209/((AP209+1)/(M209/1.6) + AP209/(N209/1.37))</f>
        <v>6.4628676235094842E-3</v>
      </c>
      <c r="Q209">
        <f t="shared" ref="Q209:Q272" si="97">(AL209*AN209)</f>
        <v>0</v>
      </c>
      <c r="R209">
        <f t="shared" ref="R209:R272" si="98">(AZ209+(Q209+2*0.95*0.0000000567*(((AZ209+$B$7)+273)^4-(AZ209+273)^4)-44100*G209)/(1.84*29.3*N209+8*0.95*0.0000000567*(AZ209+273)^3))</f>
        <v>34.376500635835725</v>
      </c>
      <c r="S209">
        <f t="shared" ref="S209:S272" si="99">($C$7*BA209+$D$7*BB209+$E$7*R209)</f>
        <v>34.376500635835725</v>
      </c>
      <c r="T209">
        <f t="shared" ref="T209:T272" si="100">0.61365*EXP(17.502*S209/(240.97+S209))</f>
        <v>5.4562499893398364</v>
      </c>
      <c r="U209">
        <f t="shared" ref="U209:U272" si="101">(V209/W209*100)</f>
        <v>43.510899543154167</v>
      </c>
      <c r="V209">
        <f t="shared" ref="V209:V272" si="102">AU209*(AX209+AY209)/1000</f>
        <v>2.3897899815570054</v>
      </c>
      <c r="W209">
        <f t="shared" ref="W209:W272" si="103">0.61365*EXP(17.502*AZ209/(240.97+AZ209))</f>
        <v>5.4923938752100687</v>
      </c>
      <c r="X209">
        <f t="shared" ref="X209:X272" si="104">(T209-AU209*(AX209+AY209)/1000)</f>
        <v>3.066460007782831</v>
      </c>
      <c r="Y209">
        <f t="shared" ref="Y209:Y272" si="105">(-G209*44100)</f>
        <v>-14.290856023206366</v>
      </c>
      <c r="Z209">
        <f t="shared" ref="Z209:Z272" si="106">2*29.3*N209*0.92*(AZ209-S209)</f>
        <v>12.803161893264408</v>
      </c>
      <c r="AA209">
        <f t="shared" ref="AA209:AA272" si="107">2*0.95*0.0000000567*(((AZ209+$B$7)+273)^4-(S209+273)^4)</f>
        <v>1.4868326275272103</v>
      </c>
      <c r="AB209">
        <f t="shared" ref="AB209:AB272" si="108">Q209+AA209+Y209+Z209</f>
        <v>-8.6150241474847178E-4</v>
      </c>
      <c r="AC209">
        <v>0</v>
      </c>
      <c r="AD209">
        <v>0</v>
      </c>
      <c r="AE209">
        <v>2</v>
      </c>
      <c r="AF209">
        <v>0</v>
      </c>
      <c r="AG209">
        <v>0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MAX(0,($B$13+$C$13*BE209)/(1+$D$13*BE209)*AX209/(AZ209+273)*$E$13)</f>
        <v>52423.572952803719</v>
      </c>
      <c r="AK209">
        <f t="shared" ref="AK209:AK272" si="112">$B$11*BF209+$C$11*BG209</f>
        <v>0</v>
      </c>
      <c r="AL209">
        <f t="shared" ref="AL209:AL272" si="113">AK209*AM209</f>
        <v>0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8.2799999999999994</v>
      </c>
      <c r="AP209">
        <v>0.5</v>
      </c>
      <c r="AQ209" t="s">
        <v>196</v>
      </c>
      <c r="AR209">
        <v>1597420067</v>
      </c>
      <c r="AS209">
        <v>414.52051612903199</v>
      </c>
      <c r="AT209">
        <v>410.32009677419398</v>
      </c>
      <c r="AU209">
        <v>23.490777419354799</v>
      </c>
      <c r="AV209">
        <v>23.054093548387101</v>
      </c>
      <c r="AW209">
        <v>600.01096774193502</v>
      </c>
      <c r="AX209">
        <v>101.633096774194</v>
      </c>
      <c r="AY209">
        <v>0.100019116129032</v>
      </c>
      <c r="AZ209">
        <v>34.495241935483897</v>
      </c>
      <c r="BA209">
        <v>999.9</v>
      </c>
      <c r="BB209">
        <v>999.9</v>
      </c>
      <c r="BC209">
        <v>0</v>
      </c>
      <c r="BD209">
        <v>0</v>
      </c>
      <c r="BE209">
        <v>9998.5690322580595</v>
      </c>
      <c r="BF209">
        <v>0</v>
      </c>
      <c r="BG209">
        <v>2.0224506451612901E-3</v>
      </c>
      <c r="BH209">
        <v>1597420051</v>
      </c>
      <c r="BI209" t="s">
        <v>661</v>
      </c>
      <c r="BJ209">
        <v>31</v>
      </c>
      <c r="BK209">
        <v>-3.0579999999999998</v>
      </c>
      <c r="BL209">
        <v>7.4999999999999997E-2</v>
      </c>
      <c r="BM209">
        <v>410</v>
      </c>
      <c r="BN209">
        <v>23</v>
      </c>
      <c r="BO209">
        <v>0.23</v>
      </c>
      <c r="BP209">
        <v>0.21</v>
      </c>
      <c r="BQ209">
        <v>4.1053092682926797</v>
      </c>
      <c r="BR209">
        <v>1.5638864111488899</v>
      </c>
      <c r="BS209">
        <v>0.34800353281351099</v>
      </c>
      <c r="BT209">
        <v>0</v>
      </c>
      <c r="BU209">
        <v>0.42751948780487797</v>
      </c>
      <c r="BV209">
        <v>0.15176600696856399</v>
      </c>
      <c r="BW209">
        <v>3.4829208972006601E-2</v>
      </c>
      <c r="BX209">
        <v>0</v>
      </c>
      <c r="BY209">
        <v>0</v>
      </c>
      <c r="BZ209">
        <v>2</v>
      </c>
      <c r="CA209" t="s">
        <v>476</v>
      </c>
      <c r="CB209">
        <v>100</v>
      </c>
      <c r="CC209">
        <v>100</v>
      </c>
      <c r="CD209">
        <v>-3.0579999999999998</v>
      </c>
      <c r="CE209">
        <v>7.4999999999999997E-2</v>
      </c>
      <c r="CF209">
        <v>2</v>
      </c>
      <c r="CG209">
        <v>640.77300000000002</v>
      </c>
      <c r="CH209">
        <v>327.83600000000001</v>
      </c>
      <c r="CI209">
        <v>34.997199999999999</v>
      </c>
      <c r="CJ209">
        <v>38.616399999999999</v>
      </c>
      <c r="CK209">
        <v>30.000299999999999</v>
      </c>
      <c r="CL209">
        <v>38.367699999999999</v>
      </c>
      <c r="CM209">
        <v>38.399299999999997</v>
      </c>
      <c r="CN209">
        <v>20.6</v>
      </c>
      <c r="CO209">
        <v>38.857199999999999</v>
      </c>
      <c r="CP209">
        <v>1.39253</v>
      </c>
      <c r="CQ209">
        <v>35</v>
      </c>
      <c r="CR209">
        <v>410</v>
      </c>
      <c r="CS209">
        <v>23</v>
      </c>
      <c r="CT209">
        <v>99.4542</v>
      </c>
      <c r="CU209">
        <v>98.894300000000001</v>
      </c>
    </row>
    <row r="210" spans="1:99" x14ac:dyDescent="0.25">
      <c r="A210">
        <v>194</v>
      </c>
      <c r="B210">
        <v>1597420080</v>
      </c>
      <c r="C210">
        <v>17832.9000000954</v>
      </c>
      <c r="D210" t="s">
        <v>662</v>
      </c>
      <c r="E210" t="s">
        <v>663</v>
      </c>
      <c r="F210">
        <v>1597420071.64516</v>
      </c>
      <c r="G210">
        <f t="shared" si="87"/>
        <v>3.2415436797734391E-4</v>
      </c>
      <c r="H210">
        <f t="shared" si="88"/>
        <v>-3.1656767204920273</v>
      </c>
      <c r="I210">
        <f t="shared" si="89"/>
        <v>414.49712903225799</v>
      </c>
      <c r="J210">
        <f t="shared" si="90"/>
        <v>871.65914195459868</v>
      </c>
      <c r="K210">
        <f t="shared" si="91"/>
        <v>88.676002178808474</v>
      </c>
      <c r="L210">
        <f t="shared" si="92"/>
        <v>42.16779994385562</v>
      </c>
      <c r="M210">
        <f t="shared" si="93"/>
        <v>1.0375372590847658E-2</v>
      </c>
      <c r="N210">
        <f t="shared" si="94"/>
        <v>2</v>
      </c>
      <c r="O210">
        <f t="shared" si="95"/>
        <v>1.0345563040949364E-2</v>
      </c>
      <c r="P210">
        <f t="shared" si="96"/>
        <v>6.4686479854647438E-3</v>
      </c>
      <c r="Q210">
        <f t="shared" si="97"/>
        <v>0</v>
      </c>
      <c r="R210">
        <f t="shared" si="98"/>
        <v>34.370270183252821</v>
      </c>
      <c r="S210">
        <f t="shared" si="99"/>
        <v>34.370270183252821</v>
      </c>
      <c r="T210">
        <f t="shared" si="100"/>
        <v>5.4543592138795596</v>
      </c>
      <c r="U210">
        <f t="shared" si="101"/>
        <v>43.524164271205464</v>
      </c>
      <c r="V210">
        <f t="shared" si="102"/>
        <v>2.3896957527046392</v>
      </c>
      <c r="W210">
        <f t="shared" si="103"/>
        <v>5.4905034771353538</v>
      </c>
      <c r="X210">
        <f t="shared" si="104"/>
        <v>3.0646634611749204</v>
      </c>
      <c r="Y210">
        <f t="shared" si="105"/>
        <v>-14.295207627800867</v>
      </c>
      <c r="Z210">
        <f t="shared" si="106"/>
        <v>12.807141051273369</v>
      </c>
      <c r="AA210">
        <f t="shared" si="107"/>
        <v>1.4872045733268373</v>
      </c>
      <c r="AB210">
        <f t="shared" si="108"/>
        <v>-8.6200320066076586E-4</v>
      </c>
      <c r="AC210">
        <v>0</v>
      </c>
      <c r="AD210">
        <v>0</v>
      </c>
      <c r="AE210">
        <v>2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52442.03802332731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8.2799999999999994</v>
      </c>
      <c r="AP210">
        <v>0.5</v>
      </c>
      <c r="AQ210" t="s">
        <v>196</v>
      </c>
      <c r="AR210">
        <v>1597420071.64516</v>
      </c>
      <c r="AS210">
        <v>414.49712903225799</v>
      </c>
      <c r="AT210">
        <v>410.31400000000002</v>
      </c>
      <c r="AU210">
        <v>23.490009677419401</v>
      </c>
      <c r="AV210">
        <v>23.0531935483871</v>
      </c>
      <c r="AW210">
        <v>600.01241935483904</v>
      </c>
      <c r="AX210">
        <v>101.632451612903</v>
      </c>
      <c r="AY210">
        <v>9.9977854838709704E-2</v>
      </c>
      <c r="AZ210">
        <v>34.489048387096801</v>
      </c>
      <c r="BA210">
        <v>999.9</v>
      </c>
      <c r="BB210">
        <v>999.9</v>
      </c>
      <c r="BC210">
        <v>0</v>
      </c>
      <c r="BD210">
        <v>0</v>
      </c>
      <c r="BE210">
        <v>10002.0970967742</v>
      </c>
      <c r="BF210">
        <v>0</v>
      </c>
      <c r="BG210">
        <v>1.93583064516129E-3</v>
      </c>
      <c r="BH210">
        <v>1597420051</v>
      </c>
      <c r="BI210" t="s">
        <v>661</v>
      </c>
      <c r="BJ210">
        <v>31</v>
      </c>
      <c r="BK210">
        <v>-3.0579999999999998</v>
      </c>
      <c r="BL210">
        <v>7.4999999999999997E-2</v>
      </c>
      <c r="BM210">
        <v>410</v>
      </c>
      <c r="BN210">
        <v>23</v>
      </c>
      <c r="BO210">
        <v>0.23</v>
      </c>
      <c r="BP210">
        <v>0.21</v>
      </c>
      <c r="BQ210">
        <v>4.1960570731707296</v>
      </c>
      <c r="BR210">
        <v>-7.5970662021093996E-2</v>
      </c>
      <c r="BS210">
        <v>4.19340970899666E-2</v>
      </c>
      <c r="BT210">
        <v>1</v>
      </c>
      <c r="BU210">
        <v>0.43694458536585401</v>
      </c>
      <c r="BV210">
        <v>2.6870592334428799E-3</v>
      </c>
      <c r="BW210">
        <v>8.0883915539372404E-4</v>
      </c>
      <c r="BX210">
        <v>1</v>
      </c>
      <c r="BY210">
        <v>2</v>
      </c>
      <c r="BZ210">
        <v>2</v>
      </c>
      <c r="CA210" t="s">
        <v>203</v>
      </c>
      <c r="CB210">
        <v>100</v>
      </c>
      <c r="CC210">
        <v>100</v>
      </c>
      <c r="CD210">
        <v>-3.0579999999999998</v>
      </c>
      <c r="CE210">
        <v>7.4999999999999997E-2</v>
      </c>
      <c r="CF210">
        <v>2</v>
      </c>
      <c r="CG210">
        <v>640.77300000000002</v>
      </c>
      <c r="CH210">
        <v>327.822</v>
      </c>
      <c r="CI210">
        <v>34.997300000000003</v>
      </c>
      <c r="CJ210">
        <v>38.616399999999999</v>
      </c>
      <c r="CK210">
        <v>30.000299999999999</v>
      </c>
      <c r="CL210">
        <v>38.367699999999999</v>
      </c>
      <c r="CM210">
        <v>38.399299999999997</v>
      </c>
      <c r="CN210">
        <v>20.6</v>
      </c>
      <c r="CO210">
        <v>38.857199999999999</v>
      </c>
      <c r="CP210">
        <v>1.39253</v>
      </c>
      <c r="CQ210">
        <v>35</v>
      </c>
      <c r="CR210">
        <v>410</v>
      </c>
      <c r="CS210">
        <v>23</v>
      </c>
      <c r="CT210">
        <v>99.453500000000005</v>
      </c>
      <c r="CU210">
        <v>98.890900000000002</v>
      </c>
    </row>
    <row r="211" spans="1:99" x14ac:dyDescent="0.25">
      <c r="A211">
        <v>195</v>
      </c>
      <c r="B211">
        <v>1597420085</v>
      </c>
      <c r="C211">
        <v>17837.9000000954</v>
      </c>
      <c r="D211" t="s">
        <v>664</v>
      </c>
      <c r="E211" t="s">
        <v>665</v>
      </c>
      <c r="F211">
        <v>1597420076.4354801</v>
      </c>
      <c r="G211">
        <f t="shared" si="87"/>
        <v>3.246204049226409E-4</v>
      </c>
      <c r="H211">
        <f t="shared" si="88"/>
        <v>-3.1690166492911516</v>
      </c>
      <c r="I211">
        <f t="shared" si="89"/>
        <v>414.47970967741901</v>
      </c>
      <c r="J211">
        <f t="shared" si="90"/>
        <v>871.12643164946724</v>
      </c>
      <c r="K211">
        <f t="shared" si="91"/>
        <v>88.621568146289391</v>
      </c>
      <c r="L211">
        <f t="shared" si="92"/>
        <v>42.165913582578746</v>
      </c>
      <c r="M211">
        <f t="shared" si="93"/>
        <v>1.0398128808043704E-2</v>
      </c>
      <c r="N211">
        <f t="shared" si="94"/>
        <v>2</v>
      </c>
      <c r="O211">
        <f t="shared" si="95"/>
        <v>1.0368188556378397E-2</v>
      </c>
      <c r="P211">
        <f t="shared" si="96"/>
        <v>6.4828006285087775E-3</v>
      </c>
      <c r="Q211">
        <f t="shared" si="97"/>
        <v>0</v>
      </c>
      <c r="R211">
        <f t="shared" si="98"/>
        <v>34.362601735927321</v>
      </c>
      <c r="S211">
        <f t="shared" si="99"/>
        <v>34.362601735927321</v>
      </c>
      <c r="T211">
        <f t="shared" si="100"/>
        <v>5.4520328276119248</v>
      </c>
      <c r="U211">
        <f t="shared" si="101"/>
        <v>43.541140150718931</v>
      </c>
      <c r="V211">
        <f t="shared" si="102"/>
        <v>2.3896318484312276</v>
      </c>
      <c r="W211">
        <f t="shared" si="103"/>
        <v>5.4882160645298832</v>
      </c>
      <c r="X211">
        <f t="shared" si="104"/>
        <v>3.0624009791806972</v>
      </c>
      <c r="Y211">
        <f t="shared" si="105"/>
        <v>-14.315759857088464</v>
      </c>
      <c r="Z211">
        <f t="shared" si="106"/>
        <v>12.825651535047585</v>
      </c>
      <c r="AA211">
        <f t="shared" si="107"/>
        <v>1.4892438677711468</v>
      </c>
      <c r="AB211">
        <f t="shared" si="108"/>
        <v>-8.6445426973114081E-4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52402.722413219737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8.2799999999999994</v>
      </c>
      <c r="AP211">
        <v>0.5</v>
      </c>
      <c r="AQ211" t="s">
        <v>196</v>
      </c>
      <c r="AR211">
        <v>1597420076.4354801</v>
      </c>
      <c r="AS211">
        <v>414.47970967741901</v>
      </c>
      <c r="AT211">
        <v>410.29216129032301</v>
      </c>
      <c r="AU211">
        <v>23.489445161290298</v>
      </c>
      <c r="AV211">
        <v>23.051993548387099</v>
      </c>
      <c r="AW211">
        <v>600.00251612903196</v>
      </c>
      <c r="AX211">
        <v>101.63219354838699</v>
      </c>
      <c r="AY211">
        <v>9.9960277419354801E-2</v>
      </c>
      <c r="AZ211">
        <v>34.481551612903203</v>
      </c>
      <c r="BA211">
        <v>999.9</v>
      </c>
      <c r="BB211">
        <v>999.9</v>
      </c>
      <c r="BC211">
        <v>0</v>
      </c>
      <c r="BD211">
        <v>0</v>
      </c>
      <c r="BE211">
        <v>9994.0519354838707</v>
      </c>
      <c r="BF211">
        <v>0</v>
      </c>
      <c r="BG211">
        <v>2.0233748387096799E-3</v>
      </c>
      <c r="BH211">
        <v>1597420051</v>
      </c>
      <c r="BI211" t="s">
        <v>661</v>
      </c>
      <c r="BJ211">
        <v>31</v>
      </c>
      <c r="BK211">
        <v>-3.0579999999999998</v>
      </c>
      <c r="BL211">
        <v>7.4999999999999997E-2</v>
      </c>
      <c r="BM211">
        <v>410</v>
      </c>
      <c r="BN211">
        <v>23</v>
      </c>
      <c r="BO211">
        <v>0.23</v>
      </c>
      <c r="BP211">
        <v>0.21</v>
      </c>
      <c r="BQ211">
        <v>4.1794673170731702</v>
      </c>
      <c r="BR211">
        <v>2.8609128919993902E-2</v>
      </c>
      <c r="BS211">
        <v>3.7030338914449297E-2</v>
      </c>
      <c r="BT211">
        <v>1</v>
      </c>
      <c r="BU211">
        <v>0.43716300000000002</v>
      </c>
      <c r="BV211">
        <v>8.2968083623718106E-3</v>
      </c>
      <c r="BW211">
        <v>9.4729849520855001E-4</v>
      </c>
      <c r="BX211">
        <v>1</v>
      </c>
      <c r="BY211">
        <v>2</v>
      </c>
      <c r="BZ211">
        <v>2</v>
      </c>
      <c r="CA211" t="s">
        <v>203</v>
      </c>
      <c r="CB211">
        <v>100</v>
      </c>
      <c r="CC211">
        <v>100</v>
      </c>
      <c r="CD211">
        <v>-3.0579999999999998</v>
      </c>
      <c r="CE211">
        <v>7.4999999999999997E-2</v>
      </c>
      <c r="CF211">
        <v>2</v>
      </c>
      <c r="CG211">
        <v>640.88199999999995</v>
      </c>
      <c r="CH211">
        <v>327.83600000000001</v>
      </c>
      <c r="CI211">
        <v>34.997100000000003</v>
      </c>
      <c r="CJ211">
        <v>38.620100000000001</v>
      </c>
      <c r="CK211">
        <v>30</v>
      </c>
      <c r="CL211">
        <v>38.368600000000001</v>
      </c>
      <c r="CM211">
        <v>38.399299999999997</v>
      </c>
      <c r="CN211">
        <v>20.6</v>
      </c>
      <c r="CO211">
        <v>38.857199999999999</v>
      </c>
      <c r="CP211">
        <v>1.39253</v>
      </c>
      <c r="CQ211">
        <v>35</v>
      </c>
      <c r="CR211">
        <v>410</v>
      </c>
      <c r="CS211">
        <v>23</v>
      </c>
      <c r="CT211">
        <v>99.453599999999994</v>
      </c>
      <c r="CU211">
        <v>98.890100000000004</v>
      </c>
    </row>
    <row r="212" spans="1:99" x14ac:dyDescent="0.25">
      <c r="A212">
        <v>196</v>
      </c>
      <c r="B212">
        <v>1597420090</v>
      </c>
      <c r="C212">
        <v>17842.9000000954</v>
      </c>
      <c r="D212" t="s">
        <v>666</v>
      </c>
      <c r="E212" t="s">
        <v>667</v>
      </c>
      <c r="F212">
        <v>1597420081.37097</v>
      </c>
      <c r="G212">
        <f t="shared" si="87"/>
        <v>3.2480934827737332E-4</v>
      </c>
      <c r="H212">
        <f t="shared" si="88"/>
        <v>-3.1764749762064195</v>
      </c>
      <c r="I212">
        <f t="shared" si="89"/>
        <v>414.46267741935497</v>
      </c>
      <c r="J212">
        <f t="shared" si="90"/>
        <v>871.60581738385326</v>
      </c>
      <c r="K212">
        <f t="shared" si="91"/>
        <v>88.670540050005414</v>
      </c>
      <c r="L212">
        <f t="shared" si="92"/>
        <v>42.164277365258215</v>
      </c>
      <c r="M212">
        <f t="shared" si="93"/>
        <v>1.0412351538631752E-2</v>
      </c>
      <c r="N212">
        <f t="shared" si="94"/>
        <v>2</v>
      </c>
      <c r="O212">
        <f t="shared" si="95"/>
        <v>1.0382329453080378E-2</v>
      </c>
      <c r="P212">
        <f t="shared" si="96"/>
        <v>6.4916460118341467E-3</v>
      </c>
      <c r="Q212">
        <f t="shared" si="97"/>
        <v>0</v>
      </c>
      <c r="R212">
        <f t="shared" si="98"/>
        <v>34.3545347611119</v>
      </c>
      <c r="S212">
        <f t="shared" si="99"/>
        <v>34.3545347611119</v>
      </c>
      <c r="T212">
        <f t="shared" si="100"/>
        <v>5.4495864707251602</v>
      </c>
      <c r="U212">
        <f t="shared" si="101"/>
        <v>43.558630768138656</v>
      </c>
      <c r="V212">
        <f t="shared" si="102"/>
        <v>2.3895293505404793</v>
      </c>
      <c r="W212">
        <f t="shared" si="103"/>
        <v>5.4857770053881527</v>
      </c>
      <c r="X212">
        <f t="shared" si="104"/>
        <v>3.0600571201846809</v>
      </c>
      <c r="Y212">
        <f t="shared" si="105"/>
        <v>-14.324092259032163</v>
      </c>
      <c r="Z212">
        <f t="shared" si="106"/>
        <v>12.833220846905485</v>
      </c>
      <c r="AA212">
        <f t="shared" si="107"/>
        <v>1.4900059823599268</v>
      </c>
      <c r="AB212">
        <f t="shared" si="108"/>
        <v>-8.6542976675119121E-4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52417.66327444854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8.2799999999999994</v>
      </c>
      <c r="AP212">
        <v>0.5</v>
      </c>
      <c r="AQ212" t="s">
        <v>196</v>
      </c>
      <c r="AR212">
        <v>1597420081.37097</v>
      </c>
      <c r="AS212">
        <v>414.46267741935497</v>
      </c>
      <c r="AT212">
        <v>410.26503225806402</v>
      </c>
      <c r="AU212">
        <v>23.488383870967699</v>
      </c>
      <c r="AV212">
        <v>23.050687096774201</v>
      </c>
      <c r="AW212">
        <v>600.01612903225805</v>
      </c>
      <c r="AX212">
        <v>101.632387096774</v>
      </c>
      <c r="AY212">
        <v>9.9999587096774201E-2</v>
      </c>
      <c r="AZ212">
        <v>34.473554838709703</v>
      </c>
      <c r="BA212">
        <v>999.9</v>
      </c>
      <c r="BB212">
        <v>999.9</v>
      </c>
      <c r="BC212">
        <v>0</v>
      </c>
      <c r="BD212">
        <v>0</v>
      </c>
      <c r="BE212">
        <v>9996.7316129032206</v>
      </c>
      <c r="BF212">
        <v>0</v>
      </c>
      <c r="BG212">
        <v>2.0434119354838698E-3</v>
      </c>
      <c r="BH212">
        <v>1597420051</v>
      </c>
      <c r="BI212" t="s">
        <v>661</v>
      </c>
      <c r="BJ212">
        <v>31</v>
      </c>
      <c r="BK212">
        <v>-3.0579999999999998</v>
      </c>
      <c r="BL212">
        <v>7.4999999999999997E-2</v>
      </c>
      <c r="BM212">
        <v>410</v>
      </c>
      <c r="BN212">
        <v>23</v>
      </c>
      <c r="BO212">
        <v>0.23</v>
      </c>
      <c r="BP212">
        <v>0.21</v>
      </c>
      <c r="BQ212">
        <v>4.1978068292682904</v>
      </c>
      <c r="BR212">
        <v>5.9496167247939302E-3</v>
      </c>
      <c r="BS212">
        <v>3.4026864669180902E-2</v>
      </c>
      <c r="BT212">
        <v>1</v>
      </c>
      <c r="BU212">
        <v>0.43748990243902403</v>
      </c>
      <c r="BV212">
        <v>2.31163066202099E-3</v>
      </c>
      <c r="BW212">
        <v>6.4288093214908998E-4</v>
      </c>
      <c r="BX212">
        <v>1</v>
      </c>
      <c r="BY212">
        <v>2</v>
      </c>
      <c r="BZ212">
        <v>2</v>
      </c>
      <c r="CA212" t="s">
        <v>203</v>
      </c>
      <c r="CB212">
        <v>100</v>
      </c>
      <c r="CC212">
        <v>100</v>
      </c>
      <c r="CD212">
        <v>-3.0579999999999998</v>
      </c>
      <c r="CE212">
        <v>7.4999999999999997E-2</v>
      </c>
      <c r="CF212">
        <v>2</v>
      </c>
      <c r="CG212">
        <v>641.12599999999998</v>
      </c>
      <c r="CH212">
        <v>327.86200000000002</v>
      </c>
      <c r="CI212">
        <v>34.997300000000003</v>
      </c>
      <c r="CJ212">
        <v>38.620100000000001</v>
      </c>
      <c r="CK212">
        <v>30.0002</v>
      </c>
      <c r="CL212">
        <v>38.371400000000001</v>
      </c>
      <c r="CM212">
        <v>38.399299999999997</v>
      </c>
      <c r="CN212">
        <v>20.6</v>
      </c>
      <c r="CO212">
        <v>38.857199999999999</v>
      </c>
      <c r="CP212">
        <v>1.39253</v>
      </c>
      <c r="CQ212">
        <v>35</v>
      </c>
      <c r="CR212">
        <v>410</v>
      </c>
      <c r="CS212">
        <v>23</v>
      </c>
      <c r="CT212">
        <v>99.453800000000001</v>
      </c>
      <c r="CU212">
        <v>98.890900000000002</v>
      </c>
    </row>
    <row r="213" spans="1:99" x14ac:dyDescent="0.25">
      <c r="A213">
        <v>197</v>
      </c>
      <c r="B213">
        <v>1597420095</v>
      </c>
      <c r="C213">
        <v>17847.9000000954</v>
      </c>
      <c r="D213" t="s">
        <v>668</v>
      </c>
      <c r="E213" t="s">
        <v>669</v>
      </c>
      <c r="F213">
        <v>1597420086.37097</v>
      </c>
      <c r="G213">
        <f t="shared" si="87"/>
        <v>3.2490701632500568E-4</v>
      </c>
      <c r="H213">
        <f t="shared" si="88"/>
        <v>-3.1650765213898575</v>
      </c>
      <c r="I213">
        <f t="shared" si="89"/>
        <v>414.43464516129001</v>
      </c>
      <c r="J213">
        <f t="shared" si="90"/>
        <v>869.40318426396732</v>
      </c>
      <c r="K213">
        <f t="shared" si="91"/>
        <v>88.446449000884684</v>
      </c>
      <c r="L213">
        <f t="shared" si="92"/>
        <v>42.161419892302277</v>
      </c>
      <c r="M213">
        <f t="shared" si="93"/>
        <v>1.04230171699974E-2</v>
      </c>
      <c r="N213">
        <f t="shared" si="94"/>
        <v>2</v>
      </c>
      <c r="O213">
        <f t="shared" si="95"/>
        <v>1.0392933644132353E-2</v>
      </c>
      <c r="P213">
        <f t="shared" si="96"/>
        <v>6.4982791291878002E-3</v>
      </c>
      <c r="Q213">
        <f t="shared" si="97"/>
        <v>0</v>
      </c>
      <c r="R213">
        <f t="shared" si="98"/>
        <v>34.346907732294142</v>
      </c>
      <c r="S213">
        <f t="shared" si="99"/>
        <v>34.346907732294142</v>
      </c>
      <c r="T213">
        <f t="shared" si="100"/>
        <v>5.4472744077905597</v>
      </c>
      <c r="U213">
        <f t="shared" si="101"/>
        <v>43.57433303081735</v>
      </c>
      <c r="V213">
        <f t="shared" si="102"/>
        <v>2.3893823368523543</v>
      </c>
      <c r="W213">
        <f t="shared" si="103"/>
        <v>5.4834627879731315</v>
      </c>
      <c r="X213">
        <f t="shared" si="104"/>
        <v>3.0578920709382054</v>
      </c>
      <c r="Y213">
        <f t="shared" si="105"/>
        <v>-14.328399419932751</v>
      </c>
      <c r="Z213">
        <f t="shared" si="106"/>
        <v>12.837178660209631</v>
      </c>
      <c r="AA213">
        <f t="shared" si="107"/>
        <v>1.4903548389000985</v>
      </c>
      <c r="AB213">
        <f t="shared" si="108"/>
        <v>-8.6592082302239248E-4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52412.742656270246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8.2799999999999994</v>
      </c>
      <c r="AP213">
        <v>0.5</v>
      </c>
      <c r="AQ213" t="s">
        <v>196</v>
      </c>
      <c r="AR213">
        <v>1597420086.37097</v>
      </c>
      <c r="AS213">
        <v>414.43464516129001</v>
      </c>
      <c r="AT213">
        <v>410.25274193548398</v>
      </c>
      <c r="AU213">
        <v>23.486941935483902</v>
      </c>
      <c r="AV213">
        <v>23.049109677419299</v>
      </c>
      <c r="AW213">
        <v>600.01170967741905</v>
      </c>
      <c r="AX213">
        <v>101.63235483871</v>
      </c>
      <c r="AY213">
        <v>0.100018129032258</v>
      </c>
      <c r="AZ213">
        <v>34.465964516128999</v>
      </c>
      <c r="BA213">
        <v>999.9</v>
      </c>
      <c r="BB213">
        <v>999.9</v>
      </c>
      <c r="BC213">
        <v>0</v>
      </c>
      <c r="BD213">
        <v>0</v>
      </c>
      <c r="BE213">
        <v>9995.4993548387101</v>
      </c>
      <c r="BF213">
        <v>0</v>
      </c>
      <c r="BG213">
        <v>2.0434119354838698E-3</v>
      </c>
      <c r="BH213">
        <v>1597420051</v>
      </c>
      <c r="BI213" t="s">
        <v>661</v>
      </c>
      <c r="BJ213">
        <v>31</v>
      </c>
      <c r="BK213">
        <v>-3.0579999999999998</v>
      </c>
      <c r="BL213">
        <v>7.4999999999999997E-2</v>
      </c>
      <c r="BM213">
        <v>410</v>
      </c>
      <c r="BN213">
        <v>23</v>
      </c>
      <c r="BO213">
        <v>0.23</v>
      </c>
      <c r="BP213">
        <v>0.21</v>
      </c>
      <c r="BQ213">
        <v>4.1858934146341502</v>
      </c>
      <c r="BR213">
        <v>-2.2110731707319999E-2</v>
      </c>
      <c r="BS213">
        <v>3.1084624433072201E-2</v>
      </c>
      <c r="BT213">
        <v>1</v>
      </c>
      <c r="BU213">
        <v>0.43782048780487798</v>
      </c>
      <c r="BV213">
        <v>5.9370731707273998E-4</v>
      </c>
      <c r="BW213">
        <v>5.14433437916319E-4</v>
      </c>
      <c r="BX213">
        <v>1</v>
      </c>
      <c r="BY213">
        <v>2</v>
      </c>
      <c r="BZ213">
        <v>2</v>
      </c>
      <c r="CA213" t="s">
        <v>203</v>
      </c>
      <c r="CB213">
        <v>100</v>
      </c>
      <c r="CC213">
        <v>100</v>
      </c>
      <c r="CD213">
        <v>-3.0579999999999998</v>
      </c>
      <c r="CE213">
        <v>7.4999999999999997E-2</v>
      </c>
      <c r="CF213">
        <v>2</v>
      </c>
      <c r="CG213">
        <v>641.04700000000003</v>
      </c>
      <c r="CH213">
        <v>327.822</v>
      </c>
      <c r="CI213">
        <v>34.997900000000001</v>
      </c>
      <c r="CJ213">
        <v>38.620100000000001</v>
      </c>
      <c r="CK213">
        <v>30</v>
      </c>
      <c r="CL213">
        <v>38.371400000000001</v>
      </c>
      <c r="CM213">
        <v>38.399299999999997</v>
      </c>
      <c r="CN213">
        <v>20.6</v>
      </c>
      <c r="CO213">
        <v>38.857199999999999</v>
      </c>
      <c r="CP213">
        <v>1.39253</v>
      </c>
      <c r="CQ213">
        <v>35</v>
      </c>
      <c r="CR213">
        <v>410</v>
      </c>
      <c r="CS213">
        <v>23</v>
      </c>
      <c r="CT213">
        <v>99.454999999999998</v>
      </c>
      <c r="CU213">
        <v>98.890600000000006</v>
      </c>
    </row>
    <row r="214" spans="1:99" x14ac:dyDescent="0.25">
      <c r="A214">
        <v>198</v>
      </c>
      <c r="B214">
        <v>1597420100</v>
      </c>
      <c r="C214">
        <v>17852.9000000954</v>
      </c>
      <c r="D214" t="s">
        <v>670</v>
      </c>
      <c r="E214" t="s">
        <v>671</v>
      </c>
      <c r="F214">
        <v>1597420091.37097</v>
      </c>
      <c r="G214">
        <f t="shared" si="87"/>
        <v>3.2513464710432058E-4</v>
      </c>
      <c r="H214">
        <f t="shared" si="88"/>
        <v>-3.1762077117155405</v>
      </c>
      <c r="I214">
        <f t="shared" si="89"/>
        <v>414.43012903225798</v>
      </c>
      <c r="J214">
        <f t="shared" si="90"/>
        <v>870.50894189813084</v>
      </c>
      <c r="K214">
        <f t="shared" si="91"/>
        <v>88.558929077248152</v>
      </c>
      <c r="L214">
        <f t="shared" si="92"/>
        <v>42.160955089577278</v>
      </c>
      <c r="M214">
        <f t="shared" si="93"/>
        <v>1.0435678169037718E-2</v>
      </c>
      <c r="N214">
        <f t="shared" si="94"/>
        <v>2</v>
      </c>
      <c r="O214">
        <f t="shared" si="95"/>
        <v>1.0405521627093014E-2</v>
      </c>
      <c r="P214">
        <f t="shared" si="96"/>
        <v>6.506153152304928E-3</v>
      </c>
      <c r="Q214">
        <f t="shared" si="97"/>
        <v>0</v>
      </c>
      <c r="R214">
        <f t="shared" si="98"/>
        <v>34.341436572255802</v>
      </c>
      <c r="S214">
        <f t="shared" si="99"/>
        <v>34.341436572255802</v>
      </c>
      <c r="T214">
        <f t="shared" si="100"/>
        <v>5.445616401815081</v>
      </c>
      <c r="U214">
        <f t="shared" si="101"/>
        <v>43.585086395760548</v>
      </c>
      <c r="V214">
        <f t="shared" si="102"/>
        <v>2.3892563440443642</v>
      </c>
      <c r="W214">
        <f t="shared" si="103"/>
        <v>5.481820828228904</v>
      </c>
      <c r="X214">
        <f t="shared" si="104"/>
        <v>3.0563600577707168</v>
      </c>
      <c r="Y214">
        <f t="shared" si="105"/>
        <v>-14.338437937300537</v>
      </c>
      <c r="Z214">
        <f t="shared" si="106"/>
        <v>12.846242697602252</v>
      </c>
      <c r="AA214">
        <f t="shared" si="107"/>
        <v>1.4913281261779046</v>
      </c>
      <c r="AB214">
        <f t="shared" si="108"/>
        <v>-8.6711352038015832E-4</v>
      </c>
      <c r="AC214">
        <v>0</v>
      </c>
      <c r="AD214">
        <v>0</v>
      </c>
      <c r="AE214">
        <v>2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52440.409818771397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8.2799999999999994</v>
      </c>
      <c r="AP214">
        <v>0.5</v>
      </c>
      <c r="AQ214" t="s">
        <v>196</v>
      </c>
      <c r="AR214">
        <v>1597420091.37097</v>
      </c>
      <c r="AS214">
        <v>414.43012903225798</v>
      </c>
      <c r="AT214">
        <v>410.23303225806399</v>
      </c>
      <c r="AU214">
        <v>23.485706451612899</v>
      </c>
      <c r="AV214">
        <v>23.047570967741901</v>
      </c>
      <c r="AW214">
        <v>600.01729032258095</v>
      </c>
      <c r="AX214">
        <v>101.632322580645</v>
      </c>
      <c r="AY214">
        <v>0.100037438709677</v>
      </c>
      <c r="AZ214">
        <v>34.460577419354799</v>
      </c>
      <c r="BA214">
        <v>999.9</v>
      </c>
      <c r="BB214">
        <v>999.9</v>
      </c>
      <c r="BC214">
        <v>0</v>
      </c>
      <c r="BD214">
        <v>0</v>
      </c>
      <c r="BE214">
        <v>10000.8209677419</v>
      </c>
      <c r="BF214">
        <v>0</v>
      </c>
      <c r="BG214">
        <v>1.9777535483871001E-3</v>
      </c>
      <c r="BH214">
        <v>1597420051</v>
      </c>
      <c r="BI214" t="s">
        <v>661</v>
      </c>
      <c r="BJ214">
        <v>31</v>
      </c>
      <c r="BK214">
        <v>-3.0579999999999998</v>
      </c>
      <c r="BL214">
        <v>7.4999999999999997E-2</v>
      </c>
      <c r="BM214">
        <v>410</v>
      </c>
      <c r="BN214">
        <v>23</v>
      </c>
      <c r="BO214">
        <v>0.23</v>
      </c>
      <c r="BP214">
        <v>0.21</v>
      </c>
      <c r="BQ214">
        <v>4.1887604878048803</v>
      </c>
      <c r="BR214">
        <v>8.9944599303086806E-2</v>
      </c>
      <c r="BS214">
        <v>3.1048055196249699E-2</v>
      </c>
      <c r="BT214">
        <v>1</v>
      </c>
      <c r="BU214">
        <v>0.43810012195122</v>
      </c>
      <c r="BV214">
        <v>3.8627456446007698E-3</v>
      </c>
      <c r="BW214">
        <v>7.0490685062264203E-4</v>
      </c>
      <c r="BX214">
        <v>1</v>
      </c>
      <c r="BY214">
        <v>2</v>
      </c>
      <c r="BZ214">
        <v>2</v>
      </c>
      <c r="CA214" t="s">
        <v>203</v>
      </c>
      <c r="CB214">
        <v>100</v>
      </c>
      <c r="CC214">
        <v>100</v>
      </c>
      <c r="CD214">
        <v>-3.0579999999999998</v>
      </c>
      <c r="CE214">
        <v>7.4999999999999997E-2</v>
      </c>
      <c r="CF214">
        <v>2</v>
      </c>
      <c r="CG214">
        <v>641.04700000000003</v>
      </c>
      <c r="CH214">
        <v>327.78199999999998</v>
      </c>
      <c r="CI214">
        <v>34.998100000000001</v>
      </c>
      <c r="CJ214">
        <v>38.620100000000001</v>
      </c>
      <c r="CK214">
        <v>30.0002</v>
      </c>
      <c r="CL214">
        <v>38.371400000000001</v>
      </c>
      <c r="CM214">
        <v>38.399299999999997</v>
      </c>
      <c r="CN214">
        <v>20.6</v>
      </c>
      <c r="CO214">
        <v>38.857199999999999</v>
      </c>
      <c r="CP214">
        <v>1.39253</v>
      </c>
      <c r="CQ214">
        <v>35</v>
      </c>
      <c r="CR214">
        <v>410</v>
      </c>
      <c r="CS214">
        <v>23</v>
      </c>
      <c r="CT214">
        <v>99.456100000000006</v>
      </c>
      <c r="CU214">
        <v>98.8917</v>
      </c>
    </row>
    <row r="215" spans="1:99" x14ac:dyDescent="0.25">
      <c r="A215">
        <v>199</v>
      </c>
      <c r="B215">
        <v>1597420491</v>
      </c>
      <c r="C215">
        <v>18243.9000000954</v>
      </c>
      <c r="D215" t="s">
        <v>674</v>
      </c>
      <c r="E215" t="s">
        <v>675</v>
      </c>
      <c r="F215">
        <v>1597420483</v>
      </c>
      <c r="G215">
        <f t="shared" si="87"/>
        <v>1.8459260454046814E-4</v>
      </c>
      <c r="H215">
        <f t="shared" si="88"/>
        <v>-1.9202777443016272</v>
      </c>
      <c r="I215">
        <f t="shared" si="89"/>
        <v>414.375870967742</v>
      </c>
      <c r="J215">
        <f t="shared" si="90"/>
        <v>902.88506951960608</v>
      </c>
      <c r="K215">
        <f t="shared" si="91"/>
        <v>91.853637468178704</v>
      </c>
      <c r="L215">
        <f t="shared" si="92"/>
        <v>42.155898145135133</v>
      </c>
      <c r="M215">
        <f t="shared" si="93"/>
        <v>5.8994935561718581E-3</v>
      </c>
      <c r="N215">
        <f t="shared" si="94"/>
        <v>2</v>
      </c>
      <c r="O215">
        <f t="shared" si="95"/>
        <v>5.889842850458289E-3</v>
      </c>
      <c r="P215">
        <f t="shared" si="96"/>
        <v>3.6820175253643042E-3</v>
      </c>
      <c r="Q215">
        <f t="shared" si="97"/>
        <v>0</v>
      </c>
      <c r="R215">
        <f t="shared" si="98"/>
        <v>34.371518553030825</v>
      </c>
      <c r="S215">
        <f t="shared" si="99"/>
        <v>34.371518553030825</v>
      </c>
      <c r="T215">
        <f t="shared" si="100"/>
        <v>5.454738015024053</v>
      </c>
      <c r="U215">
        <f t="shared" si="101"/>
        <v>43.6367917786079</v>
      </c>
      <c r="V215">
        <f t="shared" si="102"/>
        <v>2.389244181319452</v>
      </c>
      <c r="W215">
        <f t="shared" si="103"/>
        <v>5.4752975274656492</v>
      </c>
      <c r="X215">
        <f t="shared" si="104"/>
        <v>3.0654938337046009</v>
      </c>
      <c r="Y215">
        <f t="shared" si="105"/>
        <v>-8.1405338602346458</v>
      </c>
      <c r="Z215">
        <f t="shared" si="106"/>
        <v>7.2935105057485821</v>
      </c>
      <c r="AA215">
        <f t="shared" si="107"/>
        <v>0.84674385248176731</v>
      </c>
      <c r="AB215">
        <f t="shared" si="108"/>
        <v>-2.7950200429671668E-4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52450.562374579058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14.85</v>
      </c>
      <c r="AP215">
        <v>0.5</v>
      </c>
      <c r="AQ215" t="s">
        <v>196</v>
      </c>
      <c r="AR215">
        <v>1597420483</v>
      </c>
      <c r="AS215">
        <v>414.375870967742</v>
      </c>
      <c r="AT215">
        <v>409.81261290322601</v>
      </c>
      <c r="AU215">
        <v>23.4853290322581</v>
      </c>
      <c r="AV215">
        <v>23.0392032258064</v>
      </c>
      <c r="AW215">
        <v>600.01509677419301</v>
      </c>
      <c r="AX215">
        <v>101.633451612903</v>
      </c>
      <c r="AY215">
        <v>0.100025403225806</v>
      </c>
      <c r="AZ215">
        <v>34.439161290322602</v>
      </c>
      <c r="BA215">
        <v>999.9</v>
      </c>
      <c r="BB215">
        <v>999.9</v>
      </c>
      <c r="BC215">
        <v>0</v>
      </c>
      <c r="BD215">
        <v>0</v>
      </c>
      <c r="BE215">
        <v>10001.997419354801</v>
      </c>
      <c r="BF215">
        <v>0</v>
      </c>
      <c r="BG215">
        <v>1.91117E-3</v>
      </c>
      <c r="BH215">
        <v>1597420463</v>
      </c>
      <c r="BI215" t="s">
        <v>676</v>
      </c>
      <c r="BJ215">
        <v>32</v>
      </c>
      <c r="BK215">
        <v>-3.1280000000000001</v>
      </c>
      <c r="BL215">
        <v>7.5999999999999998E-2</v>
      </c>
      <c r="BM215">
        <v>410</v>
      </c>
      <c r="BN215">
        <v>23</v>
      </c>
      <c r="BO215">
        <v>0.37</v>
      </c>
      <c r="BP215">
        <v>0.16</v>
      </c>
      <c r="BQ215">
        <v>4.5733046341463401</v>
      </c>
      <c r="BR215">
        <v>-0.211841811846495</v>
      </c>
      <c r="BS215">
        <v>3.0909706116092801E-2</v>
      </c>
      <c r="BT215">
        <v>0</v>
      </c>
      <c r="BU215">
        <v>0.44594756097561</v>
      </c>
      <c r="BV215">
        <v>4.3602648083600698E-3</v>
      </c>
      <c r="BW215">
        <v>9.29722750406508E-4</v>
      </c>
      <c r="BX215">
        <v>1</v>
      </c>
      <c r="BY215">
        <v>1</v>
      </c>
      <c r="BZ215">
        <v>2</v>
      </c>
      <c r="CA215" t="s">
        <v>198</v>
      </c>
      <c r="CB215">
        <v>100</v>
      </c>
      <c r="CC215">
        <v>100</v>
      </c>
      <c r="CD215">
        <v>-3.1280000000000001</v>
      </c>
      <c r="CE215">
        <v>7.5999999999999998E-2</v>
      </c>
      <c r="CF215">
        <v>2</v>
      </c>
      <c r="CG215">
        <v>641.05999999999995</v>
      </c>
      <c r="CH215">
        <v>326.95600000000002</v>
      </c>
      <c r="CI215">
        <v>34.996699999999997</v>
      </c>
      <c r="CJ215">
        <v>38.530999999999999</v>
      </c>
      <c r="CK215">
        <v>30.0002</v>
      </c>
      <c r="CL215">
        <v>38.305500000000002</v>
      </c>
      <c r="CM215">
        <v>38.3371</v>
      </c>
      <c r="CN215">
        <v>20.6</v>
      </c>
      <c r="CO215">
        <v>38.857199999999999</v>
      </c>
      <c r="CP215">
        <v>1.39253</v>
      </c>
      <c r="CQ215">
        <v>35</v>
      </c>
      <c r="CR215">
        <v>410</v>
      </c>
      <c r="CS215">
        <v>23</v>
      </c>
      <c r="CT215">
        <v>99.470799999999997</v>
      </c>
      <c r="CU215">
        <v>98.911600000000007</v>
      </c>
    </row>
    <row r="216" spans="1:99" x14ac:dyDescent="0.25">
      <c r="A216">
        <v>200</v>
      </c>
      <c r="B216">
        <v>1597420496</v>
      </c>
      <c r="C216">
        <v>18248.9000000954</v>
      </c>
      <c r="D216" t="s">
        <v>677</v>
      </c>
      <c r="E216" t="s">
        <v>678</v>
      </c>
      <c r="F216">
        <v>1597420487.64516</v>
      </c>
      <c r="G216">
        <f t="shared" si="87"/>
        <v>1.8458173339049779E-4</v>
      </c>
      <c r="H216">
        <f t="shared" si="88"/>
        <v>-1.9109926126064911</v>
      </c>
      <c r="I216">
        <f t="shared" si="89"/>
        <v>414.36980645161299</v>
      </c>
      <c r="J216">
        <f t="shared" si="90"/>
        <v>899.99465901610347</v>
      </c>
      <c r="K216">
        <f t="shared" si="91"/>
        <v>91.559336307845228</v>
      </c>
      <c r="L216">
        <f t="shared" si="92"/>
        <v>42.155166238648889</v>
      </c>
      <c r="M216">
        <f t="shared" si="93"/>
        <v>5.9048115063517854E-3</v>
      </c>
      <c r="N216">
        <f t="shared" si="94"/>
        <v>2</v>
      </c>
      <c r="O216">
        <f t="shared" si="95"/>
        <v>5.895143409418593E-3</v>
      </c>
      <c r="P216">
        <f t="shared" si="96"/>
        <v>3.6853319336603947E-3</v>
      </c>
      <c r="Q216">
        <f t="shared" si="97"/>
        <v>0</v>
      </c>
      <c r="R216">
        <f t="shared" si="98"/>
        <v>34.361418617059492</v>
      </c>
      <c r="S216">
        <f t="shared" si="99"/>
        <v>34.361418617059492</v>
      </c>
      <c r="T216">
        <f t="shared" si="100"/>
        <v>5.4516739802186684</v>
      </c>
      <c r="U216">
        <f t="shared" si="101"/>
        <v>43.658219563857372</v>
      </c>
      <c r="V216">
        <f t="shared" si="102"/>
        <v>2.3890748935970691</v>
      </c>
      <c r="W216">
        <f t="shared" si="103"/>
        <v>5.4722224530999286</v>
      </c>
      <c r="X216">
        <f t="shared" si="104"/>
        <v>3.0625990866215993</v>
      </c>
      <c r="Y216">
        <f t="shared" si="105"/>
        <v>-8.1400544425209524</v>
      </c>
      <c r="Z216">
        <f t="shared" si="106"/>
        <v>7.2931557825611577</v>
      </c>
      <c r="AA216">
        <f t="shared" si="107"/>
        <v>0.84661920350856856</v>
      </c>
      <c r="AB216">
        <f t="shared" si="108"/>
        <v>-2.7945645122606777E-4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52443.325387145269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14.85</v>
      </c>
      <c r="AP216">
        <v>0.5</v>
      </c>
      <c r="AQ216" t="s">
        <v>196</v>
      </c>
      <c r="AR216">
        <v>1597420487.64516</v>
      </c>
      <c r="AS216">
        <v>414.36980645161299</v>
      </c>
      <c r="AT216">
        <v>409.82945161290297</v>
      </c>
      <c r="AU216">
        <v>23.4837290322581</v>
      </c>
      <c r="AV216">
        <v>23.037622580645198</v>
      </c>
      <c r="AW216">
        <v>600.00677419354804</v>
      </c>
      <c r="AX216">
        <v>101.633225806452</v>
      </c>
      <c r="AY216">
        <v>9.9973819354838706E-2</v>
      </c>
      <c r="AZ216">
        <v>34.429058064516099</v>
      </c>
      <c r="BA216">
        <v>999.9</v>
      </c>
      <c r="BB216">
        <v>999.9</v>
      </c>
      <c r="BC216">
        <v>0</v>
      </c>
      <c r="BD216">
        <v>0</v>
      </c>
      <c r="BE216">
        <v>10000.2390322581</v>
      </c>
      <c r="BF216">
        <v>0</v>
      </c>
      <c r="BG216">
        <v>1.91117E-3</v>
      </c>
      <c r="BH216">
        <v>1597420463</v>
      </c>
      <c r="BI216" t="s">
        <v>676</v>
      </c>
      <c r="BJ216">
        <v>32</v>
      </c>
      <c r="BK216">
        <v>-3.1280000000000001</v>
      </c>
      <c r="BL216">
        <v>7.5999999999999998E-2</v>
      </c>
      <c r="BM216">
        <v>410</v>
      </c>
      <c r="BN216">
        <v>23</v>
      </c>
      <c r="BO216">
        <v>0.37</v>
      </c>
      <c r="BP216">
        <v>0.16</v>
      </c>
      <c r="BQ216">
        <v>4.5471456097561003</v>
      </c>
      <c r="BR216">
        <v>-0.27557560975600098</v>
      </c>
      <c r="BS216">
        <v>4.06449786325793E-2</v>
      </c>
      <c r="BT216">
        <v>0</v>
      </c>
      <c r="BU216">
        <v>0.44614151219512199</v>
      </c>
      <c r="BV216">
        <v>1.58287108013921E-3</v>
      </c>
      <c r="BW216">
        <v>8.8422205361277095E-4</v>
      </c>
      <c r="BX216">
        <v>1</v>
      </c>
      <c r="BY216">
        <v>1</v>
      </c>
      <c r="BZ216">
        <v>2</v>
      </c>
      <c r="CA216" t="s">
        <v>198</v>
      </c>
      <c r="CB216">
        <v>100</v>
      </c>
      <c r="CC216">
        <v>100</v>
      </c>
      <c r="CD216">
        <v>-3.1280000000000001</v>
      </c>
      <c r="CE216">
        <v>7.5999999999999998E-2</v>
      </c>
      <c r="CF216">
        <v>2</v>
      </c>
      <c r="CG216">
        <v>640.98099999999999</v>
      </c>
      <c r="CH216">
        <v>326.99299999999999</v>
      </c>
      <c r="CI216">
        <v>34.996499999999997</v>
      </c>
      <c r="CJ216">
        <v>38.530999999999999</v>
      </c>
      <c r="CK216">
        <v>30.0001</v>
      </c>
      <c r="CL216">
        <v>38.305500000000002</v>
      </c>
      <c r="CM216">
        <v>38.333500000000001</v>
      </c>
      <c r="CN216">
        <v>20.6</v>
      </c>
      <c r="CO216">
        <v>38.857199999999999</v>
      </c>
      <c r="CP216">
        <v>1.39253</v>
      </c>
      <c r="CQ216">
        <v>35</v>
      </c>
      <c r="CR216">
        <v>410</v>
      </c>
      <c r="CS216">
        <v>23</v>
      </c>
      <c r="CT216">
        <v>99.471400000000003</v>
      </c>
      <c r="CU216">
        <v>98.912999999999997</v>
      </c>
    </row>
    <row r="217" spans="1:99" x14ac:dyDescent="0.25">
      <c r="A217">
        <v>201</v>
      </c>
      <c r="B217">
        <v>1597420501</v>
      </c>
      <c r="C217">
        <v>18253.9000000954</v>
      </c>
      <c r="D217" t="s">
        <v>679</v>
      </c>
      <c r="E217" t="s">
        <v>680</v>
      </c>
      <c r="F217">
        <v>1597420492.4354801</v>
      </c>
      <c r="G217">
        <f t="shared" si="87"/>
        <v>1.8444810595187272E-4</v>
      </c>
      <c r="H217">
        <f t="shared" si="88"/>
        <v>-1.9103920270821912</v>
      </c>
      <c r="I217">
        <f t="shared" si="89"/>
        <v>414.36954838709698</v>
      </c>
      <c r="J217">
        <f t="shared" si="90"/>
        <v>899.69882754466448</v>
      </c>
      <c r="K217">
        <f t="shared" si="91"/>
        <v>91.529165559154308</v>
      </c>
      <c r="L217">
        <f t="shared" si="92"/>
        <v>42.155105504026864</v>
      </c>
      <c r="M217">
        <f t="shared" si="93"/>
        <v>5.9068077494451691E-3</v>
      </c>
      <c r="N217">
        <f t="shared" si="94"/>
        <v>2</v>
      </c>
      <c r="O217">
        <f t="shared" si="95"/>
        <v>5.8971331201911961E-3</v>
      </c>
      <c r="P217">
        <f t="shared" si="96"/>
        <v>3.6865760884485462E-3</v>
      </c>
      <c r="Q217">
        <f t="shared" si="97"/>
        <v>0</v>
      </c>
      <c r="R217">
        <f t="shared" si="98"/>
        <v>34.350234555621775</v>
      </c>
      <c r="S217">
        <f t="shared" si="99"/>
        <v>34.350234555621775</v>
      </c>
      <c r="T217">
        <f t="shared" si="100"/>
        <v>5.4482827984858915</v>
      </c>
      <c r="U217">
        <f t="shared" si="101"/>
        <v>43.681933348496024</v>
      </c>
      <c r="V217">
        <f t="shared" si="102"/>
        <v>2.3888799746979532</v>
      </c>
      <c r="W217">
        <f t="shared" si="103"/>
        <v>5.4688055028136766</v>
      </c>
      <c r="X217">
        <f t="shared" si="104"/>
        <v>3.0594028237879383</v>
      </c>
      <c r="Y217">
        <f t="shared" si="105"/>
        <v>-8.1341614724775866</v>
      </c>
      <c r="Z217">
        <f t="shared" si="106"/>
        <v>7.2879590294753962</v>
      </c>
      <c r="AA217">
        <f t="shared" si="107"/>
        <v>0.84592340502790775</v>
      </c>
      <c r="AB217">
        <f t="shared" si="108"/>
        <v>-2.7903797428230348E-4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52435.846461748624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14.85</v>
      </c>
      <c r="AP217">
        <v>0.5</v>
      </c>
      <c r="AQ217" t="s">
        <v>196</v>
      </c>
      <c r="AR217">
        <v>1597420492.4354801</v>
      </c>
      <c r="AS217">
        <v>414.36954838709698</v>
      </c>
      <c r="AT217">
        <v>409.83058064516098</v>
      </c>
      <c r="AU217">
        <v>23.4818322580645</v>
      </c>
      <c r="AV217">
        <v>23.036051612903201</v>
      </c>
      <c r="AW217">
        <v>600.01177419354804</v>
      </c>
      <c r="AX217">
        <v>101.633096774194</v>
      </c>
      <c r="AY217">
        <v>0.10001963870967701</v>
      </c>
      <c r="AZ217">
        <v>34.417825806451603</v>
      </c>
      <c r="BA217">
        <v>999.9</v>
      </c>
      <c r="BB217">
        <v>999.9</v>
      </c>
      <c r="BC217">
        <v>0</v>
      </c>
      <c r="BD217">
        <v>0</v>
      </c>
      <c r="BE217">
        <v>9998.3845161290301</v>
      </c>
      <c r="BF217">
        <v>0</v>
      </c>
      <c r="BG217">
        <v>1.91117E-3</v>
      </c>
      <c r="BH217">
        <v>1597420463</v>
      </c>
      <c r="BI217" t="s">
        <v>676</v>
      </c>
      <c r="BJ217">
        <v>32</v>
      </c>
      <c r="BK217">
        <v>-3.1280000000000001</v>
      </c>
      <c r="BL217">
        <v>7.5999999999999998E-2</v>
      </c>
      <c r="BM217">
        <v>410</v>
      </c>
      <c r="BN217">
        <v>23</v>
      </c>
      <c r="BO217">
        <v>0.37</v>
      </c>
      <c r="BP217">
        <v>0.16</v>
      </c>
      <c r="BQ217">
        <v>4.54163195121951</v>
      </c>
      <c r="BR217">
        <v>-6.9777282230006996E-2</v>
      </c>
      <c r="BS217">
        <v>3.5817431184837198E-2</v>
      </c>
      <c r="BT217">
        <v>1</v>
      </c>
      <c r="BU217">
        <v>0.44581685365853702</v>
      </c>
      <c r="BV217">
        <v>-3.9898954703828701E-3</v>
      </c>
      <c r="BW217">
        <v>1.02147668242134E-3</v>
      </c>
      <c r="BX217">
        <v>1</v>
      </c>
      <c r="BY217">
        <v>2</v>
      </c>
      <c r="BZ217">
        <v>2</v>
      </c>
      <c r="CA217" t="s">
        <v>203</v>
      </c>
      <c r="CB217">
        <v>100</v>
      </c>
      <c r="CC217">
        <v>100</v>
      </c>
      <c r="CD217">
        <v>-3.1280000000000001</v>
      </c>
      <c r="CE217">
        <v>7.5999999999999998E-2</v>
      </c>
      <c r="CF217">
        <v>2</v>
      </c>
      <c r="CG217">
        <v>641.29899999999998</v>
      </c>
      <c r="CH217">
        <v>326.95100000000002</v>
      </c>
      <c r="CI217">
        <v>34.996099999999998</v>
      </c>
      <c r="CJ217">
        <v>38.530999999999999</v>
      </c>
      <c r="CK217">
        <v>30</v>
      </c>
      <c r="CL217">
        <v>38.305500000000002</v>
      </c>
      <c r="CM217">
        <v>38.333399999999997</v>
      </c>
      <c r="CN217">
        <v>20.6</v>
      </c>
      <c r="CO217">
        <v>38.857199999999999</v>
      </c>
      <c r="CP217">
        <v>1.39253</v>
      </c>
      <c r="CQ217">
        <v>35</v>
      </c>
      <c r="CR217">
        <v>410</v>
      </c>
      <c r="CS217">
        <v>23</v>
      </c>
      <c r="CT217">
        <v>99.4726</v>
      </c>
      <c r="CU217">
        <v>98.911900000000003</v>
      </c>
    </row>
    <row r="218" spans="1:99" x14ac:dyDescent="0.25">
      <c r="A218">
        <v>202</v>
      </c>
      <c r="B218">
        <v>1597420506</v>
      </c>
      <c r="C218">
        <v>18258.9000000954</v>
      </c>
      <c r="D218" t="s">
        <v>681</v>
      </c>
      <c r="E218" t="s">
        <v>682</v>
      </c>
      <c r="F218">
        <v>1597420497.37097</v>
      </c>
      <c r="G218">
        <f t="shared" si="87"/>
        <v>1.8440417843553153E-4</v>
      </c>
      <c r="H218">
        <f t="shared" si="88"/>
        <v>-1.9058282930062633</v>
      </c>
      <c r="I218">
        <f t="shared" si="89"/>
        <v>414.35954838709699</v>
      </c>
      <c r="J218">
        <f t="shared" si="90"/>
        <v>898.11261776848949</v>
      </c>
      <c r="K218">
        <f t="shared" si="91"/>
        <v>91.368164996252546</v>
      </c>
      <c r="L218">
        <f t="shared" si="92"/>
        <v>42.154258648400507</v>
      </c>
      <c r="M218">
        <f t="shared" si="93"/>
        <v>5.9115279143595115E-3</v>
      </c>
      <c r="N218">
        <f t="shared" si="94"/>
        <v>2</v>
      </c>
      <c r="O218">
        <f t="shared" si="95"/>
        <v>5.9018378305159755E-3</v>
      </c>
      <c r="P218">
        <f t="shared" si="96"/>
        <v>3.689517917744513E-3</v>
      </c>
      <c r="Q218">
        <f t="shared" si="97"/>
        <v>0</v>
      </c>
      <c r="R218">
        <f t="shared" si="98"/>
        <v>34.339333775028855</v>
      </c>
      <c r="S218">
        <f t="shared" si="99"/>
        <v>34.339333775028855</v>
      </c>
      <c r="T218">
        <f t="shared" si="100"/>
        <v>5.4449792770251113</v>
      </c>
      <c r="U218">
        <f t="shared" si="101"/>
        <v>43.70472175385494</v>
      </c>
      <c r="V218">
        <f t="shared" si="102"/>
        <v>2.3886756669971008</v>
      </c>
      <c r="W218">
        <f t="shared" si="103"/>
        <v>5.4654864992623127</v>
      </c>
      <c r="X218">
        <f t="shared" si="104"/>
        <v>3.0563036100280105</v>
      </c>
      <c r="Y218">
        <f t="shared" si="105"/>
        <v>-8.1322242690069402</v>
      </c>
      <c r="Z218">
        <f t="shared" si="106"/>
        <v>7.2863040993580421</v>
      </c>
      <c r="AA218">
        <f t="shared" si="107"/>
        <v>0.84564127818475676</v>
      </c>
      <c r="AB218">
        <f t="shared" si="108"/>
        <v>-2.7889146414139532E-4</v>
      </c>
      <c r="AC218">
        <v>0</v>
      </c>
      <c r="AD218">
        <v>0</v>
      </c>
      <c r="AE218">
        <v>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52448.370077947722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14.85</v>
      </c>
      <c r="AP218">
        <v>0.5</v>
      </c>
      <c r="AQ218" t="s">
        <v>196</v>
      </c>
      <c r="AR218">
        <v>1597420497.37097</v>
      </c>
      <c r="AS218">
        <v>414.35954838709699</v>
      </c>
      <c r="AT218">
        <v>409.83183870967702</v>
      </c>
      <c r="AU218">
        <v>23.479729032258099</v>
      </c>
      <c r="AV218">
        <v>23.0340548387097</v>
      </c>
      <c r="AW218">
        <v>600.01345161290305</v>
      </c>
      <c r="AX218">
        <v>101.633516129032</v>
      </c>
      <c r="AY218">
        <v>0.10001170322580601</v>
      </c>
      <c r="AZ218">
        <v>34.406909677419399</v>
      </c>
      <c r="BA218">
        <v>999.9</v>
      </c>
      <c r="BB218">
        <v>999.9</v>
      </c>
      <c r="BC218">
        <v>0</v>
      </c>
      <c r="BD218">
        <v>0</v>
      </c>
      <c r="BE218">
        <v>10000.460967741899</v>
      </c>
      <c r="BF218">
        <v>0</v>
      </c>
      <c r="BG218">
        <v>1.91117E-3</v>
      </c>
      <c r="BH218">
        <v>1597420463</v>
      </c>
      <c r="BI218" t="s">
        <v>676</v>
      </c>
      <c r="BJ218">
        <v>32</v>
      </c>
      <c r="BK218">
        <v>-3.1280000000000001</v>
      </c>
      <c r="BL218">
        <v>7.5999999999999998E-2</v>
      </c>
      <c r="BM218">
        <v>410</v>
      </c>
      <c r="BN218">
        <v>23</v>
      </c>
      <c r="BO218">
        <v>0.37</v>
      </c>
      <c r="BP218">
        <v>0.16</v>
      </c>
      <c r="BQ218">
        <v>4.5337973170731702</v>
      </c>
      <c r="BR218">
        <v>-1.9206689895371401E-2</v>
      </c>
      <c r="BS218">
        <v>3.4383297208793802E-2</v>
      </c>
      <c r="BT218">
        <v>1</v>
      </c>
      <c r="BU218">
        <v>0.44575690243902399</v>
      </c>
      <c r="BV218">
        <v>-4.3975609756100199E-3</v>
      </c>
      <c r="BW218">
        <v>9.7999449487946107E-4</v>
      </c>
      <c r="BX218">
        <v>1</v>
      </c>
      <c r="BY218">
        <v>2</v>
      </c>
      <c r="BZ218">
        <v>2</v>
      </c>
      <c r="CA218" t="s">
        <v>203</v>
      </c>
      <c r="CB218">
        <v>100</v>
      </c>
      <c r="CC218">
        <v>100</v>
      </c>
      <c r="CD218">
        <v>-3.1280000000000001</v>
      </c>
      <c r="CE218">
        <v>7.5999999999999998E-2</v>
      </c>
      <c r="CF218">
        <v>2</v>
      </c>
      <c r="CG218">
        <v>641.17999999999995</v>
      </c>
      <c r="CH218">
        <v>326.988</v>
      </c>
      <c r="CI218">
        <v>34.996099999999998</v>
      </c>
      <c r="CJ218">
        <v>38.530999999999999</v>
      </c>
      <c r="CK218">
        <v>30.0001</v>
      </c>
      <c r="CL218">
        <v>38.305399999999999</v>
      </c>
      <c r="CM218">
        <v>38.332599999999999</v>
      </c>
      <c r="CN218">
        <v>20.6</v>
      </c>
      <c r="CO218">
        <v>38.857199999999999</v>
      </c>
      <c r="CP218">
        <v>1.39253</v>
      </c>
      <c r="CQ218">
        <v>35</v>
      </c>
      <c r="CR218">
        <v>410</v>
      </c>
      <c r="CS218">
        <v>23</v>
      </c>
      <c r="CT218">
        <v>99.473299999999995</v>
      </c>
      <c r="CU218">
        <v>98.912499999999994</v>
      </c>
    </row>
    <row r="219" spans="1:99" x14ac:dyDescent="0.25">
      <c r="A219">
        <v>203</v>
      </c>
      <c r="B219">
        <v>1597420511</v>
      </c>
      <c r="C219">
        <v>18263.9000000954</v>
      </c>
      <c r="D219" t="s">
        <v>683</v>
      </c>
      <c r="E219" t="s">
        <v>684</v>
      </c>
      <c r="F219">
        <v>1597420502.37097</v>
      </c>
      <c r="G219">
        <f t="shared" si="87"/>
        <v>1.8442430011026892E-4</v>
      </c>
      <c r="H219">
        <f t="shared" si="88"/>
        <v>-1.9127352939245035</v>
      </c>
      <c r="I219">
        <f t="shared" si="89"/>
        <v>414.35367741935499</v>
      </c>
      <c r="J219">
        <f t="shared" si="90"/>
        <v>899.45055827107876</v>
      </c>
      <c r="K219">
        <f t="shared" si="91"/>
        <v>91.504645547722504</v>
      </c>
      <c r="L219">
        <f t="shared" si="92"/>
        <v>42.153830507964869</v>
      </c>
      <c r="M219">
        <f t="shared" si="93"/>
        <v>5.9175244083144538E-3</v>
      </c>
      <c r="N219">
        <f t="shared" si="94"/>
        <v>2</v>
      </c>
      <c r="O219">
        <f t="shared" si="95"/>
        <v>5.9078146732159335E-3</v>
      </c>
      <c r="P219">
        <f t="shared" si="96"/>
        <v>3.6932552059586784E-3</v>
      </c>
      <c r="Q219">
        <f t="shared" si="97"/>
        <v>0</v>
      </c>
      <c r="R219">
        <f t="shared" si="98"/>
        <v>34.329774133138493</v>
      </c>
      <c r="S219">
        <f t="shared" si="99"/>
        <v>34.329774133138493</v>
      </c>
      <c r="T219">
        <f t="shared" si="100"/>
        <v>5.4420836260286753</v>
      </c>
      <c r="U219">
        <f t="shared" si="101"/>
        <v>43.724324040937979</v>
      </c>
      <c r="V219">
        <f t="shared" si="102"/>
        <v>2.3884778451596302</v>
      </c>
      <c r="W219">
        <f t="shared" si="103"/>
        <v>5.4625838078671238</v>
      </c>
      <c r="X219">
        <f t="shared" si="104"/>
        <v>3.0536057808690451</v>
      </c>
      <c r="Y219">
        <f t="shared" si="105"/>
        <v>-8.1331116348628587</v>
      </c>
      <c r="Z219">
        <f t="shared" si="106"/>
        <v>7.2871698168589054</v>
      </c>
      <c r="AA219">
        <f t="shared" si="107"/>
        <v>0.84566287760510095</v>
      </c>
      <c r="AB219">
        <f t="shared" si="108"/>
        <v>-2.7894039885278943E-4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52442.590569872285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14.85</v>
      </c>
      <c r="AP219">
        <v>0.5</v>
      </c>
      <c r="AQ219" t="s">
        <v>196</v>
      </c>
      <c r="AR219">
        <v>1597420502.37097</v>
      </c>
      <c r="AS219">
        <v>414.35367741935499</v>
      </c>
      <c r="AT219">
        <v>409.80890322580598</v>
      </c>
      <c r="AU219">
        <v>23.4776903225806</v>
      </c>
      <c r="AV219">
        <v>23.0319677419355</v>
      </c>
      <c r="AW219">
        <v>600.01503225806402</v>
      </c>
      <c r="AX219">
        <v>101.63390322580599</v>
      </c>
      <c r="AY219">
        <v>0.100032793548387</v>
      </c>
      <c r="AZ219">
        <v>34.397358064516098</v>
      </c>
      <c r="BA219">
        <v>999.9</v>
      </c>
      <c r="BB219">
        <v>999.9</v>
      </c>
      <c r="BC219">
        <v>0</v>
      </c>
      <c r="BD219">
        <v>0</v>
      </c>
      <c r="BE219">
        <v>9998.9483870967706</v>
      </c>
      <c r="BF219">
        <v>0</v>
      </c>
      <c r="BG219">
        <v>1.91117E-3</v>
      </c>
      <c r="BH219">
        <v>1597420463</v>
      </c>
      <c r="BI219" t="s">
        <v>676</v>
      </c>
      <c r="BJ219">
        <v>32</v>
      </c>
      <c r="BK219">
        <v>-3.1280000000000001</v>
      </c>
      <c r="BL219">
        <v>7.5999999999999998E-2</v>
      </c>
      <c r="BM219">
        <v>410</v>
      </c>
      <c r="BN219">
        <v>23</v>
      </c>
      <c r="BO219">
        <v>0.37</v>
      </c>
      <c r="BP219">
        <v>0.16</v>
      </c>
      <c r="BQ219">
        <v>4.5323126829268299</v>
      </c>
      <c r="BR219">
        <v>0.18601588850178899</v>
      </c>
      <c r="BS219">
        <v>3.3224722797895997E-2</v>
      </c>
      <c r="BT219">
        <v>0</v>
      </c>
      <c r="BU219">
        <v>0.44590443902438998</v>
      </c>
      <c r="BV219">
        <v>2.5497700348428099E-3</v>
      </c>
      <c r="BW219">
        <v>1.0720956921428399E-3</v>
      </c>
      <c r="BX219">
        <v>1</v>
      </c>
      <c r="BY219">
        <v>1</v>
      </c>
      <c r="BZ219">
        <v>2</v>
      </c>
      <c r="CA219" t="s">
        <v>198</v>
      </c>
      <c r="CB219">
        <v>100</v>
      </c>
      <c r="CC219">
        <v>100</v>
      </c>
      <c r="CD219">
        <v>-3.1280000000000001</v>
      </c>
      <c r="CE219">
        <v>7.5999999999999998E-2</v>
      </c>
      <c r="CF219">
        <v>2</v>
      </c>
      <c r="CG219">
        <v>641.10500000000002</v>
      </c>
      <c r="CH219">
        <v>326.89400000000001</v>
      </c>
      <c r="CI219">
        <v>34.996600000000001</v>
      </c>
      <c r="CJ219">
        <v>38.530999999999999</v>
      </c>
      <c r="CK219">
        <v>30</v>
      </c>
      <c r="CL219">
        <v>38.3018</v>
      </c>
      <c r="CM219">
        <v>38.329799999999999</v>
      </c>
      <c r="CN219">
        <v>20.6</v>
      </c>
      <c r="CO219">
        <v>38.857199999999999</v>
      </c>
      <c r="CP219">
        <v>1.39253</v>
      </c>
      <c r="CQ219">
        <v>35</v>
      </c>
      <c r="CR219">
        <v>410</v>
      </c>
      <c r="CS219">
        <v>23</v>
      </c>
      <c r="CT219">
        <v>99.473200000000006</v>
      </c>
      <c r="CU219">
        <v>98.915599999999998</v>
      </c>
    </row>
    <row r="220" spans="1:99" x14ac:dyDescent="0.25">
      <c r="A220">
        <v>204</v>
      </c>
      <c r="B220">
        <v>1597420516</v>
      </c>
      <c r="C220">
        <v>18268.9000000954</v>
      </c>
      <c r="D220" t="s">
        <v>685</v>
      </c>
      <c r="E220" t="s">
        <v>686</v>
      </c>
      <c r="F220">
        <v>1597420507.37097</v>
      </c>
      <c r="G220">
        <f t="shared" si="87"/>
        <v>1.8449842259883132E-4</v>
      </c>
      <c r="H220">
        <f t="shared" si="88"/>
        <v>-1.913479825757926</v>
      </c>
      <c r="I220">
        <f t="shared" si="89"/>
        <v>414.348935483871</v>
      </c>
      <c r="J220">
        <f t="shared" si="90"/>
        <v>899.02821765756858</v>
      </c>
      <c r="K220">
        <f t="shared" si="91"/>
        <v>91.461382959472175</v>
      </c>
      <c r="L220">
        <f t="shared" si="92"/>
        <v>42.15321157091261</v>
      </c>
      <c r="M220">
        <f t="shared" si="93"/>
        <v>5.9250640935466035E-3</v>
      </c>
      <c r="N220">
        <f t="shared" si="94"/>
        <v>2</v>
      </c>
      <c r="O220">
        <f t="shared" si="95"/>
        <v>5.9153296217645821E-3</v>
      </c>
      <c r="P220">
        <f t="shared" si="96"/>
        <v>3.6979542661772597E-3</v>
      </c>
      <c r="Q220">
        <f t="shared" si="97"/>
        <v>0</v>
      </c>
      <c r="R220">
        <f t="shared" si="98"/>
        <v>34.320433427920719</v>
      </c>
      <c r="S220">
        <f t="shared" si="99"/>
        <v>34.320433427920719</v>
      </c>
      <c r="T220">
        <f t="shared" si="100"/>
        <v>5.4392555850862756</v>
      </c>
      <c r="U220">
        <f t="shared" si="101"/>
        <v>43.743104520389601</v>
      </c>
      <c r="V220">
        <f t="shared" si="102"/>
        <v>2.3882663142533556</v>
      </c>
      <c r="W220">
        <f t="shared" si="103"/>
        <v>5.45975494981188</v>
      </c>
      <c r="X220">
        <f t="shared" si="104"/>
        <v>3.05098927083292</v>
      </c>
      <c r="Y220">
        <f t="shared" si="105"/>
        <v>-8.1363804366084604</v>
      </c>
      <c r="Z220">
        <f t="shared" si="106"/>
        <v>7.2901675388417431</v>
      </c>
      <c r="AA220">
        <f t="shared" si="107"/>
        <v>0.84593374475825922</v>
      </c>
      <c r="AB220">
        <f t="shared" si="108"/>
        <v>-2.7915300845826607E-4</v>
      </c>
      <c r="AC220">
        <v>0</v>
      </c>
      <c r="AD220">
        <v>0</v>
      </c>
      <c r="AE220">
        <v>2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52473.229175063105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14.85</v>
      </c>
      <c r="AP220">
        <v>0.5</v>
      </c>
      <c r="AQ220" t="s">
        <v>196</v>
      </c>
      <c r="AR220">
        <v>1597420507.37097</v>
      </c>
      <c r="AS220">
        <v>414.348935483871</v>
      </c>
      <c r="AT220">
        <v>409.802419354839</v>
      </c>
      <c r="AU220">
        <v>23.475687096774202</v>
      </c>
      <c r="AV220">
        <v>23.0297870967742</v>
      </c>
      <c r="AW220">
        <v>600.01858064516102</v>
      </c>
      <c r="AX220">
        <v>101.633580645161</v>
      </c>
      <c r="AY220">
        <v>0.100025890322581</v>
      </c>
      <c r="AZ220">
        <v>34.3880451612903</v>
      </c>
      <c r="BA220">
        <v>999.9</v>
      </c>
      <c r="BB220">
        <v>999.9</v>
      </c>
      <c r="BC220">
        <v>0</v>
      </c>
      <c r="BD220">
        <v>0</v>
      </c>
      <c r="BE220">
        <v>10004.7564516129</v>
      </c>
      <c r="BF220">
        <v>0</v>
      </c>
      <c r="BG220">
        <v>1.91117E-3</v>
      </c>
      <c r="BH220">
        <v>1597420463</v>
      </c>
      <c r="BI220" t="s">
        <v>676</v>
      </c>
      <c r="BJ220">
        <v>32</v>
      </c>
      <c r="BK220">
        <v>-3.1280000000000001</v>
      </c>
      <c r="BL220">
        <v>7.5999999999999998E-2</v>
      </c>
      <c r="BM220">
        <v>410</v>
      </c>
      <c r="BN220">
        <v>23</v>
      </c>
      <c r="BO220">
        <v>0.37</v>
      </c>
      <c r="BP220">
        <v>0.16</v>
      </c>
      <c r="BQ220">
        <v>4.5495360975609804</v>
      </c>
      <c r="BR220">
        <v>4.18990243902434E-2</v>
      </c>
      <c r="BS220">
        <v>2.2712244669818499E-2</v>
      </c>
      <c r="BT220">
        <v>1</v>
      </c>
      <c r="BU220">
        <v>0.44582407317073203</v>
      </c>
      <c r="BV220">
        <v>5.0404181184669104E-3</v>
      </c>
      <c r="BW220">
        <v>1.2103566978826799E-3</v>
      </c>
      <c r="BX220">
        <v>1</v>
      </c>
      <c r="BY220">
        <v>2</v>
      </c>
      <c r="BZ220">
        <v>2</v>
      </c>
      <c r="CA220" t="s">
        <v>203</v>
      </c>
      <c r="CB220">
        <v>100</v>
      </c>
      <c r="CC220">
        <v>100</v>
      </c>
      <c r="CD220">
        <v>-3.1280000000000001</v>
      </c>
      <c r="CE220">
        <v>7.5999999999999998E-2</v>
      </c>
      <c r="CF220">
        <v>2</v>
      </c>
      <c r="CG220">
        <v>641.16499999999996</v>
      </c>
      <c r="CH220">
        <v>326.92099999999999</v>
      </c>
      <c r="CI220">
        <v>34.997100000000003</v>
      </c>
      <c r="CJ220">
        <v>38.530900000000003</v>
      </c>
      <c r="CK220">
        <v>29.9999</v>
      </c>
      <c r="CL220">
        <v>38.3018</v>
      </c>
      <c r="CM220">
        <v>38.329799999999999</v>
      </c>
      <c r="CN220">
        <v>20.6</v>
      </c>
      <c r="CO220">
        <v>38.857199999999999</v>
      </c>
      <c r="CP220">
        <v>1.39253</v>
      </c>
      <c r="CQ220">
        <v>35</v>
      </c>
      <c r="CR220">
        <v>410</v>
      </c>
      <c r="CS220">
        <v>23</v>
      </c>
      <c r="CT220">
        <v>99.4739</v>
      </c>
      <c r="CU220">
        <v>98.915599999999998</v>
      </c>
    </row>
    <row r="221" spans="1:99" x14ac:dyDescent="0.25">
      <c r="A221">
        <v>205</v>
      </c>
      <c r="B221">
        <v>1597420932.5</v>
      </c>
      <c r="C221">
        <v>18685.4000000954</v>
      </c>
      <c r="D221" t="s">
        <v>688</v>
      </c>
      <c r="E221" t="s">
        <v>689</v>
      </c>
      <c r="F221">
        <v>1597420924.5</v>
      </c>
      <c r="G221">
        <f t="shared" si="87"/>
        <v>2.9925577836800764E-4</v>
      </c>
      <c r="H221">
        <f t="shared" si="88"/>
        <v>-4.2248888856537974</v>
      </c>
      <c r="I221">
        <f t="shared" si="89"/>
        <v>413.48503225806502</v>
      </c>
      <c r="J221">
        <f t="shared" si="90"/>
        <v>1079.3413332801647</v>
      </c>
      <c r="K221">
        <f t="shared" si="91"/>
        <v>109.79528532668803</v>
      </c>
      <c r="L221">
        <f t="shared" si="92"/>
        <v>42.061492222409782</v>
      </c>
      <c r="M221">
        <f t="shared" si="93"/>
        <v>9.6373733916914912E-3</v>
      </c>
      <c r="N221">
        <f t="shared" si="94"/>
        <v>2</v>
      </c>
      <c r="O221">
        <f t="shared" si="95"/>
        <v>9.6116480457744177E-3</v>
      </c>
      <c r="P221">
        <f t="shared" si="96"/>
        <v>6.0095855840332051E-3</v>
      </c>
      <c r="Q221">
        <f t="shared" si="97"/>
        <v>0</v>
      </c>
      <c r="R221">
        <f t="shared" si="98"/>
        <v>34.239716805385846</v>
      </c>
      <c r="S221">
        <f t="shared" si="99"/>
        <v>34.239716805385846</v>
      </c>
      <c r="T221">
        <f t="shared" si="100"/>
        <v>5.41487057753963</v>
      </c>
      <c r="U221">
        <f t="shared" si="101"/>
        <v>43.481552004088705</v>
      </c>
      <c r="V221">
        <f t="shared" si="102"/>
        <v>2.3688862194806064</v>
      </c>
      <c r="W221">
        <f t="shared" si="103"/>
        <v>5.4480259105237376</v>
      </c>
      <c r="X221">
        <f t="shared" si="104"/>
        <v>3.0459843580590236</v>
      </c>
      <c r="Y221">
        <f t="shared" si="105"/>
        <v>-13.197179826029137</v>
      </c>
      <c r="Z221">
        <f t="shared" si="106"/>
        <v>11.82508949865796</v>
      </c>
      <c r="AA221">
        <f t="shared" si="107"/>
        <v>1.3713561055411099</v>
      </c>
      <c r="AB221">
        <f t="shared" si="108"/>
        <v>-7.3422183006677244E-4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52438.558028100611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5.95</v>
      </c>
      <c r="AP221">
        <v>0.5</v>
      </c>
      <c r="AQ221" t="s">
        <v>196</v>
      </c>
      <c r="AR221">
        <v>1597420924.5</v>
      </c>
      <c r="AS221">
        <v>413.48503225806502</v>
      </c>
      <c r="AT221">
        <v>409.418096774194</v>
      </c>
      <c r="AU221">
        <v>23.287309677419401</v>
      </c>
      <c r="AV221">
        <v>22.997461290322601</v>
      </c>
      <c r="AW221">
        <v>600.00580645161301</v>
      </c>
      <c r="AX221">
        <v>101.62435483871</v>
      </c>
      <c r="AY221">
        <v>9.9985683870967706E-2</v>
      </c>
      <c r="AZ221">
        <v>34.349387096774201</v>
      </c>
      <c r="BA221">
        <v>999.9</v>
      </c>
      <c r="BB221">
        <v>999.9</v>
      </c>
      <c r="BC221">
        <v>0</v>
      </c>
      <c r="BD221">
        <v>0</v>
      </c>
      <c r="BE221">
        <v>9997.4993548387101</v>
      </c>
      <c r="BF221">
        <v>0</v>
      </c>
      <c r="BG221">
        <v>1.99778967741935E-3</v>
      </c>
      <c r="BH221">
        <v>1597420897</v>
      </c>
      <c r="BI221" t="s">
        <v>690</v>
      </c>
      <c r="BJ221">
        <v>33</v>
      </c>
      <c r="BK221">
        <v>-3.081</v>
      </c>
      <c r="BL221">
        <v>7.6999999999999999E-2</v>
      </c>
      <c r="BM221">
        <v>410</v>
      </c>
      <c r="BN221">
        <v>23</v>
      </c>
      <c r="BO221">
        <v>0.63</v>
      </c>
      <c r="BP221">
        <v>0.21</v>
      </c>
      <c r="BQ221">
        <v>4.0636221951219502</v>
      </c>
      <c r="BR221">
        <v>-3.5502229965224098E-2</v>
      </c>
      <c r="BS221">
        <v>3.34210462033699E-2</v>
      </c>
      <c r="BT221">
        <v>1</v>
      </c>
      <c r="BU221">
        <v>0.289330243902439</v>
      </c>
      <c r="BV221">
        <v>6.9130452961663896E-3</v>
      </c>
      <c r="BW221">
        <v>1.0606541649306599E-3</v>
      </c>
      <c r="BX221">
        <v>1</v>
      </c>
      <c r="BY221">
        <v>2</v>
      </c>
      <c r="BZ221">
        <v>2</v>
      </c>
      <c r="CA221" t="s">
        <v>203</v>
      </c>
      <c r="CB221">
        <v>100</v>
      </c>
      <c r="CC221">
        <v>100</v>
      </c>
      <c r="CD221">
        <v>-3.081</v>
      </c>
      <c r="CE221">
        <v>7.6999999999999999E-2</v>
      </c>
      <c r="CF221">
        <v>2</v>
      </c>
      <c r="CG221">
        <v>641.07000000000005</v>
      </c>
      <c r="CH221">
        <v>326.13499999999999</v>
      </c>
      <c r="CI221">
        <v>34.997999999999998</v>
      </c>
      <c r="CJ221">
        <v>38.405200000000001</v>
      </c>
      <c r="CK221">
        <v>30.0002</v>
      </c>
      <c r="CL221">
        <v>38.188800000000001</v>
      </c>
      <c r="CM221">
        <v>38.220300000000002</v>
      </c>
      <c r="CN221">
        <v>20.6</v>
      </c>
      <c r="CO221">
        <v>38.3125</v>
      </c>
      <c r="CP221">
        <v>1.39253</v>
      </c>
      <c r="CQ221">
        <v>35</v>
      </c>
      <c r="CR221">
        <v>410</v>
      </c>
      <c r="CS221">
        <v>23</v>
      </c>
      <c r="CT221">
        <v>99.503200000000007</v>
      </c>
      <c r="CU221">
        <v>98.933400000000006</v>
      </c>
    </row>
    <row r="222" spans="1:99" x14ac:dyDescent="0.25">
      <c r="A222">
        <v>206</v>
      </c>
      <c r="B222">
        <v>1597420937.5</v>
      </c>
      <c r="C222">
        <v>18690.4000000954</v>
      </c>
      <c r="D222" t="s">
        <v>691</v>
      </c>
      <c r="E222" t="s">
        <v>692</v>
      </c>
      <c r="F222">
        <v>1597420929.14516</v>
      </c>
      <c r="G222">
        <f t="shared" si="87"/>
        <v>2.9960098279223102E-4</v>
      </c>
      <c r="H222">
        <f t="shared" si="88"/>
        <v>-4.2251305400505217</v>
      </c>
      <c r="I222">
        <f t="shared" si="89"/>
        <v>413.48838709677398</v>
      </c>
      <c r="J222">
        <f t="shared" si="90"/>
        <v>1078.3519081611278</v>
      </c>
      <c r="K222">
        <f t="shared" si="91"/>
        <v>109.69406075076748</v>
      </c>
      <c r="L222">
        <f t="shared" si="92"/>
        <v>42.06161264301587</v>
      </c>
      <c r="M222">
        <f t="shared" si="93"/>
        <v>9.6521154258134515E-3</v>
      </c>
      <c r="N222">
        <f t="shared" si="94"/>
        <v>2</v>
      </c>
      <c r="O222">
        <f t="shared" si="95"/>
        <v>9.6263114307044203E-3</v>
      </c>
      <c r="P222">
        <f t="shared" si="96"/>
        <v>6.0187572395764373E-3</v>
      </c>
      <c r="Q222">
        <f t="shared" si="97"/>
        <v>0</v>
      </c>
      <c r="R222">
        <f t="shared" si="98"/>
        <v>34.235673730602436</v>
      </c>
      <c r="S222">
        <f t="shared" si="99"/>
        <v>34.235673730602436</v>
      </c>
      <c r="T222">
        <f t="shared" si="100"/>
        <v>5.4136516427302155</v>
      </c>
      <c r="U222">
        <f t="shared" si="101"/>
        <v>43.489353079072522</v>
      </c>
      <c r="V222">
        <f t="shared" si="102"/>
        <v>2.3687950275884977</v>
      </c>
      <c r="W222">
        <f t="shared" si="103"/>
        <v>5.4468389614385497</v>
      </c>
      <c r="X222">
        <f t="shared" si="104"/>
        <v>3.0448566151417178</v>
      </c>
      <c r="Y222">
        <f t="shared" si="105"/>
        <v>-13.212403341137389</v>
      </c>
      <c r="Z222">
        <f t="shared" si="106"/>
        <v>11.838777297325949</v>
      </c>
      <c r="AA222">
        <f t="shared" si="107"/>
        <v>1.3728901402005798</v>
      </c>
      <c r="AB222">
        <f t="shared" si="108"/>
        <v>-7.3590361085962286E-4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52439.650818806716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5.95</v>
      </c>
      <c r="AP222">
        <v>0.5</v>
      </c>
      <c r="AQ222" t="s">
        <v>196</v>
      </c>
      <c r="AR222">
        <v>1597420929.14516</v>
      </c>
      <c r="AS222">
        <v>413.48838709677398</v>
      </c>
      <c r="AT222">
        <v>409.42138709677403</v>
      </c>
      <c r="AU222">
        <v>23.286535483870999</v>
      </c>
      <c r="AV222">
        <v>22.996354838709699</v>
      </c>
      <c r="AW222">
        <v>600.01061290322605</v>
      </c>
      <c r="AX222">
        <v>101.62380645161301</v>
      </c>
      <c r="AY222">
        <v>9.9999961290322598E-2</v>
      </c>
      <c r="AZ222">
        <v>34.345470967741903</v>
      </c>
      <c r="BA222">
        <v>999.9</v>
      </c>
      <c r="BB222">
        <v>999.9</v>
      </c>
      <c r="BC222">
        <v>0</v>
      </c>
      <c r="BD222">
        <v>0</v>
      </c>
      <c r="BE222">
        <v>9997.64</v>
      </c>
      <c r="BF222">
        <v>0</v>
      </c>
      <c r="BG222">
        <v>2.0113532258064499E-3</v>
      </c>
      <c r="BH222">
        <v>1597420897</v>
      </c>
      <c r="BI222" t="s">
        <v>690</v>
      </c>
      <c r="BJ222">
        <v>33</v>
      </c>
      <c r="BK222">
        <v>-3.081</v>
      </c>
      <c r="BL222">
        <v>7.6999999999999999E-2</v>
      </c>
      <c r="BM222">
        <v>410</v>
      </c>
      <c r="BN222">
        <v>23</v>
      </c>
      <c r="BO222">
        <v>0.63</v>
      </c>
      <c r="BP222">
        <v>0.21</v>
      </c>
      <c r="BQ222">
        <v>4.0659704878048801</v>
      </c>
      <c r="BR222">
        <v>-7.0340905923358205E-2</v>
      </c>
      <c r="BS222">
        <v>3.1427132362697903E-2</v>
      </c>
      <c r="BT222">
        <v>1</v>
      </c>
      <c r="BU222">
        <v>0.28992431707317101</v>
      </c>
      <c r="BV222">
        <v>2.6406689895455298E-3</v>
      </c>
      <c r="BW222">
        <v>8.8243503012484196E-4</v>
      </c>
      <c r="BX222">
        <v>1</v>
      </c>
      <c r="BY222">
        <v>2</v>
      </c>
      <c r="BZ222">
        <v>2</v>
      </c>
      <c r="CA222" t="s">
        <v>203</v>
      </c>
      <c r="CB222">
        <v>100</v>
      </c>
      <c r="CC222">
        <v>100</v>
      </c>
      <c r="CD222">
        <v>-3.081</v>
      </c>
      <c r="CE222">
        <v>7.6999999999999999E-2</v>
      </c>
      <c r="CF222">
        <v>2</v>
      </c>
      <c r="CG222">
        <v>641.28800000000001</v>
      </c>
      <c r="CH222">
        <v>326.19600000000003</v>
      </c>
      <c r="CI222">
        <v>34.998199999999997</v>
      </c>
      <c r="CJ222">
        <v>38.405200000000001</v>
      </c>
      <c r="CK222">
        <v>30.0001</v>
      </c>
      <c r="CL222">
        <v>38.188800000000001</v>
      </c>
      <c r="CM222">
        <v>38.219000000000001</v>
      </c>
      <c r="CN222">
        <v>20.6</v>
      </c>
      <c r="CO222">
        <v>38.3125</v>
      </c>
      <c r="CP222">
        <v>1.39253</v>
      </c>
      <c r="CQ222">
        <v>35</v>
      </c>
      <c r="CR222">
        <v>410</v>
      </c>
      <c r="CS222">
        <v>23</v>
      </c>
      <c r="CT222">
        <v>99.503799999999998</v>
      </c>
      <c r="CU222">
        <v>98.933999999999997</v>
      </c>
    </row>
    <row r="223" spans="1:99" x14ac:dyDescent="0.25">
      <c r="A223">
        <v>207</v>
      </c>
      <c r="B223">
        <v>1597420942.5</v>
      </c>
      <c r="C223">
        <v>18695.4000000954</v>
      </c>
      <c r="D223" t="s">
        <v>693</v>
      </c>
      <c r="E223" t="s">
        <v>694</v>
      </c>
      <c r="F223">
        <v>1597420933.9354801</v>
      </c>
      <c r="G223">
        <f t="shared" si="87"/>
        <v>3.0027186674981928E-4</v>
      </c>
      <c r="H223">
        <f t="shared" si="88"/>
        <v>-4.2016337313050238</v>
      </c>
      <c r="I223">
        <f t="shared" si="89"/>
        <v>413.466096774194</v>
      </c>
      <c r="J223">
        <f t="shared" si="90"/>
        <v>1072.7053357497848</v>
      </c>
      <c r="K223">
        <f t="shared" si="91"/>
        <v>109.11983204611995</v>
      </c>
      <c r="L223">
        <f t="shared" si="92"/>
        <v>42.059407679956507</v>
      </c>
      <c r="M223">
        <f t="shared" si="93"/>
        <v>9.6782165788794876E-3</v>
      </c>
      <c r="N223">
        <f t="shared" si="94"/>
        <v>2</v>
      </c>
      <c r="O223">
        <f t="shared" si="95"/>
        <v>9.652273039771635E-3</v>
      </c>
      <c r="P223">
        <f t="shared" si="96"/>
        <v>6.0349957358579193E-3</v>
      </c>
      <c r="Q223">
        <f t="shared" si="97"/>
        <v>0</v>
      </c>
      <c r="R223">
        <f t="shared" si="98"/>
        <v>34.230788638553186</v>
      </c>
      <c r="S223">
        <f t="shared" si="99"/>
        <v>34.230788638553186</v>
      </c>
      <c r="T223">
        <f t="shared" si="100"/>
        <v>5.4121791688878309</v>
      </c>
      <c r="U223">
        <f t="shared" si="101"/>
        <v>43.498522765954952</v>
      </c>
      <c r="V223">
        <f t="shared" si="102"/>
        <v>2.3686830413225444</v>
      </c>
      <c r="W223">
        <f t="shared" si="103"/>
        <v>5.4454332945220036</v>
      </c>
      <c r="X223">
        <f t="shared" si="104"/>
        <v>3.0434961275652865</v>
      </c>
      <c r="Y223">
        <f t="shared" si="105"/>
        <v>-13.241989323667031</v>
      </c>
      <c r="Z223">
        <f t="shared" si="106"/>
        <v>11.865343230188152</v>
      </c>
      <c r="AA223">
        <f t="shared" si="107"/>
        <v>1.3759069061731717</v>
      </c>
      <c r="AB223">
        <f t="shared" si="108"/>
        <v>-7.3918730570809998E-4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52431.084462247964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5.95</v>
      </c>
      <c r="AP223">
        <v>0.5</v>
      </c>
      <c r="AQ223" t="s">
        <v>196</v>
      </c>
      <c r="AR223">
        <v>1597420933.9354801</v>
      </c>
      <c r="AS223">
        <v>413.466096774194</v>
      </c>
      <c r="AT223">
        <v>409.42264516129001</v>
      </c>
      <c r="AU223">
        <v>23.285399999999999</v>
      </c>
      <c r="AV223">
        <v>22.994567741935501</v>
      </c>
      <c r="AW223">
        <v>600.00754838709702</v>
      </c>
      <c r="AX223">
        <v>101.623967741935</v>
      </c>
      <c r="AY223">
        <v>9.9989816129032294E-2</v>
      </c>
      <c r="AZ223">
        <v>34.340832258064502</v>
      </c>
      <c r="BA223">
        <v>999.9</v>
      </c>
      <c r="BB223">
        <v>999.9</v>
      </c>
      <c r="BC223">
        <v>0</v>
      </c>
      <c r="BD223">
        <v>0</v>
      </c>
      <c r="BE223">
        <v>9995.7635483870999</v>
      </c>
      <c r="BF223">
        <v>0</v>
      </c>
      <c r="BG223">
        <v>2.08964967741936E-3</v>
      </c>
      <c r="BH223">
        <v>1597420897</v>
      </c>
      <c r="BI223" t="s">
        <v>690</v>
      </c>
      <c r="BJ223">
        <v>33</v>
      </c>
      <c r="BK223">
        <v>-3.081</v>
      </c>
      <c r="BL223">
        <v>7.6999999999999999E-2</v>
      </c>
      <c r="BM223">
        <v>410</v>
      </c>
      <c r="BN223">
        <v>23</v>
      </c>
      <c r="BO223">
        <v>0.63</v>
      </c>
      <c r="BP223">
        <v>0.21</v>
      </c>
      <c r="BQ223">
        <v>4.0571087804878001</v>
      </c>
      <c r="BR223">
        <v>-0.23628292682940299</v>
      </c>
      <c r="BS223">
        <v>3.4849455270622699E-2</v>
      </c>
      <c r="BT223">
        <v>0</v>
      </c>
      <c r="BU223">
        <v>0.29067978048780502</v>
      </c>
      <c r="BV223">
        <v>8.2218397212616891E-3</v>
      </c>
      <c r="BW223">
        <v>1.438412429614E-3</v>
      </c>
      <c r="BX223">
        <v>1</v>
      </c>
      <c r="BY223">
        <v>1</v>
      </c>
      <c r="BZ223">
        <v>2</v>
      </c>
      <c r="CA223" t="s">
        <v>198</v>
      </c>
      <c r="CB223">
        <v>100</v>
      </c>
      <c r="CC223">
        <v>100</v>
      </c>
      <c r="CD223">
        <v>-3.081</v>
      </c>
      <c r="CE223">
        <v>7.6999999999999999E-2</v>
      </c>
      <c r="CF223">
        <v>2</v>
      </c>
      <c r="CG223">
        <v>641.149</v>
      </c>
      <c r="CH223">
        <v>326.197</v>
      </c>
      <c r="CI223">
        <v>34.998399999999997</v>
      </c>
      <c r="CJ223">
        <v>38.406599999999997</v>
      </c>
      <c r="CK223">
        <v>30.0001</v>
      </c>
      <c r="CL223">
        <v>38.188800000000001</v>
      </c>
      <c r="CM223">
        <v>38.216700000000003</v>
      </c>
      <c r="CN223">
        <v>20.6</v>
      </c>
      <c r="CO223">
        <v>38.3125</v>
      </c>
      <c r="CP223">
        <v>1.39253</v>
      </c>
      <c r="CQ223">
        <v>35</v>
      </c>
      <c r="CR223">
        <v>410</v>
      </c>
      <c r="CS223">
        <v>23</v>
      </c>
      <c r="CT223">
        <v>99.5047</v>
      </c>
      <c r="CU223">
        <v>98.935900000000004</v>
      </c>
    </row>
    <row r="224" spans="1:99" x14ac:dyDescent="0.25">
      <c r="A224">
        <v>208</v>
      </c>
      <c r="B224">
        <v>1597420947.5</v>
      </c>
      <c r="C224">
        <v>18700.4000000954</v>
      </c>
      <c r="D224" t="s">
        <v>695</v>
      </c>
      <c r="E224" t="s">
        <v>696</v>
      </c>
      <c r="F224">
        <v>1597420938.87097</v>
      </c>
      <c r="G224">
        <f t="shared" si="87"/>
        <v>3.0120156465770906E-4</v>
      </c>
      <c r="H224">
        <f t="shared" si="88"/>
        <v>-4.20018367594243</v>
      </c>
      <c r="I224">
        <f t="shared" si="89"/>
        <v>413.454096774194</v>
      </c>
      <c r="J224">
        <f t="shared" si="90"/>
        <v>1070.1324104977305</v>
      </c>
      <c r="K224">
        <f t="shared" si="91"/>
        <v>108.85810289553271</v>
      </c>
      <c r="L224">
        <f t="shared" si="92"/>
        <v>42.058186601685215</v>
      </c>
      <c r="M224">
        <f t="shared" si="93"/>
        <v>9.7117595006571689E-3</v>
      </c>
      <c r="N224">
        <f t="shared" si="94"/>
        <v>2</v>
      </c>
      <c r="O224">
        <f t="shared" si="95"/>
        <v>9.6856360808724659E-3</v>
      </c>
      <c r="P224">
        <f t="shared" si="96"/>
        <v>6.0558637375209123E-3</v>
      </c>
      <c r="Q224">
        <f t="shared" si="97"/>
        <v>0</v>
      </c>
      <c r="R224">
        <f t="shared" si="98"/>
        <v>34.226886233669333</v>
      </c>
      <c r="S224">
        <f t="shared" si="99"/>
        <v>34.226886233669333</v>
      </c>
      <c r="T224">
        <f t="shared" si="100"/>
        <v>5.4110031487170174</v>
      </c>
      <c r="U224">
        <f t="shared" si="101"/>
        <v>43.505250365262761</v>
      </c>
      <c r="V224">
        <f t="shared" si="102"/>
        <v>2.3685799827903029</v>
      </c>
      <c r="W224">
        <f t="shared" si="103"/>
        <v>5.444354331728019</v>
      </c>
      <c r="X224">
        <f t="shared" si="104"/>
        <v>3.0424231659267145</v>
      </c>
      <c r="Y224">
        <f t="shared" si="105"/>
        <v>-13.282989001404969</v>
      </c>
      <c r="Z224">
        <f t="shared" si="106"/>
        <v>11.90212356664056</v>
      </c>
      <c r="AA224">
        <f t="shared" si="107"/>
        <v>1.3801216754616854</v>
      </c>
      <c r="AB224">
        <f t="shared" si="108"/>
        <v>-7.4375930272374546E-4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52439.381554033222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5.95</v>
      </c>
      <c r="AP224">
        <v>0.5</v>
      </c>
      <c r="AQ224" t="s">
        <v>196</v>
      </c>
      <c r="AR224">
        <v>1597420938.87097</v>
      </c>
      <c r="AS224">
        <v>413.454096774194</v>
      </c>
      <c r="AT224">
        <v>409.41251612903199</v>
      </c>
      <c r="AU224">
        <v>23.2843870967742</v>
      </c>
      <c r="AV224">
        <v>22.9926580645161</v>
      </c>
      <c r="AW224">
        <v>600.01577419354805</v>
      </c>
      <c r="AX224">
        <v>101.62393548387099</v>
      </c>
      <c r="AY224">
        <v>0.100021129032258</v>
      </c>
      <c r="AZ224">
        <v>34.337270967741901</v>
      </c>
      <c r="BA224">
        <v>999.9</v>
      </c>
      <c r="BB224">
        <v>999.9</v>
      </c>
      <c r="BC224">
        <v>0</v>
      </c>
      <c r="BD224">
        <v>0</v>
      </c>
      <c r="BE224">
        <v>9997.2951612903198</v>
      </c>
      <c r="BF224">
        <v>0</v>
      </c>
      <c r="BG224">
        <v>2.0899580645161301E-3</v>
      </c>
      <c r="BH224">
        <v>1597420897</v>
      </c>
      <c r="BI224" t="s">
        <v>690</v>
      </c>
      <c r="BJ224">
        <v>33</v>
      </c>
      <c r="BK224">
        <v>-3.081</v>
      </c>
      <c r="BL224">
        <v>7.6999999999999999E-2</v>
      </c>
      <c r="BM224">
        <v>410</v>
      </c>
      <c r="BN224">
        <v>23</v>
      </c>
      <c r="BO224">
        <v>0.63</v>
      </c>
      <c r="BP224">
        <v>0.21</v>
      </c>
      <c r="BQ224">
        <v>4.0405473170731696</v>
      </c>
      <c r="BR224">
        <v>-2.8607456445960001E-2</v>
      </c>
      <c r="BS224">
        <v>2.09686776889106E-2</v>
      </c>
      <c r="BT224">
        <v>1</v>
      </c>
      <c r="BU224">
        <v>0.291335804878049</v>
      </c>
      <c r="BV224">
        <v>1.2753428571428201E-2</v>
      </c>
      <c r="BW224">
        <v>1.6764778005049601E-3</v>
      </c>
      <c r="BX224">
        <v>1</v>
      </c>
      <c r="BY224">
        <v>2</v>
      </c>
      <c r="BZ224">
        <v>2</v>
      </c>
      <c r="CA224" t="s">
        <v>203</v>
      </c>
      <c r="CB224">
        <v>100</v>
      </c>
      <c r="CC224">
        <v>100</v>
      </c>
      <c r="CD224">
        <v>-3.081</v>
      </c>
      <c r="CE224">
        <v>7.6999999999999999E-2</v>
      </c>
      <c r="CF224">
        <v>2</v>
      </c>
      <c r="CG224">
        <v>641.16899999999998</v>
      </c>
      <c r="CH224">
        <v>326.15699999999998</v>
      </c>
      <c r="CI224">
        <v>34.999200000000002</v>
      </c>
      <c r="CJ224">
        <v>38.408799999999999</v>
      </c>
      <c r="CK224">
        <v>30.0001</v>
      </c>
      <c r="CL224">
        <v>38.188800000000001</v>
      </c>
      <c r="CM224">
        <v>38.216700000000003</v>
      </c>
      <c r="CN224">
        <v>20.6</v>
      </c>
      <c r="CO224">
        <v>38.3125</v>
      </c>
      <c r="CP224">
        <v>1.39253</v>
      </c>
      <c r="CQ224">
        <v>35</v>
      </c>
      <c r="CR224">
        <v>410</v>
      </c>
      <c r="CS224">
        <v>23</v>
      </c>
      <c r="CT224">
        <v>99.504900000000006</v>
      </c>
      <c r="CU224">
        <v>98.935199999999995</v>
      </c>
    </row>
    <row r="225" spans="1:99" x14ac:dyDescent="0.25">
      <c r="A225">
        <v>209</v>
      </c>
      <c r="B225">
        <v>1597420952.5</v>
      </c>
      <c r="C225">
        <v>18705.4000000954</v>
      </c>
      <c r="D225" t="s">
        <v>697</v>
      </c>
      <c r="E225" t="s">
        <v>698</v>
      </c>
      <c r="F225">
        <v>1597420943.87097</v>
      </c>
      <c r="G225">
        <f t="shared" si="87"/>
        <v>3.0223634132719242E-4</v>
      </c>
      <c r="H225">
        <f t="shared" si="88"/>
        <v>-4.204881025934128</v>
      </c>
      <c r="I225">
        <f t="shared" si="89"/>
        <v>413.44703225806501</v>
      </c>
      <c r="J225">
        <f t="shared" si="90"/>
        <v>1068.3659148668321</v>
      </c>
      <c r="K225">
        <f t="shared" si="91"/>
        <v>108.67842545390953</v>
      </c>
      <c r="L225">
        <f t="shared" si="92"/>
        <v>42.057474737013635</v>
      </c>
      <c r="M225">
        <f t="shared" si="93"/>
        <v>9.7482133778928719E-3</v>
      </c>
      <c r="N225">
        <f t="shared" si="94"/>
        <v>2</v>
      </c>
      <c r="O225">
        <f t="shared" si="95"/>
        <v>9.7218937642113389E-3</v>
      </c>
      <c r="P225">
        <f t="shared" si="96"/>
        <v>6.0785423505297018E-3</v>
      </c>
      <c r="Q225">
        <f t="shared" si="97"/>
        <v>0</v>
      </c>
      <c r="R225">
        <f t="shared" si="98"/>
        <v>34.223529253384342</v>
      </c>
      <c r="S225">
        <f t="shared" si="99"/>
        <v>34.223529253384342</v>
      </c>
      <c r="T225">
        <f t="shared" si="100"/>
        <v>5.4099916742910139</v>
      </c>
      <c r="U225">
        <f t="shared" si="101"/>
        <v>43.510699484045205</v>
      </c>
      <c r="V225">
        <f t="shared" si="102"/>
        <v>2.3684842182664765</v>
      </c>
      <c r="W225">
        <f t="shared" si="103"/>
        <v>5.4434524067694383</v>
      </c>
      <c r="X225">
        <f t="shared" si="104"/>
        <v>3.0415074560245374</v>
      </c>
      <c r="Y225">
        <f t="shared" si="105"/>
        <v>-13.328622652529186</v>
      </c>
      <c r="Z225">
        <f t="shared" si="106"/>
        <v>11.943049344377556</v>
      </c>
      <c r="AA225">
        <f t="shared" si="107"/>
        <v>1.3848244403100065</v>
      </c>
      <c r="AB225">
        <f t="shared" si="108"/>
        <v>-7.4886784162231379E-4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52453.132116807232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5.95</v>
      </c>
      <c r="AP225">
        <v>0.5</v>
      </c>
      <c r="AQ225" t="s">
        <v>196</v>
      </c>
      <c r="AR225">
        <v>1597420943.87097</v>
      </c>
      <c r="AS225">
        <v>413.44703225806501</v>
      </c>
      <c r="AT225">
        <v>409.40116129032299</v>
      </c>
      <c r="AU225">
        <v>23.2834419354839</v>
      </c>
      <c r="AV225">
        <v>22.990706451612901</v>
      </c>
      <c r="AW225">
        <v>600.00770967741903</v>
      </c>
      <c r="AX225">
        <v>101.624</v>
      </c>
      <c r="AY225">
        <v>9.9972977419354805E-2</v>
      </c>
      <c r="AZ225">
        <v>34.334293548387102</v>
      </c>
      <c r="BA225">
        <v>999.9</v>
      </c>
      <c r="BB225">
        <v>999.9</v>
      </c>
      <c r="BC225">
        <v>0</v>
      </c>
      <c r="BD225">
        <v>0</v>
      </c>
      <c r="BE225">
        <v>9999.9206451612899</v>
      </c>
      <c r="BF225">
        <v>0</v>
      </c>
      <c r="BG225">
        <v>2.0412541935483901E-3</v>
      </c>
      <c r="BH225">
        <v>1597420897</v>
      </c>
      <c r="BI225" t="s">
        <v>690</v>
      </c>
      <c r="BJ225">
        <v>33</v>
      </c>
      <c r="BK225">
        <v>-3.081</v>
      </c>
      <c r="BL225">
        <v>7.6999999999999999E-2</v>
      </c>
      <c r="BM225">
        <v>410</v>
      </c>
      <c r="BN225">
        <v>23</v>
      </c>
      <c r="BO225">
        <v>0.63</v>
      </c>
      <c r="BP225">
        <v>0.21</v>
      </c>
      <c r="BQ225">
        <v>4.0456434146341502</v>
      </c>
      <c r="BR225">
        <v>2.1502160278827599E-2</v>
      </c>
      <c r="BS225">
        <v>1.97928102996969E-2</v>
      </c>
      <c r="BT225">
        <v>1</v>
      </c>
      <c r="BU225">
        <v>0.29214768292682902</v>
      </c>
      <c r="BV225">
        <v>1.0792620209060501E-2</v>
      </c>
      <c r="BW225">
        <v>1.62558931061375E-3</v>
      </c>
      <c r="BX225">
        <v>1</v>
      </c>
      <c r="BY225">
        <v>2</v>
      </c>
      <c r="BZ225">
        <v>2</v>
      </c>
      <c r="CA225" t="s">
        <v>203</v>
      </c>
      <c r="CB225">
        <v>100</v>
      </c>
      <c r="CC225">
        <v>100</v>
      </c>
      <c r="CD225">
        <v>-3.081</v>
      </c>
      <c r="CE225">
        <v>7.6999999999999999E-2</v>
      </c>
      <c r="CF225">
        <v>2</v>
      </c>
      <c r="CG225">
        <v>641.22900000000004</v>
      </c>
      <c r="CH225">
        <v>326.26400000000001</v>
      </c>
      <c r="CI225">
        <v>34.999499999999998</v>
      </c>
      <c r="CJ225">
        <v>38.408799999999999</v>
      </c>
      <c r="CK225">
        <v>30</v>
      </c>
      <c r="CL225">
        <v>38.188800000000001</v>
      </c>
      <c r="CM225">
        <v>38.216700000000003</v>
      </c>
      <c r="CN225">
        <v>20.6</v>
      </c>
      <c r="CO225">
        <v>38.3125</v>
      </c>
      <c r="CP225">
        <v>1.39253</v>
      </c>
      <c r="CQ225">
        <v>35</v>
      </c>
      <c r="CR225">
        <v>410</v>
      </c>
      <c r="CS225">
        <v>23</v>
      </c>
      <c r="CT225">
        <v>99.504599999999996</v>
      </c>
      <c r="CU225">
        <v>98.936999999999998</v>
      </c>
    </row>
    <row r="226" spans="1:99" x14ac:dyDescent="0.25">
      <c r="A226">
        <v>210</v>
      </c>
      <c r="B226">
        <v>1597420957.5</v>
      </c>
      <c r="C226">
        <v>18710.4000000954</v>
      </c>
      <c r="D226" t="s">
        <v>699</v>
      </c>
      <c r="E226" t="s">
        <v>700</v>
      </c>
      <c r="F226">
        <v>1597420948.87097</v>
      </c>
      <c r="G226">
        <f t="shared" si="87"/>
        <v>3.022018372965512E-4</v>
      </c>
      <c r="H226">
        <f t="shared" si="88"/>
        <v>-4.2152754439391975</v>
      </c>
      <c r="I226">
        <f t="shared" si="89"/>
        <v>413.44077419354801</v>
      </c>
      <c r="J226">
        <f t="shared" si="90"/>
        <v>1070.0734833155591</v>
      </c>
      <c r="K226">
        <f t="shared" si="91"/>
        <v>108.85164438462913</v>
      </c>
      <c r="L226">
        <f t="shared" si="92"/>
        <v>42.056652022794289</v>
      </c>
      <c r="M226">
        <f t="shared" si="93"/>
        <v>9.7475899883748378E-3</v>
      </c>
      <c r="N226">
        <f t="shared" si="94"/>
        <v>2</v>
      </c>
      <c r="O226">
        <f t="shared" si="95"/>
        <v>9.7212737359113136E-3</v>
      </c>
      <c r="P226">
        <f t="shared" si="96"/>
        <v>6.0781545319883766E-3</v>
      </c>
      <c r="Q226">
        <f t="shared" si="97"/>
        <v>0</v>
      </c>
      <c r="R226">
        <f t="shared" si="98"/>
        <v>34.222574047809736</v>
      </c>
      <c r="S226">
        <f t="shared" si="99"/>
        <v>34.222574047809736</v>
      </c>
      <c r="T226">
        <f t="shared" si="100"/>
        <v>5.4097038962693382</v>
      </c>
      <c r="U226">
        <f t="shared" si="101"/>
        <v>43.510709920830585</v>
      </c>
      <c r="V226">
        <f t="shared" si="102"/>
        <v>2.3683572468962515</v>
      </c>
      <c r="W226">
        <f t="shared" si="103"/>
        <v>5.4431592847038548</v>
      </c>
      <c r="X226">
        <f t="shared" si="104"/>
        <v>3.0413466493730867</v>
      </c>
      <c r="Y226">
        <f t="shared" si="105"/>
        <v>-13.327101024777908</v>
      </c>
      <c r="Z226">
        <f t="shared" si="106"/>
        <v>11.941697623800014</v>
      </c>
      <c r="AA226">
        <f t="shared" si="107"/>
        <v>1.3846547073361875</v>
      </c>
      <c r="AB226">
        <f t="shared" si="108"/>
        <v>-7.486936417073764E-4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52433.777860222501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5.95</v>
      </c>
      <c r="AP226">
        <v>0.5</v>
      </c>
      <c r="AQ226" t="s">
        <v>196</v>
      </c>
      <c r="AR226">
        <v>1597420948.87097</v>
      </c>
      <c r="AS226">
        <v>413.44077419354801</v>
      </c>
      <c r="AT226">
        <v>409.38461290322601</v>
      </c>
      <c r="AU226">
        <v>23.2822967741936</v>
      </c>
      <c r="AV226">
        <v>22.989596774193501</v>
      </c>
      <c r="AW226">
        <v>600.01264516129004</v>
      </c>
      <c r="AX226">
        <v>101.623516129032</v>
      </c>
      <c r="AY226">
        <v>0.100006677419355</v>
      </c>
      <c r="AZ226">
        <v>34.333325806451597</v>
      </c>
      <c r="BA226">
        <v>999.9</v>
      </c>
      <c r="BB226">
        <v>999.9</v>
      </c>
      <c r="BC226">
        <v>0</v>
      </c>
      <c r="BD226">
        <v>0</v>
      </c>
      <c r="BE226">
        <v>9996.09064516129</v>
      </c>
      <c r="BF226">
        <v>0</v>
      </c>
      <c r="BG226">
        <v>1.93428903225806E-3</v>
      </c>
      <c r="BH226">
        <v>1597420897</v>
      </c>
      <c r="BI226" t="s">
        <v>690</v>
      </c>
      <c r="BJ226">
        <v>33</v>
      </c>
      <c r="BK226">
        <v>-3.081</v>
      </c>
      <c r="BL226">
        <v>7.6999999999999999E-2</v>
      </c>
      <c r="BM226">
        <v>410</v>
      </c>
      <c r="BN226">
        <v>23</v>
      </c>
      <c r="BO226">
        <v>0.63</v>
      </c>
      <c r="BP226">
        <v>0.21</v>
      </c>
      <c r="BQ226">
        <v>4.0507068292682904</v>
      </c>
      <c r="BR226">
        <v>0.185722578397232</v>
      </c>
      <c r="BS226">
        <v>2.23006474191292E-2</v>
      </c>
      <c r="BT226">
        <v>0</v>
      </c>
      <c r="BU226">
        <v>0.29278268292682902</v>
      </c>
      <c r="BV226">
        <v>-7.2990940766329998E-4</v>
      </c>
      <c r="BW226">
        <v>8.6327503005321896E-4</v>
      </c>
      <c r="BX226">
        <v>1</v>
      </c>
      <c r="BY226">
        <v>1</v>
      </c>
      <c r="BZ226">
        <v>2</v>
      </c>
      <c r="CA226" t="s">
        <v>198</v>
      </c>
      <c r="CB226">
        <v>100</v>
      </c>
      <c r="CC226">
        <v>100</v>
      </c>
      <c r="CD226">
        <v>-3.081</v>
      </c>
      <c r="CE226">
        <v>7.6999999999999999E-2</v>
      </c>
      <c r="CF226">
        <v>2</v>
      </c>
      <c r="CG226">
        <v>641.11</v>
      </c>
      <c r="CH226">
        <v>326.197</v>
      </c>
      <c r="CI226">
        <v>34.999600000000001</v>
      </c>
      <c r="CJ226">
        <v>38.408799999999999</v>
      </c>
      <c r="CK226">
        <v>30.0001</v>
      </c>
      <c r="CL226">
        <v>38.188800000000001</v>
      </c>
      <c r="CM226">
        <v>38.216700000000003</v>
      </c>
      <c r="CN226">
        <v>20.6</v>
      </c>
      <c r="CO226">
        <v>38.3125</v>
      </c>
      <c r="CP226">
        <v>1.39253</v>
      </c>
      <c r="CQ226">
        <v>35</v>
      </c>
      <c r="CR226">
        <v>410</v>
      </c>
      <c r="CS226">
        <v>23</v>
      </c>
      <c r="CT226">
        <v>99.505799999999994</v>
      </c>
      <c r="CU226">
        <v>98.936800000000005</v>
      </c>
    </row>
    <row r="227" spans="1:99" x14ac:dyDescent="0.25">
      <c r="A227">
        <v>211</v>
      </c>
      <c r="B227">
        <v>1597421440</v>
      </c>
      <c r="C227">
        <v>19192.9000000954</v>
      </c>
      <c r="D227" t="s">
        <v>703</v>
      </c>
      <c r="E227" t="s">
        <v>704</v>
      </c>
      <c r="F227">
        <v>1597421432</v>
      </c>
      <c r="G227">
        <f t="shared" si="87"/>
        <v>2.7271476227874888E-4</v>
      </c>
      <c r="H227">
        <f t="shared" si="88"/>
        <v>-2.6720114927595575</v>
      </c>
      <c r="I227">
        <f t="shared" si="89"/>
        <v>413.687096774194</v>
      </c>
      <c r="J227">
        <f t="shared" si="90"/>
        <v>872.74323313525406</v>
      </c>
      <c r="K227">
        <f t="shared" si="91"/>
        <v>88.775654342336736</v>
      </c>
      <c r="L227">
        <f t="shared" si="92"/>
        <v>42.080352290075119</v>
      </c>
      <c r="M227">
        <f t="shared" si="93"/>
        <v>8.7197151161164353E-3</v>
      </c>
      <c r="N227">
        <f t="shared" si="94"/>
        <v>2</v>
      </c>
      <c r="O227">
        <f t="shared" si="95"/>
        <v>8.6986498163380034E-3</v>
      </c>
      <c r="P227">
        <f t="shared" si="96"/>
        <v>5.4385444920644795E-3</v>
      </c>
      <c r="Q227">
        <f t="shared" si="97"/>
        <v>0</v>
      </c>
      <c r="R227">
        <f t="shared" si="98"/>
        <v>34.369394349006562</v>
      </c>
      <c r="S227">
        <f t="shared" si="99"/>
        <v>34.369394349006562</v>
      </c>
      <c r="T227">
        <f t="shared" si="100"/>
        <v>5.4540934673209636</v>
      </c>
      <c r="U227">
        <f t="shared" si="101"/>
        <v>43.540111120409271</v>
      </c>
      <c r="V227">
        <f t="shared" si="102"/>
        <v>2.3879519557190814</v>
      </c>
      <c r="W227">
        <f t="shared" si="103"/>
        <v>5.4844875088059606</v>
      </c>
      <c r="X227">
        <f t="shared" si="104"/>
        <v>3.0661415116018822</v>
      </c>
      <c r="Y227">
        <f t="shared" si="105"/>
        <v>-12.026721016492825</v>
      </c>
      <c r="Z227">
        <f t="shared" si="106"/>
        <v>10.775009467553785</v>
      </c>
      <c r="AA227">
        <f t="shared" si="107"/>
        <v>1.2511014477931111</v>
      </c>
      <c r="AB227">
        <f t="shared" si="108"/>
        <v>-6.1010114592896514E-4</v>
      </c>
      <c r="AC227">
        <v>0</v>
      </c>
      <c r="AD227">
        <v>0</v>
      </c>
      <c r="AE227">
        <v>2</v>
      </c>
      <c r="AF227">
        <v>0</v>
      </c>
      <c r="AG227">
        <v>0</v>
      </c>
      <c r="AH227">
        <f t="shared" si="109"/>
        <v>1</v>
      </c>
      <c r="AI227">
        <f t="shared" si="110"/>
        <v>0</v>
      </c>
      <c r="AJ227">
        <f t="shared" si="111"/>
        <v>52407.566626581516</v>
      </c>
      <c r="AK227">
        <f t="shared" si="112"/>
        <v>0</v>
      </c>
      <c r="AL227">
        <f t="shared" si="113"/>
        <v>0</v>
      </c>
      <c r="AM227">
        <f t="shared" si="114"/>
        <v>0.49</v>
      </c>
      <c r="AN227">
        <f t="shared" si="115"/>
        <v>0.39</v>
      </c>
      <c r="AO227">
        <v>10.06</v>
      </c>
      <c r="AP227">
        <v>0.5</v>
      </c>
      <c r="AQ227" t="s">
        <v>196</v>
      </c>
      <c r="AR227">
        <v>1597421432</v>
      </c>
      <c r="AS227">
        <v>413.687096774194</v>
      </c>
      <c r="AT227">
        <v>409.39625806451602</v>
      </c>
      <c r="AU227">
        <v>23.475680645161301</v>
      </c>
      <c r="AV227">
        <v>23.029170967741901</v>
      </c>
      <c r="AW227">
        <v>600.01045161290301</v>
      </c>
      <c r="AX227">
        <v>101.62025806451599</v>
      </c>
      <c r="AY227">
        <v>9.9985612903225801E-2</v>
      </c>
      <c r="AZ227">
        <v>34.4693258064516</v>
      </c>
      <c r="BA227">
        <v>999.9</v>
      </c>
      <c r="BB227">
        <v>999.9</v>
      </c>
      <c r="BC227">
        <v>0</v>
      </c>
      <c r="BD227">
        <v>0</v>
      </c>
      <c r="BE227">
        <v>9995.8245161290306</v>
      </c>
      <c r="BF227">
        <v>0</v>
      </c>
      <c r="BG227">
        <v>1.9373716129032299E-3</v>
      </c>
      <c r="BH227">
        <v>1597421361.5</v>
      </c>
      <c r="BI227" t="s">
        <v>705</v>
      </c>
      <c r="BJ227">
        <v>34</v>
      </c>
      <c r="BK227">
        <v>-3.1230000000000002</v>
      </c>
      <c r="BL227">
        <v>7.4999999999999997E-2</v>
      </c>
      <c r="BM227">
        <v>409</v>
      </c>
      <c r="BN227">
        <v>23</v>
      </c>
      <c r="BO227">
        <v>0.35</v>
      </c>
      <c r="BP227">
        <v>0.16</v>
      </c>
      <c r="BQ227">
        <v>4.2933229268292701</v>
      </c>
      <c r="BR227">
        <v>-0.18808118466901699</v>
      </c>
      <c r="BS227">
        <v>2.6423287146545401E-2</v>
      </c>
      <c r="BT227">
        <v>0</v>
      </c>
      <c r="BU227">
        <v>0.44677826829268302</v>
      </c>
      <c r="BV227">
        <v>-1.6169310104532E-2</v>
      </c>
      <c r="BW227">
        <v>2.1125931704019099E-3</v>
      </c>
      <c r="BX227">
        <v>1</v>
      </c>
      <c r="BY227">
        <v>1</v>
      </c>
      <c r="BZ227">
        <v>2</v>
      </c>
      <c r="CA227" t="s">
        <v>198</v>
      </c>
      <c r="CB227">
        <v>100</v>
      </c>
      <c r="CC227">
        <v>100</v>
      </c>
      <c r="CD227">
        <v>-3.1230000000000002</v>
      </c>
      <c r="CE227">
        <v>7.4999999999999997E-2</v>
      </c>
      <c r="CF227">
        <v>2</v>
      </c>
      <c r="CG227">
        <v>641.03099999999995</v>
      </c>
      <c r="CH227">
        <v>324.78399999999999</v>
      </c>
      <c r="CI227">
        <v>34.998399999999997</v>
      </c>
      <c r="CJ227">
        <v>38.538400000000003</v>
      </c>
      <c r="CK227">
        <v>30.0001</v>
      </c>
      <c r="CL227">
        <v>38.277299999999997</v>
      </c>
      <c r="CM227">
        <v>38.3078</v>
      </c>
      <c r="CN227">
        <v>20.6</v>
      </c>
      <c r="CO227">
        <v>39.691400000000002</v>
      </c>
      <c r="CP227">
        <v>4.0145299999999997</v>
      </c>
      <c r="CQ227">
        <v>35</v>
      </c>
      <c r="CR227">
        <v>410</v>
      </c>
      <c r="CS227">
        <v>23</v>
      </c>
      <c r="CT227">
        <v>99.4756</v>
      </c>
      <c r="CU227">
        <v>98.908500000000004</v>
      </c>
    </row>
    <row r="228" spans="1:99" x14ac:dyDescent="0.25">
      <c r="A228">
        <v>212</v>
      </c>
      <c r="B228">
        <v>1597421445</v>
      </c>
      <c r="C228">
        <v>19197.9000000954</v>
      </c>
      <c r="D228" t="s">
        <v>706</v>
      </c>
      <c r="E228" t="s">
        <v>707</v>
      </c>
      <c r="F228">
        <v>1597421436.64516</v>
      </c>
      <c r="G228">
        <f t="shared" si="87"/>
        <v>2.7100471773732138E-4</v>
      </c>
      <c r="H228">
        <f t="shared" si="88"/>
        <v>-2.6624584971047027</v>
      </c>
      <c r="I228">
        <f t="shared" si="89"/>
        <v>413.68270967741898</v>
      </c>
      <c r="J228">
        <f t="shared" si="90"/>
        <v>873.92205486227101</v>
      </c>
      <c r="K228">
        <f t="shared" si="91"/>
        <v>88.895401425846345</v>
      </c>
      <c r="L228">
        <f t="shared" si="92"/>
        <v>42.079828899044806</v>
      </c>
      <c r="M228">
        <f t="shared" si="93"/>
        <v>8.6671879535989895E-3</v>
      </c>
      <c r="N228">
        <f t="shared" si="94"/>
        <v>2</v>
      </c>
      <c r="O228">
        <f t="shared" si="95"/>
        <v>8.6463753551667012E-3</v>
      </c>
      <c r="P228">
        <f t="shared" si="96"/>
        <v>5.4058503260293097E-3</v>
      </c>
      <c r="Q228">
        <f t="shared" si="97"/>
        <v>0</v>
      </c>
      <c r="R228">
        <f t="shared" si="98"/>
        <v>34.366146380077929</v>
      </c>
      <c r="S228">
        <f t="shared" si="99"/>
        <v>34.366146380077929</v>
      </c>
      <c r="T228">
        <f t="shared" si="100"/>
        <v>5.4531080634105233</v>
      </c>
      <c r="U228">
        <f t="shared" si="101"/>
        <v>43.545968671263893</v>
      </c>
      <c r="V228">
        <f t="shared" si="102"/>
        <v>2.3877589041894245</v>
      </c>
      <c r="W228">
        <f t="shared" si="103"/>
        <v>5.4833064392596995</v>
      </c>
      <c r="X228">
        <f t="shared" si="104"/>
        <v>3.0653491592210989</v>
      </c>
      <c r="Y228">
        <f t="shared" si="105"/>
        <v>-11.951308052215873</v>
      </c>
      <c r="Z228">
        <f t="shared" si="106"/>
        <v>10.707487424152241</v>
      </c>
      <c r="AA228">
        <f t="shared" si="107"/>
        <v>1.2432181637744717</v>
      </c>
      <c r="AB228">
        <f t="shared" si="108"/>
        <v>-6.0246428916066463E-4</v>
      </c>
      <c r="AC228">
        <v>0</v>
      </c>
      <c r="AD228">
        <v>0</v>
      </c>
      <c r="AE228">
        <v>2</v>
      </c>
      <c r="AF228">
        <v>0</v>
      </c>
      <c r="AG228">
        <v>0</v>
      </c>
      <c r="AH228">
        <f t="shared" si="109"/>
        <v>1</v>
      </c>
      <c r="AI228">
        <f t="shared" si="110"/>
        <v>0</v>
      </c>
      <c r="AJ228">
        <f t="shared" si="111"/>
        <v>52449.076482028635</v>
      </c>
      <c r="AK228">
        <f t="shared" si="112"/>
        <v>0</v>
      </c>
      <c r="AL228">
        <f t="shared" si="113"/>
        <v>0</v>
      </c>
      <c r="AM228">
        <f t="shared" si="114"/>
        <v>0.49</v>
      </c>
      <c r="AN228">
        <f t="shared" si="115"/>
        <v>0.39</v>
      </c>
      <c r="AO228">
        <v>10.06</v>
      </c>
      <c r="AP228">
        <v>0.5</v>
      </c>
      <c r="AQ228" t="s">
        <v>196</v>
      </c>
      <c r="AR228">
        <v>1597421436.64516</v>
      </c>
      <c r="AS228">
        <v>413.68270967741898</v>
      </c>
      <c r="AT228">
        <v>409.40670967741897</v>
      </c>
      <c r="AU228">
        <v>23.4738258064516</v>
      </c>
      <c r="AV228">
        <v>23.030116129032301</v>
      </c>
      <c r="AW228">
        <v>600.01183870967702</v>
      </c>
      <c r="AX228">
        <v>101.62006451612901</v>
      </c>
      <c r="AY228">
        <v>9.9992703225806501E-2</v>
      </c>
      <c r="AZ228">
        <v>34.465451612903202</v>
      </c>
      <c r="BA228">
        <v>999.9</v>
      </c>
      <c r="BB228">
        <v>999.9</v>
      </c>
      <c r="BC228">
        <v>0</v>
      </c>
      <c r="BD228">
        <v>0</v>
      </c>
      <c r="BE228">
        <v>10003.967741935499</v>
      </c>
      <c r="BF228">
        <v>0</v>
      </c>
      <c r="BG228">
        <v>1.9330564516128999E-3</v>
      </c>
      <c r="BH228">
        <v>1597421361.5</v>
      </c>
      <c r="BI228" t="s">
        <v>705</v>
      </c>
      <c r="BJ228">
        <v>34</v>
      </c>
      <c r="BK228">
        <v>-3.1230000000000002</v>
      </c>
      <c r="BL228">
        <v>7.4999999999999997E-2</v>
      </c>
      <c r="BM228">
        <v>409</v>
      </c>
      <c r="BN228">
        <v>23</v>
      </c>
      <c r="BO228">
        <v>0.35</v>
      </c>
      <c r="BP228">
        <v>0.16</v>
      </c>
      <c r="BQ228">
        <v>4.2842829268292704</v>
      </c>
      <c r="BR228">
        <v>-0.22066641114985699</v>
      </c>
      <c r="BS228">
        <v>3.00203181800059E-2</v>
      </c>
      <c r="BT228">
        <v>0</v>
      </c>
      <c r="BU228">
        <v>0.44475204878048802</v>
      </c>
      <c r="BV228">
        <v>-3.6988369337977701E-2</v>
      </c>
      <c r="BW228">
        <v>3.76313987963749E-3</v>
      </c>
      <c r="BX228">
        <v>1</v>
      </c>
      <c r="BY228">
        <v>1</v>
      </c>
      <c r="BZ228">
        <v>2</v>
      </c>
      <c r="CA228" t="s">
        <v>198</v>
      </c>
      <c r="CB228">
        <v>100</v>
      </c>
      <c r="CC228">
        <v>100</v>
      </c>
      <c r="CD228">
        <v>-3.1230000000000002</v>
      </c>
      <c r="CE228">
        <v>7.4999999999999997E-2</v>
      </c>
      <c r="CF228">
        <v>2</v>
      </c>
      <c r="CG228">
        <v>640.88</v>
      </c>
      <c r="CH228">
        <v>324.93099999999998</v>
      </c>
      <c r="CI228">
        <v>34.998800000000003</v>
      </c>
      <c r="CJ228">
        <v>38.538400000000003</v>
      </c>
      <c r="CK228">
        <v>30.0001</v>
      </c>
      <c r="CL228">
        <v>38.28</v>
      </c>
      <c r="CM228">
        <v>38.3078</v>
      </c>
      <c r="CN228">
        <v>20.6</v>
      </c>
      <c r="CO228">
        <v>39.691400000000002</v>
      </c>
      <c r="CP228">
        <v>4.0145299999999997</v>
      </c>
      <c r="CQ228">
        <v>35</v>
      </c>
      <c r="CR228">
        <v>410</v>
      </c>
      <c r="CS228">
        <v>23</v>
      </c>
      <c r="CT228">
        <v>99.4756</v>
      </c>
      <c r="CU228">
        <v>98.906800000000004</v>
      </c>
    </row>
    <row r="229" spans="1:99" x14ac:dyDescent="0.25">
      <c r="A229">
        <v>213</v>
      </c>
      <c r="B229">
        <v>1597421450</v>
      </c>
      <c r="C229">
        <v>19202.9000000954</v>
      </c>
      <c r="D229" t="s">
        <v>708</v>
      </c>
      <c r="E229" t="s">
        <v>709</v>
      </c>
      <c r="F229">
        <v>1597421441.4354801</v>
      </c>
      <c r="G229">
        <f t="shared" si="87"/>
        <v>2.6959123699244863E-4</v>
      </c>
      <c r="H229">
        <f t="shared" si="88"/>
        <v>-2.6504586114468718</v>
      </c>
      <c r="I229">
        <f t="shared" si="89"/>
        <v>413.67122580645099</v>
      </c>
      <c r="J229">
        <f t="shared" si="90"/>
        <v>874.18075425378925</v>
      </c>
      <c r="K229">
        <f t="shared" si="91"/>
        <v>88.922044634286877</v>
      </c>
      <c r="L229">
        <f t="shared" si="92"/>
        <v>42.078816109925761</v>
      </c>
      <c r="M229">
        <f t="shared" si="93"/>
        <v>8.6232867787211388E-3</v>
      </c>
      <c r="N229">
        <f t="shared" si="94"/>
        <v>2</v>
      </c>
      <c r="O229">
        <f t="shared" si="95"/>
        <v>8.602684216334977E-3</v>
      </c>
      <c r="P229">
        <f t="shared" si="96"/>
        <v>5.3785245565148116E-3</v>
      </c>
      <c r="Q229">
        <f t="shared" si="97"/>
        <v>0</v>
      </c>
      <c r="R229">
        <f t="shared" si="98"/>
        <v>34.363970508317635</v>
      </c>
      <c r="S229">
        <f t="shared" si="99"/>
        <v>34.363970508317635</v>
      </c>
      <c r="T229">
        <f t="shared" si="100"/>
        <v>5.4524480105090891</v>
      </c>
      <c r="U229">
        <f t="shared" si="101"/>
        <v>43.54913133830955</v>
      </c>
      <c r="V229">
        <f t="shared" si="102"/>
        <v>2.3875747789035948</v>
      </c>
      <c r="W229">
        <f t="shared" si="103"/>
        <v>5.4824854263012117</v>
      </c>
      <c r="X229">
        <f t="shared" si="104"/>
        <v>3.0648732316054943</v>
      </c>
      <c r="Y229">
        <f t="shared" si="105"/>
        <v>-11.888973551366984</v>
      </c>
      <c r="Z229">
        <f t="shared" si="106"/>
        <v>10.651669459543461</v>
      </c>
      <c r="AA229">
        <f t="shared" si="107"/>
        <v>1.2367079022130105</v>
      </c>
      <c r="AB229">
        <f t="shared" si="108"/>
        <v>-5.9618961051199904E-4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f t="shared" si="109"/>
        <v>1</v>
      </c>
      <c r="AI229">
        <f t="shared" si="110"/>
        <v>0</v>
      </c>
      <c r="AJ229">
        <f t="shared" si="111"/>
        <v>52426.406613658663</v>
      </c>
      <c r="AK229">
        <f t="shared" si="112"/>
        <v>0</v>
      </c>
      <c r="AL229">
        <f t="shared" si="113"/>
        <v>0</v>
      </c>
      <c r="AM229">
        <f t="shared" si="114"/>
        <v>0.49</v>
      </c>
      <c r="AN229">
        <f t="shared" si="115"/>
        <v>0.39</v>
      </c>
      <c r="AO229">
        <v>10.06</v>
      </c>
      <c r="AP229">
        <v>0.5</v>
      </c>
      <c r="AQ229" t="s">
        <v>196</v>
      </c>
      <c r="AR229">
        <v>1597421441.4354801</v>
      </c>
      <c r="AS229">
        <v>413.67122580645099</v>
      </c>
      <c r="AT229">
        <v>409.41435483870998</v>
      </c>
      <c r="AU229">
        <v>23.4719290322581</v>
      </c>
      <c r="AV229">
        <v>23.0305322580645</v>
      </c>
      <c r="AW229">
        <v>600.01116129032198</v>
      </c>
      <c r="AX229">
        <v>101.620419354839</v>
      </c>
      <c r="AY229">
        <v>0.100013406451613</v>
      </c>
      <c r="AZ229">
        <v>34.462758064516102</v>
      </c>
      <c r="BA229">
        <v>999.9</v>
      </c>
      <c r="BB229">
        <v>999.9</v>
      </c>
      <c r="BC229">
        <v>0</v>
      </c>
      <c r="BD229">
        <v>0</v>
      </c>
      <c r="BE229">
        <v>9999.3316129032191</v>
      </c>
      <c r="BF229">
        <v>0</v>
      </c>
      <c r="BG229">
        <v>1.9330564516128999E-3</v>
      </c>
      <c r="BH229">
        <v>1597421361.5</v>
      </c>
      <c r="BI229" t="s">
        <v>705</v>
      </c>
      <c r="BJ229">
        <v>34</v>
      </c>
      <c r="BK229">
        <v>-3.1230000000000002</v>
      </c>
      <c r="BL229">
        <v>7.4999999999999997E-2</v>
      </c>
      <c r="BM229">
        <v>409</v>
      </c>
      <c r="BN229">
        <v>23</v>
      </c>
      <c r="BO229">
        <v>0.35</v>
      </c>
      <c r="BP229">
        <v>0.16</v>
      </c>
      <c r="BQ229">
        <v>4.2651063414634196</v>
      </c>
      <c r="BR229">
        <v>-0.18547839721249601</v>
      </c>
      <c r="BS229">
        <v>2.7567428001449599E-2</v>
      </c>
      <c r="BT229">
        <v>0</v>
      </c>
      <c r="BU229">
        <v>0.44253843902439</v>
      </c>
      <c r="BV229">
        <v>-3.2007031358882103E-2</v>
      </c>
      <c r="BW229">
        <v>3.42166807878905E-3</v>
      </c>
      <c r="BX229">
        <v>1</v>
      </c>
      <c r="BY229">
        <v>1</v>
      </c>
      <c r="BZ229">
        <v>2</v>
      </c>
      <c r="CA229" t="s">
        <v>198</v>
      </c>
      <c r="CB229">
        <v>100</v>
      </c>
      <c r="CC229">
        <v>100</v>
      </c>
      <c r="CD229">
        <v>-3.1230000000000002</v>
      </c>
      <c r="CE229">
        <v>7.4999999999999997E-2</v>
      </c>
      <c r="CF229">
        <v>2</v>
      </c>
      <c r="CG229">
        <v>641.05799999999999</v>
      </c>
      <c r="CH229">
        <v>324.87700000000001</v>
      </c>
      <c r="CI229">
        <v>34.999400000000001</v>
      </c>
      <c r="CJ229">
        <v>38.538400000000003</v>
      </c>
      <c r="CK229">
        <v>30.0001</v>
      </c>
      <c r="CL229">
        <v>38.28</v>
      </c>
      <c r="CM229">
        <v>38.3078</v>
      </c>
      <c r="CN229">
        <v>20.6</v>
      </c>
      <c r="CO229">
        <v>39.691400000000002</v>
      </c>
      <c r="CP229">
        <v>4.0145299999999997</v>
      </c>
      <c r="CQ229">
        <v>35</v>
      </c>
      <c r="CR229">
        <v>410</v>
      </c>
      <c r="CS229">
        <v>23</v>
      </c>
      <c r="CT229">
        <v>99.476200000000006</v>
      </c>
      <c r="CU229">
        <v>98.908100000000005</v>
      </c>
    </row>
    <row r="230" spans="1:99" x14ac:dyDescent="0.25">
      <c r="A230">
        <v>214</v>
      </c>
      <c r="B230">
        <v>1597421455</v>
      </c>
      <c r="C230">
        <v>19207.9000000954</v>
      </c>
      <c r="D230" t="s">
        <v>710</v>
      </c>
      <c r="E230" t="s">
        <v>711</v>
      </c>
      <c r="F230">
        <v>1597421446.37097</v>
      </c>
      <c r="G230">
        <f t="shared" si="87"/>
        <v>2.6906578063505554E-4</v>
      </c>
      <c r="H230">
        <f t="shared" si="88"/>
        <v>-2.6402994036550278</v>
      </c>
      <c r="I230">
        <f t="shared" si="89"/>
        <v>413.66496774193502</v>
      </c>
      <c r="J230">
        <f t="shared" si="90"/>
        <v>873.29629129897125</v>
      </c>
      <c r="K230">
        <f t="shared" si="91"/>
        <v>88.831943578137952</v>
      </c>
      <c r="L230">
        <f t="shared" si="92"/>
        <v>42.078116489016082</v>
      </c>
      <c r="M230">
        <f t="shared" si="93"/>
        <v>8.6058885267581483E-3</v>
      </c>
      <c r="N230">
        <f t="shared" si="94"/>
        <v>2</v>
      </c>
      <c r="O230">
        <f t="shared" si="95"/>
        <v>8.5853689087304862E-3</v>
      </c>
      <c r="P230">
        <f t="shared" si="96"/>
        <v>5.3676950618954432E-3</v>
      </c>
      <c r="Q230">
        <f t="shared" si="97"/>
        <v>0</v>
      </c>
      <c r="R230">
        <f t="shared" si="98"/>
        <v>34.364424370188729</v>
      </c>
      <c r="S230">
        <f t="shared" si="99"/>
        <v>34.364424370188729</v>
      </c>
      <c r="T230">
        <f t="shared" si="100"/>
        <v>5.4525856842335125</v>
      </c>
      <c r="U230">
        <f t="shared" si="101"/>
        <v>43.547553711851009</v>
      </c>
      <c r="V230">
        <f t="shared" si="102"/>
        <v>2.3875229663780546</v>
      </c>
      <c r="W230">
        <f t="shared" si="103"/>
        <v>5.4825650647933308</v>
      </c>
      <c r="X230">
        <f t="shared" si="104"/>
        <v>3.0650627178554579</v>
      </c>
      <c r="Y230">
        <f t="shared" si="105"/>
        <v>-11.865800926005949</v>
      </c>
      <c r="Z230">
        <f t="shared" si="106"/>
        <v>10.630905624898446</v>
      </c>
      <c r="AA230">
        <f t="shared" si="107"/>
        <v>1.2343014323388215</v>
      </c>
      <c r="AB230">
        <f t="shared" si="108"/>
        <v>-5.9386876868217087E-4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f t="shared" si="109"/>
        <v>1</v>
      </c>
      <c r="AI230">
        <f t="shared" si="110"/>
        <v>0</v>
      </c>
      <c r="AJ230">
        <f t="shared" si="111"/>
        <v>52421.720454895825</v>
      </c>
      <c r="AK230">
        <f t="shared" si="112"/>
        <v>0</v>
      </c>
      <c r="AL230">
        <f t="shared" si="113"/>
        <v>0</v>
      </c>
      <c r="AM230">
        <f t="shared" si="114"/>
        <v>0.49</v>
      </c>
      <c r="AN230">
        <f t="shared" si="115"/>
        <v>0.39</v>
      </c>
      <c r="AO230">
        <v>10.06</v>
      </c>
      <c r="AP230">
        <v>0.5</v>
      </c>
      <c r="AQ230" t="s">
        <v>196</v>
      </c>
      <c r="AR230">
        <v>1597421446.37097</v>
      </c>
      <c r="AS230">
        <v>413.66496774193502</v>
      </c>
      <c r="AT230">
        <v>409.42477419354799</v>
      </c>
      <c r="AU230">
        <v>23.4714548387097</v>
      </c>
      <c r="AV230">
        <v>23.030919354838701</v>
      </c>
      <c r="AW230">
        <v>600.01277419354801</v>
      </c>
      <c r="AX230">
        <v>101.62025806451599</v>
      </c>
      <c r="AY230">
        <v>0.100022283870968</v>
      </c>
      <c r="AZ230">
        <v>34.4630193548387</v>
      </c>
      <c r="BA230">
        <v>999.9</v>
      </c>
      <c r="BB230">
        <v>999.9</v>
      </c>
      <c r="BC230">
        <v>0</v>
      </c>
      <c r="BD230">
        <v>0</v>
      </c>
      <c r="BE230">
        <v>9998.4251612903208</v>
      </c>
      <c r="BF230">
        <v>0</v>
      </c>
      <c r="BG230">
        <v>1.9330564516128999E-3</v>
      </c>
      <c r="BH230">
        <v>1597421361.5</v>
      </c>
      <c r="BI230" t="s">
        <v>705</v>
      </c>
      <c r="BJ230">
        <v>34</v>
      </c>
      <c r="BK230">
        <v>-3.1230000000000002</v>
      </c>
      <c r="BL230">
        <v>7.4999999999999997E-2</v>
      </c>
      <c r="BM230">
        <v>409</v>
      </c>
      <c r="BN230">
        <v>23</v>
      </c>
      <c r="BO230">
        <v>0.35</v>
      </c>
      <c r="BP230">
        <v>0.16</v>
      </c>
      <c r="BQ230">
        <v>4.2456951219512202</v>
      </c>
      <c r="BR230">
        <v>-0.189478327526137</v>
      </c>
      <c r="BS230">
        <v>2.8657363938645101E-2</v>
      </c>
      <c r="BT230">
        <v>0</v>
      </c>
      <c r="BU230">
        <v>0.44116187804877999</v>
      </c>
      <c r="BV230">
        <v>-7.5597909407661302E-3</v>
      </c>
      <c r="BW230">
        <v>2.0947279256955799E-3</v>
      </c>
      <c r="BX230">
        <v>1</v>
      </c>
      <c r="BY230">
        <v>1</v>
      </c>
      <c r="BZ230">
        <v>2</v>
      </c>
      <c r="CA230" t="s">
        <v>198</v>
      </c>
      <c r="CB230">
        <v>100</v>
      </c>
      <c r="CC230">
        <v>100</v>
      </c>
      <c r="CD230">
        <v>-3.1230000000000002</v>
      </c>
      <c r="CE230">
        <v>7.4999999999999997E-2</v>
      </c>
      <c r="CF230">
        <v>2</v>
      </c>
      <c r="CG230">
        <v>641.13699999999994</v>
      </c>
      <c r="CH230">
        <v>324.89100000000002</v>
      </c>
      <c r="CI230">
        <v>34.999600000000001</v>
      </c>
      <c r="CJ230">
        <v>38.538400000000003</v>
      </c>
      <c r="CK230">
        <v>30</v>
      </c>
      <c r="CL230">
        <v>38.28</v>
      </c>
      <c r="CM230">
        <v>38.3078</v>
      </c>
      <c r="CN230">
        <v>20.6</v>
      </c>
      <c r="CO230">
        <v>39.691400000000002</v>
      </c>
      <c r="CP230">
        <v>4.0145299999999997</v>
      </c>
      <c r="CQ230">
        <v>35</v>
      </c>
      <c r="CR230">
        <v>410</v>
      </c>
      <c r="CS230">
        <v>23</v>
      </c>
      <c r="CT230">
        <v>99.476200000000006</v>
      </c>
      <c r="CU230">
        <v>98.910899999999998</v>
      </c>
    </row>
    <row r="231" spans="1:99" x14ac:dyDescent="0.25">
      <c r="A231">
        <v>215</v>
      </c>
      <c r="B231">
        <v>1597421460</v>
      </c>
      <c r="C231">
        <v>19212.9000000954</v>
      </c>
      <c r="D231" t="s">
        <v>712</v>
      </c>
      <c r="E231" t="s">
        <v>713</v>
      </c>
      <c r="F231">
        <v>1597421451.37097</v>
      </c>
      <c r="G231">
        <f t="shared" si="87"/>
        <v>2.6953867066658059E-4</v>
      </c>
      <c r="H231">
        <f t="shared" si="88"/>
        <v>-2.6394202971178053</v>
      </c>
      <c r="I231">
        <f t="shared" si="89"/>
        <v>413.66693548387099</v>
      </c>
      <c r="J231">
        <f t="shared" si="90"/>
        <v>872.34539337103445</v>
      </c>
      <c r="K231">
        <f t="shared" si="91"/>
        <v>88.735027006663401</v>
      </c>
      <c r="L231">
        <f t="shared" si="92"/>
        <v>42.078226091247899</v>
      </c>
      <c r="M231">
        <f t="shared" si="93"/>
        <v>8.6201061413162788E-3</v>
      </c>
      <c r="N231">
        <f t="shared" si="94"/>
        <v>2</v>
      </c>
      <c r="O231">
        <f t="shared" si="95"/>
        <v>8.5995187547529914E-3</v>
      </c>
      <c r="P231">
        <f t="shared" si="96"/>
        <v>5.376544784089869E-3</v>
      </c>
      <c r="Q231">
        <f t="shared" si="97"/>
        <v>0</v>
      </c>
      <c r="R231">
        <f t="shared" si="98"/>
        <v>34.365241508871954</v>
      </c>
      <c r="S231">
        <f t="shared" si="99"/>
        <v>34.365241508871954</v>
      </c>
      <c r="T231">
        <f t="shared" si="100"/>
        <v>5.4528335613766021</v>
      </c>
      <c r="U231">
        <f t="shared" si="101"/>
        <v>43.543745951660398</v>
      </c>
      <c r="V231">
        <f t="shared" si="102"/>
        <v>2.3874456397430461</v>
      </c>
      <c r="W231">
        <f t="shared" si="103"/>
        <v>5.4828669136400032</v>
      </c>
      <c r="X231">
        <f t="shared" si="104"/>
        <v>3.065387921633556</v>
      </c>
      <c r="Y231">
        <f t="shared" si="105"/>
        <v>-11.886655376396204</v>
      </c>
      <c r="Z231">
        <f t="shared" si="106"/>
        <v>10.649579005459623</v>
      </c>
      <c r="AA231">
        <f t="shared" si="107"/>
        <v>1.236480410437333</v>
      </c>
      <c r="AB231">
        <f t="shared" si="108"/>
        <v>-5.9596049924870442E-4</v>
      </c>
      <c r="AC231">
        <v>0</v>
      </c>
      <c r="AD231">
        <v>0</v>
      </c>
      <c r="AE231">
        <v>2</v>
      </c>
      <c r="AF231">
        <v>0</v>
      </c>
      <c r="AG231">
        <v>0</v>
      </c>
      <c r="AH231">
        <f t="shared" si="109"/>
        <v>1</v>
      </c>
      <c r="AI231">
        <f t="shared" si="110"/>
        <v>0</v>
      </c>
      <c r="AJ231">
        <f t="shared" si="111"/>
        <v>52416.77929731406</v>
      </c>
      <c r="AK231">
        <f t="shared" si="112"/>
        <v>0</v>
      </c>
      <c r="AL231">
        <f t="shared" si="113"/>
        <v>0</v>
      </c>
      <c r="AM231">
        <f t="shared" si="114"/>
        <v>0.49</v>
      </c>
      <c r="AN231">
        <f t="shared" si="115"/>
        <v>0.39</v>
      </c>
      <c r="AO231">
        <v>10.06</v>
      </c>
      <c r="AP231">
        <v>0.5</v>
      </c>
      <c r="AQ231" t="s">
        <v>196</v>
      </c>
      <c r="AR231">
        <v>1597421451.37097</v>
      </c>
      <c r="AS231">
        <v>413.66693548387099</v>
      </c>
      <c r="AT231">
        <v>409.42854838709701</v>
      </c>
      <c r="AU231">
        <v>23.470745161290299</v>
      </c>
      <c r="AV231">
        <v>23.029435483871001</v>
      </c>
      <c r="AW231">
        <v>600.01329032258104</v>
      </c>
      <c r="AX231">
        <v>101.620032258065</v>
      </c>
      <c r="AY231">
        <v>0.10002917741935501</v>
      </c>
      <c r="AZ231">
        <v>34.464009677419398</v>
      </c>
      <c r="BA231">
        <v>999.9</v>
      </c>
      <c r="BB231">
        <v>999.9</v>
      </c>
      <c r="BC231">
        <v>0</v>
      </c>
      <c r="BD231">
        <v>0</v>
      </c>
      <c r="BE231">
        <v>9997.4993548387101</v>
      </c>
      <c r="BF231">
        <v>0</v>
      </c>
      <c r="BG231">
        <v>1.91641064516129E-3</v>
      </c>
      <c r="BH231">
        <v>1597421361.5</v>
      </c>
      <c r="BI231" t="s">
        <v>705</v>
      </c>
      <c r="BJ231">
        <v>34</v>
      </c>
      <c r="BK231">
        <v>-3.1230000000000002</v>
      </c>
      <c r="BL231">
        <v>7.4999999999999997E-2</v>
      </c>
      <c r="BM231">
        <v>409</v>
      </c>
      <c r="BN231">
        <v>23</v>
      </c>
      <c r="BO231">
        <v>0.35</v>
      </c>
      <c r="BP231">
        <v>0.16</v>
      </c>
      <c r="BQ231">
        <v>4.2405492682926802</v>
      </c>
      <c r="BR231">
        <v>-0.10729317073167299</v>
      </c>
      <c r="BS231">
        <v>2.7201324070197801E-2</v>
      </c>
      <c r="BT231">
        <v>0</v>
      </c>
      <c r="BU231">
        <v>0.44100158536585399</v>
      </c>
      <c r="BV231">
        <v>1.5677979094079902E-2</v>
      </c>
      <c r="BW231">
        <v>1.8749307626320199E-3</v>
      </c>
      <c r="BX231">
        <v>1</v>
      </c>
      <c r="BY231">
        <v>1</v>
      </c>
      <c r="BZ231">
        <v>2</v>
      </c>
      <c r="CA231" t="s">
        <v>198</v>
      </c>
      <c r="CB231">
        <v>100</v>
      </c>
      <c r="CC231">
        <v>100</v>
      </c>
      <c r="CD231">
        <v>-3.1230000000000002</v>
      </c>
      <c r="CE231">
        <v>7.4999999999999997E-2</v>
      </c>
      <c r="CF231">
        <v>2</v>
      </c>
      <c r="CG231">
        <v>641.13800000000003</v>
      </c>
      <c r="CH231">
        <v>324.81099999999998</v>
      </c>
      <c r="CI231">
        <v>35.0002</v>
      </c>
      <c r="CJ231">
        <v>38.538400000000003</v>
      </c>
      <c r="CK231">
        <v>30</v>
      </c>
      <c r="CL231">
        <v>38.28</v>
      </c>
      <c r="CM231">
        <v>38.3078</v>
      </c>
      <c r="CN231">
        <v>20.6</v>
      </c>
      <c r="CO231">
        <v>39.691400000000002</v>
      </c>
      <c r="CP231">
        <v>4.0145299999999997</v>
      </c>
      <c r="CQ231">
        <v>35</v>
      </c>
      <c r="CR231">
        <v>410</v>
      </c>
      <c r="CS231">
        <v>23</v>
      </c>
      <c r="CT231">
        <v>99.475300000000004</v>
      </c>
      <c r="CU231">
        <v>98.9101</v>
      </c>
    </row>
    <row r="232" spans="1:99" x14ac:dyDescent="0.25">
      <c r="A232">
        <v>216</v>
      </c>
      <c r="B232">
        <v>1597421465</v>
      </c>
      <c r="C232">
        <v>19217.9000000954</v>
      </c>
      <c r="D232" t="s">
        <v>714</v>
      </c>
      <c r="E232" t="s">
        <v>715</v>
      </c>
      <c r="F232">
        <v>1597421456.37097</v>
      </c>
      <c r="G232">
        <f t="shared" si="87"/>
        <v>2.704324700689353E-4</v>
      </c>
      <c r="H232">
        <f t="shared" si="88"/>
        <v>-2.63462772187397</v>
      </c>
      <c r="I232">
        <f t="shared" si="89"/>
        <v>413.660161290323</v>
      </c>
      <c r="J232">
        <f t="shared" si="90"/>
        <v>869.96087894200775</v>
      </c>
      <c r="K232">
        <f t="shared" si="91"/>
        <v>88.492829709293645</v>
      </c>
      <c r="L232">
        <f t="shared" si="92"/>
        <v>42.07770613214398</v>
      </c>
      <c r="M232">
        <f t="shared" si="93"/>
        <v>8.6473579505323174E-3</v>
      </c>
      <c r="N232">
        <f t="shared" si="94"/>
        <v>2</v>
      </c>
      <c r="O232">
        <f t="shared" si="95"/>
        <v>8.6266403561938414E-3</v>
      </c>
      <c r="P232">
        <f t="shared" si="96"/>
        <v>5.3935074445387319E-3</v>
      </c>
      <c r="Q232">
        <f t="shared" si="97"/>
        <v>0</v>
      </c>
      <c r="R232">
        <f t="shared" si="98"/>
        <v>34.366649648774434</v>
      </c>
      <c r="S232">
        <f t="shared" si="99"/>
        <v>34.366649648774434</v>
      </c>
      <c r="T232">
        <f t="shared" si="100"/>
        <v>5.4532607403711104</v>
      </c>
      <c r="U232">
        <f t="shared" si="101"/>
        <v>43.538164220198659</v>
      </c>
      <c r="V232">
        <f t="shared" si="102"/>
        <v>2.3873699210951318</v>
      </c>
      <c r="W232">
        <f t="shared" si="103"/>
        <v>5.4833959213823702</v>
      </c>
      <c r="X232">
        <f t="shared" si="104"/>
        <v>3.0658908192759786</v>
      </c>
      <c r="Y232">
        <f t="shared" si="105"/>
        <v>-11.926071930040047</v>
      </c>
      <c r="Z232">
        <f t="shared" si="106"/>
        <v>10.684874541510775</v>
      </c>
      <c r="AA232">
        <f t="shared" si="107"/>
        <v>1.2405974647931215</v>
      </c>
      <c r="AB232">
        <f t="shared" si="108"/>
        <v>-5.9992373615180838E-4</v>
      </c>
      <c r="AC232">
        <v>0</v>
      </c>
      <c r="AD232">
        <v>0</v>
      </c>
      <c r="AE232">
        <v>2</v>
      </c>
      <c r="AF232">
        <v>0</v>
      </c>
      <c r="AG232">
        <v>0</v>
      </c>
      <c r="AH232">
        <f t="shared" si="109"/>
        <v>1</v>
      </c>
      <c r="AI232">
        <f t="shared" si="110"/>
        <v>0</v>
      </c>
      <c r="AJ232">
        <f t="shared" si="111"/>
        <v>52439.888365758314</v>
      </c>
      <c r="AK232">
        <f t="shared" si="112"/>
        <v>0</v>
      </c>
      <c r="AL232">
        <f t="shared" si="113"/>
        <v>0</v>
      </c>
      <c r="AM232">
        <f t="shared" si="114"/>
        <v>0.49</v>
      </c>
      <c r="AN232">
        <f t="shared" si="115"/>
        <v>0.39</v>
      </c>
      <c r="AO232">
        <v>10.06</v>
      </c>
      <c r="AP232">
        <v>0.5</v>
      </c>
      <c r="AQ232" t="s">
        <v>196</v>
      </c>
      <c r="AR232">
        <v>1597421456.37097</v>
      </c>
      <c r="AS232">
        <v>413.660161290323</v>
      </c>
      <c r="AT232">
        <v>409.43041935483899</v>
      </c>
      <c r="AU232">
        <v>23.4699064516129</v>
      </c>
      <c r="AV232">
        <v>23.027132258064501</v>
      </c>
      <c r="AW232">
        <v>600.01229032258095</v>
      </c>
      <c r="AX232">
        <v>101.620451612903</v>
      </c>
      <c r="AY232">
        <v>0.100018641935484</v>
      </c>
      <c r="AZ232">
        <v>34.4657451612903</v>
      </c>
      <c r="BA232">
        <v>999.9</v>
      </c>
      <c r="BB232">
        <v>999.9</v>
      </c>
      <c r="BC232">
        <v>0</v>
      </c>
      <c r="BD232">
        <v>0</v>
      </c>
      <c r="BE232">
        <v>10002.1106451613</v>
      </c>
      <c r="BF232">
        <v>0</v>
      </c>
      <c r="BG232">
        <v>1.91117E-3</v>
      </c>
      <c r="BH232">
        <v>1597421361.5</v>
      </c>
      <c r="BI232" t="s">
        <v>705</v>
      </c>
      <c r="BJ232">
        <v>34</v>
      </c>
      <c r="BK232">
        <v>-3.1230000000000002</v>
      </c>
      <c r="BL232">
        <v>7.4999999999999997E-2</v>
      </c>
      <c r="BM232">
        <v>409</v>
      </c>
      <c r="BN232">
        <v>23</v>
      </c>
      <c r="BO232">
        <v>0.35</v>
      </c>
      <c r="BP232">
        <v>0.16</v>
      </c>
      <c r="BQ232">
        <v>4.2350721951219503</v>
      </c>
      <c r="BR232">
        <v>-3.5207247386783699E-2</v>
      </c>
      <c r="BS232">
        <v>2.4234448019115201E-2</v>
      </c>
      <c r="BT232">
        <v>1</v>
      </c>
      <c r="BU232">
        <v>0.442214146341463</v>
      </c>
      <c r="BV232">
        <v>1.9002522648083501E-2</v>
      </c>
      <c r="BW232">
        <v>2.0297438449580702E-3</v>
      </c>
      <c r="BX232">
        <v>1</v>
      </c>
      <c r="BY232">
        <v>2</v>
      </c>
      <c r="BZ232">
        <v>2</v>
      </c>
      <c r="CA232" t="s">
        <v>203</v>
      </c>
      <c r="CB232">
        <v>100</v>
      </c>
      <c r="CC232">
        <v>100</v>
      </c>
      <c r="CD232">
        <v>-3.1230000000000002</v>
      </c>
      <c r="CE232">
        <v>7.4999999999999997E-2</v>
      </c>
      <c r="CF232">
        <v>2</v>
      </c>
      <c r="CG232">
        <v>640.95799999999997</v>
      </c>
      <c r="CH232">
        <v>324.74400000000003</v>
      </c>
      <c r="CI232">
        <v>35.000399999999999</v>
      </c>
      <c r="CJ232">
        <v>38.538400000000003</v>
      </c>
      <c r="CK232">
        <v>30.0001</v>
      </c>
      <c r="CL232">
        <v>38.28</v>
      </c>
      <c r="CM232">
        <v>38.3078</v>
      </c>
      <c r="CN232">
        <v>20.6</v>
      </c>
      <c r="CO232">
        <v>39.691400000000002</v>
      </c>
      <c r="CP232">
        <v>4.0145299999999997</v>
      </c>
      <c r="CQ232">
        <v>35</v>
      </c>
      <c r="CR232">
        <v>410</v>
      </c>
      <c r="CS232">
        <v>23</v>
      </c>
      <c r="CT232">
        <v>99.474599999999995</v>
      </c>
      <c r="CU232">
        <v>98.9101</v>
      </c>
    </row>
    <row r="233" spans="1:99" x14ac:dyDescent="0.25">
      <c r="A233">
        <v>217</v>
      </c>
      <c r="B233">
        <v>1597421916.0999999</v>
      </c>
      <c r="C233">
        <v>19669</v>
      </c>
      <c r="D233" t="s">
        <v>717</v>
      </c>
      <c r="E233" t="s">
        <v>718</v>
      </c>
      <c r="F233">
        <v>1597421908.0999999</v>
      </c>
      <c r="G233">
        <f t="shared" si="87"/>
        <v>2.5466323931319819E-4</v>
      </c>
      <c r="H233">
        <f t="shared" si="88"/>
        <v>-3.3899749206751912</v>
      </c>
      <c r="I233">
        <f t="shared" si="89"/>
        <v>419.19290322580599</v>
      </c>
      <c r="J233">
        <f t="shared" si="90"/>
        <v>1051.1469230680268</v>
      </c>
      <c r="K233">
        <f t="shared" si="91"/>
        <v>106.91778203690784</v>
      </c>
      <c r="L233">
        <f t="shared" si="92"/>
        <v>42.638354805529673</v>
      </c>
      <c r="M233">
        <f t="shared" si="93"/>
        <v>8.1244953370879537E-3</v>
      </c>
      <c r="N233">
        <f t="shared" si="94"/>
        <v>2</v>
      </c>
      <c r="O233">
        <f t="shared" si="95"/>
        <v>8.1062045171456029E-3</v>
      </c>
      <c r="P233">
        <f t="shared" si="96"/>
        <v>5.0680177174080212E-3</v>
      </c>
      <c r="Q233">
        <f t="shared" si="97"/>
        <v>0</v>
      </c>
      <c r="R233">
        <f t="shared" si="98"/>
        <v>34.48097379425122</v>
      </c>
      <c r="S233">
        <f t="shared" si="99"/>
        <v>34.48097379425122</v>
      </c>
      <c r="T233">
        <f t="shared" si="100"/>
        <v>5.488039795138465</v>
      </c>
      <c r="U233">
        <f t="shared" si="101"/>
        <v>43.808649255970174</v>
      </c>
      <c r="V233">
        <f t="shared" si="102"/>
        <v>2.4167338577725666</v>
      </c>
      <c r="W233">
        <f t="shared" si="103"/>
        <v>5.5165678440615649</v>
      </c>
      <c r="X233">
        <f t="shared" si="104"/>
        <v>3.0713059373658984</v>
      </c>
      <c r="Y233">
        <f t="shared" si="105"/>
        <v>-11.23064885371204</v>
      </c>
      <c r="Z233">
        <f t="shared" si="106"/>
        <v>10.06071789252869</v>
      </c>
      <c r="AA233">
        <f t="shared" si="107"/>
        <v>1.1693986970854227</v>
      </c>
      <c r="AB233">
        <f t="shared" si="108"/>
        <v>-5.3226409792728191E-4</v>
      </c>
      <c r="AC233">
        <v>0</v>
      </c>
      <c r="AD233">
        <v>0</v>
      </c>
      <c r="AE233">
        <v>2</v>
      </c>
      <c r="AF233">
        <v>0</v>
      </c>
      <c r="AG233">
        <v>0</v>
      </c>
      <c r="AH233">
        <f t="shared" si="109"/>
        <v>1</v>
      </c>
      <c r="AI233">
        <f t="shared" si="110"/>
        <v>0</v>
      </c>
      <c r="AJ233">
        <f t="shared" si="111"/>
        <v>52401.299717509784</v>
      </c>
      <c r="AK233">
        <f t="shared" si="112"/>
        <v>0</v>
      </c>
      <c r="AL233">
        <f t="shared" si="113"/>
        <v>0</v>
      </c>
      <c r="AM233">
        <f t="shared" si="114"/>
        <v>0.49</v>
      </c>
      <c r="AN233">
        <f t="shared" si="115"/>
        <v>0.39</v>
      </c>
      <c r="AO233">
        <v>16.850000000000001</v>
      </c>
      <c r="AP233">
        <v>0.5</v>
      </c>
      <c r="AQ233" t="s">
        <v>196</v>
      </c>
      <c r="AR233">
        <v>1597421908.0999999</v>
      </c>
      <c r="AS233">
        <v>419.19290322580599</v>
      </c>
      <c r="AT233">
        <v>409.97264516129002</v>
      </c>
      <c r="AU233">
        <v>23.759774193548399</v>
      </c>
      <c r="AV233">
        <v>23.0615967741935</v>
      </c>
      <c r="AW233">
        <v>600.00803225806499</v>
      </c>
      <c r="AX233">
        <v>101.615387096774</v>
      </c>
      <c r="AY233">
        <v>9.9967522580645105E-2</v>
      </c>
      <c r="AZ233">
        <v>34.574280645161302</v>
      </c>
      <c r="BA233">
        <v>999.9</v>
      </c>
      <c r="BB233">
        <v>999.9</v>
      </c>
      <c r="BC233">
        <v>0</v>
      </c>
      <c r="BD233">
        <v>0</v>
      </c>
      <c r="BE233">
        <v>9998.6348387096805</v>
      </c>
      <c r="BF233">
        <v>0</v>
      </c>
      <c r="BG233">
        <v>1.91117E-3</v>
      </c>
      <c r="BH233">
        <v>1597421880.5999999</v>
      </c>
      <c r="BI233" t="s">
        <v>719</v>
      </c>
      <c r="BJ233">
        <v>35</v>
      </c>
      <c r="BK233">
        <v>-3.1459999999999999</v>
      </c>
      <c r="BL233">
        <v>7.3999999999999996E-2</v>
      </c>
      <c r="BM233">
        <v>410</v>
      </c>
      <c r="BN233">
        <v>23</v>
      </c>
      <c r="BO233">
        <v>0.22</v>
      </c>
      <c r="BP233">
        <v>0.15</v>
      </c>
      <c r="BQ233">
        <v>9.2365358536585394</v>
      </c>
      <c r="BR233">
        <v>-0.29084216027870402</v>
      </c>
      <c r="BS233">
        <v>3.4129032485812102E-2</v>
      </c>
      <c r="BT233">
        <v>0</v>
      </c>
      <c r="BU233">
        <v>0.69841219512195096</v>
      </c>
      <c r="BV233">
        <v>-9.2209337979077492E-3</v>
      </c>
      <c r="BW233">
        <v>1.2520830296537499E-3</v>
      </c>
      <c r="BX233">
        <v>1</v>
      </c>
      <c r="BY233">
        <v>1</v>
      </c>
      <c r="BZ233">
        <v>2</v>
      </c>
      <c r="CA233" t="s">
        <v>198</v>
      </c>
      <c r="CB233">
        <v>100</v>
      </c>
      <c r="CC233">
        <v>100</v>
      </c>
      <c r="CD233">
        <v>-3.1459999999999999</v>
      </c>
      <c r="CE233">
        <v>7.3999999999999996E-2</v>
      </c>
      <c r="CF233">
        <v>2</v>
      </c>
      <c r="CG233">
        <v>641.00400000000002</v>
      </c>
      <c r="CH233">
        <v>323.96899999999999</v>
      </c>
      <c r="CI233">
        <v>34.9983</v>
      </c>
      <c r="CJ233">
        <v>38.590400000000002</v>
      </c>
      <c r="CK233">
        <v>30.0001</v>
      </c>
      <c r="CL233">
        <v>38.331099999999999</v>
      </c>
      <c r="CM233">
        <v>38.362499999999997</v>
      </c>
      <c r="CN233">
        <v>20.6</v>
      </c>
      <c r="CO233">
        <v>41.8947</v>
      </c>
      <c r="CP233">
        <v>7.0147899999999996</v>
      </c>
      <c r="CQ233">
        <v>35</v>
      </c>
      <c r="CR233">
        <v>410</v>
      </c>
      <c r="CS233">
        <v>23</v>
      </c>
      <c r="CT233">
        <v>99.450400000000002</v>
      </c>
      <c r="CU233">
        <v>98.909700000000001</v>
      </c>
    </row>
    <row r="234" spans="1:99" x14ac:dyDescent="0.25">
      <c r="A234">
        <v>218</v>
      </c>
      <c r="B234">
        <v>1597421921.0999999</v>
      </c>
      <c r="C234">
        <v>19674</v>
      </c>
      <c r="D234" t="s">
        <v>720</v>
      </c>
      <c r="E234" t="s">
        <v>721</v>
      </c>
      <c r="F234">
        <v>1597421912.7451601</v>
      </c>
      <c r="G234">
        <f t="shared" si="87"/>
        <v>2.5428587283806195E-4</v>
      </c>
      <c r="H234">
        <f t="shared" si="88"/>
        <v>-3.3904396665400087</v>
      </c>
      <c r="I234">
        <f t="shared" si="89"/>
        <v>419.183290322581</v>
      </c>
      <c r="J234">
        <f t="shared" si="90"/>
        <v>1051.9082715293246</v>
      </c>
      <c r="K234">
        <f t="shared" si="91"/>
        <v>106.99565380191703</v>
      </c>
      <c r="L234">
        <f t="shared" si="92"/>
        <v>42.637548752893345</v>
      </c>
      <c r="M234">
        <f t="shared" si="93"/>
        <v>8.1162181133797411E-3</v>
      </c>
      <c r="N234">
        <f t="shared" si="94"/>
        <v>2</v>
      </c>
      <c r="O234">
        <f t="shared" si="95"/>
        <v>8.0979644985667443E-3</v>
      </c>
      <c r="P234">
        <f t="shared" si="96"/>
        <v>5.0628643735787385E-3</v>
      </c>
      <c r="Q234">
        <f t="shared" si="97"/>
        <v>0</v>
      </c>
      <c r="R234">
        <f t="shared" si="98"/>
        <v>34.47560185972511</v>
      </c>
      <c r="S234">
        <f t="shared" si="99"/>
        <v>34.47560185972511</v>
      </c>
      <c r="T234">
        <f t="shared" si="100"/>
        <v>5.4864012680512531</v>
      </c>
      <c r="U234">
        <f t="shared" si="101"/>
        <v>43.81751769983034</v>
      </c>
      <c r="V234">
        <f t="shared" si="102"/>
        <v>2.4164833959748901</v>
      </c>
      <c r="W234">
        <f t="shared" si="103"/>
        <v>5.5148797166669414</v>
      </c>
      <c r="X234">
        <f t="shared" si="104"/>
        <v>3.0699178720763629</v>
      </c>
      <c r="Y234">
        <f t="shared" si="105"/>
        <v>-11.214006992158533</v>
      </c>
      <c r="Z234">
        <f t="shared" si="106"/>
        <v>10.045865902802152</v>
      </c>
      <c r="AA234">
        <f t="shared" si="107"/>
        <v>1.1676104144487125</v>
      </c>
      <c r="AB234">
        <f t="shared" si="108"/>
        <v>-5.3067490766878223E-4</v>
      </c>
      <c r="AC234">
        <v>0</v>
      </c>
      <c r="AD234">
        <v>0</v>
      </c>
      <c r="AE234">
        <v>2</v>
      </c>
      <c r="AF234">
        <v>0</v>
      </c>
      <c r="AG234">
        <v>0</v>
      </c>
      <c r="AH234">
        <f t="shared" si="109"/>
        <v>1</v>
      </c>
      <c r="AI234">
        <f t="shared" si="110"/>
        <v>0</v>
      </c>
      <c r="AJ234">
        <f t="shared" si="111"/>
        <v>52400.989955257239</v>
      </c>
      <c r="AK234">
        <f t="shared" si="112"/>
        <v>0</v>
      </c>
      <c r="AL234">
        <f t="shared" si="113"/>
        <v>0</v>
      </c>
      <c r="AM234">
        <f t="shared" si="114"/>
        <v>0.49</v>
      </c>
      <c r="AN234">
        <f t="shared" si="115"/>
        <v>0.39</v>
      </c>
      <c r="AO234">
        <v>16.850000000000001</v>
      </c>
      <c r="AP234">
        <v>0.5</v>
      </c>
      <c r="AQ234" t="s">
        <v>196</v>
      </c>
      <c r="AR234">
        <v>1597421912.7451601</v>
      </c>
      <c r="AS234">
        <v>419.183290322581</v>
      </c>
      <c r="AT234">
        <v>409.96135483871001</v>
      </c>
      <c r="AU234">
        <v>23.757216129032301</v>
      </c>
      <c r="AV234">
        <v>23.060077419354801</v>
      </c>
      <c r="AW234">
        <v>600.01316129032296</v>
      </c>
      <c r="AX234">
        <v>101.61577419354801</v>
      </c>
      <c r="AY234">
        <v>9.9990096774193502E-2</v>
      </c>
      <c r="AZ234">
        <v>34.568770967741898</v>
      </c>
      <c r="BA234">
        <v>999.9</v>
      </c>
      <c r="BB234">
        <v>999.9</v>
      </c>
      <c r="BC234">
        <v>0</v>
      </c>
      <c r="BD234">
        <v>0</v>
      </c>
      <c r="BE234">
        <v>9998.3467741935492</v>
      </c>
      <c r="BF234">
        <v>0</v>
      </c>
      <c r="BG234">
        <v>1.91117E-3</v>
      </c>
      <c r="BH234">
        <v>1597421880.5999999</v>
      </c>
      <c r="BI234" t="s">
        <v>719</v>
      </c>
      <c r="BJ234">
        <v>35</v>
      </c>
      <c r="BK234">
        <v>-3.1459999999999999</v>
      </c>
      <c r="BL234">
        <v>7.3999999999999996E-2</v>
      </c>
      <c r="BM234">
        <v>410</v>
      </c>
      <c r="BN234">
        <v>23</v>
      </c>
      <c r="BO234">
        <v>0.22</v>
      </c>
      <c r="BP234">
        <v>0.15</v>
      </c>
      <c r="BQ234">
        <v>9.2236039024390202</v>
      </c>
      <c r="BR234">
        <v>-3.0948710801380001E-2</v>
      </c>
      <c r="BS234">
        <v>2.34599393755116E-2</v>
      </c>
      <c r="BT234">
        <v>1</v>
      </c>
      <c r="BU234">
        <v>0.69750329268292699</v>
      </c>
      <c r="BV234">
        <v>-1.5266864111495601E-2</v>
      </c>
      <c r="BW234">
        <v>1.6382776685332601E-3</v>
      </c>
      <c r="BX234">
        <v>1</v>
      </c>
      <c r="BY234">
        <v>2</v>
      </c>
      <c r="BZ234">
        <v>2</v>
      </c>
      <c r="CA234" t="s">
        <v>203</v>
      </c>
      <c r="CB234">
        <v>100</v>
      </c>
      <c r="CC234">
        <v>100</v>
      </c>
      <c r="CD234">
        <v>-3.1459999999999999</v>
      </c>
      <c r="CE234">
        <v>7.3999999999999996E-2</v>
      </c>
      <c r="CF234">
        <v>2</v>
      </c>
      <c r="CG234">
        <v>640.84500000000003</v>
      </c>
      <c r="CH234">
        <v>323.75700000000001</v>
      </c>
      <c r="CI234">
        <v>34.998600000000003</v>
      </c>
      <c r="CJ234">
        <v>38.590400000000002</v>
      </c>
      <c r="CK234">
        <v>30.0002</v>
      </c>
      <c r="CL234">
        <v>38.331099999999999</v>
      </c>
      <c r="CM234">
        <v>38.362699999999997</v>
      </c>
      <c r="CN234">
        <v>20.6</v>
      </c>
      <c r="CO234">
        <v>42.175600000000003</v>
      </c>
      <c r="CP234">
        <v>7.0147899999999996</v>
      </c>
      <c r="CQ234">
        <v>35</v>
      </c>
      <c r="CR234">
        <v>410</v>
      </c>
      <c r="CS234">
        <v>23</v>
      </c>
      <c r="CT234">
        <v>99.450400000000002</v>
      </c>
      <c r="CU234">
        <v>98.910600000000002</v>
      </c>
    </row>
    <row r="235" spans="1:99" x14ac:dyDescent="0.25">
      <c r="A235">
        <v>219</v>
      </c>
      <c r="B235">
        <v>1597421926.0999999</v>
      </c>
      <c r="C235">
        <v>19679</v>
      </c>
      <c r="D235" t="s">
        <v>722</v>
      </c>
      <c r="E235" t="s">
        <v>723</v>
      </c>
      <c r="F235">
        <v>1597421917.53548</v>
      </c>
      <c r="G235">
        <f t="shared" si="87"/>
        <v>2.5566055004721779E-4</v>
      </c>
      <c r="H235">
        <f t="shared" si="88"/>
        <v>-3.3794454563518461</v>
      </c>
      <c r="I235">
        <f t="shared" si="89"/>
        <v>419.16854838709702</v>
      </c>
      <c r="J235">
        <f t="shared" si="90"/>
        <v>1046.0445547968309</v>
      </c>
      <c r="K235">
        <f t="shared" si="91"/>
        <v>106.39929681294787</v>
      </c>
      <c r="L235">
        <f t="shared" si="92"/>
        <v>42.636079495823743</v>
      </c>
      <c r="M235">
        <f t="shared" si="93"/>
        <v>8.1632572094837604E-3</v>
      </c>
      <c r="N235">
        <f t="shared" si="94"/>
        <v>2</v>
      </c>
      <c r="O235">
        <f t="shared" si="95"/>
        <v>8.1447916567771814E-3</v>
      </c>
      <c r="P235">
        <f t="shared" si="96"/>
        <v>5.0921503291948026E-3</v>
      </c>
      <c r="Q235">
        <f t="shared" si="97"/>
        <v>0</v>
      </c>
      <c r="R235">
        <f t="shared" si="98"/>
        <v>34.470855845466474</v>
      </c>
      <c r="S235">
        <f t="shared" si="99"/>
        <v>34.470855845466474</v>
      </c>
      <c r="T235">
        <f t="shared" si="100"/>
        <v>5.4849540106638957</v>
      </c>
      <c r="U235">
        <f t="shared" si="101"/>
        <v>43.821894517455419</v>
      </c>
      <c r="V235">
        <f t="shared" si="102"/>
        <v>2.4161553531506588</v>
      </c>
      <c r="W235">
        <f t="shared" si="103"/>
        <v>5.5135803227043052</v>
      </c>
      <c r="X235">
        <f t="shared" si="104"/>
        <v>3.0687986575132369</v>
      </c>
      <c r="Y235">
        <f t="shared" si="105"/>
        <v>-11.274630257082304</v>
      </c>
      <c r="Z235">
        <f t="shared" si="106"/>
        <v>10.100217692620337</v>
      </c>
      <c r="AA235">
        <f t="shared" si="107"/>
        <v>1.173876147115789</v>
      </c>
      <c r="AB235">
        <f t="shared" si="108"/>
        <v>-5.3641734617748682E-4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f t="shared" si="109"/>
        <v>1</v>
      </c>
      <c r="AI235">
        <f t="shared" si="110"/>
        <v>0</v>
      </c>
      <c r="AJ235">
        <f t="shared" si="111"/>
        <v>52385.512720256775</v>
      </c>
      <c r="AK235">
        <f t="shared" si="112"/>
        <v>0</v>
      </c>
      <c r="AL235">
        <f t="shared" si="113"/>
        <v>0</v>
      </c>
      <c r="AM235">
        <f t="shared" si="114"/>
        <v>0.49</v>
      </c>
      <c r="AN235">
        <f t="shared" si="115"/>
        <v>0.39</v>
      </c>
      <c r="AO235">
        <v>16.850000000000001</v>
      </c>
      <c r="AP235">
        <v>0.5</v>
      </c>
      <c r="AQ235" t="s">
        <v>196</v>
      </c>
      <c r="AR235">
        <v>1597421917.53548</v>
      </c>
      <c r="AS235">
        <v>419.16854838709702</v>
      </c>
      <c r="AT235">
        <v>409.97909677419398</v>
      </c>
      <c r="AU235">
        <v>23.753974193548402</v>
      </c>
      <c r="AV235">
        <v>23.053064516129002</v>
      </c>
      <c r="AW235">
        <v>600.01325806451598</v>
      </c>
      <c r="AX235">
        <v>101.61583870967701</v>
      </c>
      <c r="AY235">
        <v>9.9997699999999995E-2</v>
      </c>
      <c r="AZ235">
        <v>34.5645290322581</v>
      </c>
      <c r="BA235">
        <v>999.9</v>
      </c>
      <c r="BB235">
        <v>999.9</v>
      </c>
      <c r="BC235">
        <v>0</v>
      </c>
      <c r="BD235">
        <v>0</v>
      </c>
      <c r="BE235">
        <v>9995.1177419354808</v>
      </c>
      <c r="BF235">
        <v>0</v>
      </c>
      <c r="BG235">
        <v>1.91117E-3</v>
      </c>
      <c r="BH235">
        <v>1597421880.5999999</v>
      </c>
      <c r="BI235" t="s">
        <v>719</v>
      </c>
      <c r="BJ235">
        <v>35</v>
      </c>
      <c r="BK235">
        <v>-3.1459999999999999</v>
      </c>
      <c r="BL235">
        <v>7.3999999999999996E-2</v>
      </c>
      <c r="BM235">
        <v>410</v>
      </c>
      <c r="BN235">
        <v>23</v>
      </c>
      <c r="BO235">
        <v>0.22</v>
      </c>
      <c r="BP235">
        <v>0.15</v>
      </c>
      <c r="BQ235">
        <v>9.1946585365853704</v>
      </c>
      <c r="BR235">
        <v>-0.34536543554013199</v>
      </c>
      <c r="BS235">
        <v>5.3013016605035101E-2</v>
      </c>
      <c r="BT235">
        <v>0</v>
      </c>
      <c r="BU235">
        <v>0.700281268292683</v>
      </c>
      <c r="BV235">
        <v>4.0310383275271797E-2</v>
      </c>
      <c r="BW235">
        <v>7.2154204550152999E-3</v>
      </c>
      <c r="BX235">
        <v>1</v>
      </c>
      <c r="BY235">
        <v>1</v>
      </c>
      <c r="BZ235">
        <v>2</v>
      </c>
      <c r="CA235" t="s">
        <v>198</v>
      </c>
      <c r="CB235">
        <v>100</v>
      </c>
      <c r="CC235">
        <v>100</v>
      </c>
      <c r="CD235">
        <v>-3.1459999999999999</v>
      </c>
      <c r="CE235">
        <v>7.3999999999999996E-2</v>
      </c>
      <c r="CF235">
        <v>2</v>
      </c>
      <c r="CG235">
        <v>640.84100000000001</v>
      </c>
      <c r="CH235">
        <v>323.85000000000002</v>
      </c>
      <c r="CI235">
        <v>34.999099999999999</v>
      </c>
      <c r="CJ235">
        <v>38.594099999999997</v>
      </c>
      <c r="CK235">
        <v>30</v>
      </c>
      <c r="CL235">
        <v>38.332900000000002</v>
      </c>
      <c r="CM235">
        <v>38.362699999999997</v>
      </c>
      <c r="CN235">
        <v>20.6</v>
      </c>
      <c r="CO235">
        <v>42.175600000000003</v>
      </c>
      <c r="CP235">
        <v>7.0147899999999996</v>
      </c>
      <c r="CQ235">
        <v>35</v>
      </c>
      <c r="CR235">
        <v>410</v>
      </c>
      <c r="CS235">
        <v>23</v>
      </c>
      <c r="CT235">
        <v>99.450500000000005</v>
      </c>
      <c r="CU235">
        <v>98.910499999999999</v>
      </c>
    </row>
    <row r="236" spans="1:99" x14ac:dyDescent="0.25">
      <c r="A236">
        <v>220</v>
      </c>
      <c r="B236">
        <v>1597421931.0999999</v>
      </c>
      <c r="C236">
        <v>19684</v>
      </c>
      <c r="D236" t="s">
        <v>724</v>
      </c>
      <c r="E236" t="s">
        <v>725</v>
      </c>
      <c r="F236">
        <v>1597421922.4709699</v>
      </c>
      <c r="G236">
        <f t="shared" si="87"/>
        <v>2.5804684728261235E-4</v>
      </c>
      <c r="H236">
        <f t="shared" si="88"/>
        <v>-3.3711687741788028</v>
      </c>
      <c r="I236">
        <f t="shared" si="89"/>
        <v>419.156322580645</v>
      </c>
      <c r="J236">
        <f t="shared" si="90"/>
        <v>1038.3938874293449</v>
      </c>
      <c r="K236">
        <f t="shared" si="91"/>
        <v>105.62078008659851</v>
      </c>
      <c r="L236">
        <f t="shared" si="92"/>
        <v>42.634705678783206</v>
      </c>
      <c r="M236">
        <f t="shared" si="93"/>
        <v>8.2407111025554012E-3</v>
      </c>
      <c r="N236">
        <f t="shared" si="94"/>
        <v>2</v>
      </c>
      <c r="O236">
        <f t="shared" si="95"/>
        <v>8.2218939171276369E-3</v>
      </c>
      <c r="P236">
        <f t="shared" si="96"/>
        <v>5.1403707343432052E-3</v>
      </c>
      <c r="Q236">
        <f t="shared" si="97"/>
        <v>0</v>
      </c>
      <c r="R236">
        <f t="shared" si="98"/>
        <v>34.468097462051908</v>
      </c>
      <c r="S236">
        <f t="shared" si="99"/>
        <v>34.468097462051908</v>
      </c>
      <c r="T236">
        <f t="shared" si="100"/>
        <v>5.4841130172111328</v>
      </c>
      <c r="U236">
        <f t="shared" si="101"/>
        <v>43.818347945419269</v>
      </c>
      <c r="V236">
        <f t="shared" si="102"/>
        <v>2.415706985237513</v>
      </c>
      <c r="W236">
        <f t="shared" si="103"/>
        <v>5.5130033387989679</v>
      </c>
      <c r="X236">
        <f t="shared" si="104"/>
        <v>3.0684060319736197</v>
      </c>
      <c r="Y236">
        <f t="shared" si="105"/>
        <v>-11.379865965163205</v>
      </c>
      <c r="Z236">
        <f t="shared" si="106"/>
        <v>10.19451112268019</v>
      </c>
      <c r="AA236">
        <f t="shared" si="107"/>
        <v>1.1848083703642887</v>
      </c>
      <c r="AB236">
        <f t="shared" si="108"/>
        <v>-5.4647211872627111E-4</v>
      </c>
      <c r="AC236">
        <v>0</v>
      </c>
      <c r="AD236">
        <v>0</v>
      </c>
      <c r="AE236">
        <v>2</v>
      </c>
      <c r="AF236">
        <v>0</v>
      </c>
      <c r="AG236">
        <v>0</v>
      </c>
      <c r="AH236">
        <f t="shared" si="109"/>
        <v>1</v>
      </c>
      <c r="AI236">
        <f t="shared" si="110"/>
        <v>0</v>
      </c>
      <c r="AJ236">
        <f t="shared" si="111"/>
        <v>52381.794022121692</v>
      </c>
      <c r="AK236">
        <f t="shared" si="112"/>
        <v>0</v>
      </c>
      <c r="AL236">
        <f t="shared" si="113"/>
        <v>0</v>
      </c>
      <c r="AM236">
        <f t="shared" si="114"/>
        <v>0.49</v>
      </c>
      <c r="AN236">
        <f t="shared" si="115"/>
        <v>0.39</v>
      </c>
      <c r="AO236">
        <v>16.850000000000001</v>
      </c>
      <c r="AP236">
        <v>0.5</v>
      </c>
      <c r="AQ236" t="s">
        <v>196</v>
      </c>
      <c r="AR236">
        <v>1597421922.4709699</v>
      </c>
      <c r="AS236">
        <v>419.156322580645</v>
      </c>
      <c r="AT236">
        <v>409.99299999999999</v>
      </c>
      <c r="AU236">
        <v>23.749638709677399</v>
      </c>
      <c r="AV236">
        <v>23.042190322580598</v>
      </c>
      <c r="AW236">
        <v>600.01887096774203</v>
      </c>
      <c r="AX236">
        <v>101.61548387096801</v>
      </c>
      <c r="AY236">
        <v>0.100041774193548</v>
      </c>
      <c r="AZ236">
        <v>34.562645161290298</v>
      </c>
      <c r="BA236">
        <v>999.9</v>
      </c>
      <c r="BB236">
        <v>999.9</v>
      </c>
      <c r="BC236">
        <v>0</v>
      </c>
      <c r="BD236">
        <v>0</v>
      </c>
      <c r="BE236">
        <v>9994.3506451612902</v>
      </c>
      <c r="BF236">
        <v>0</v>
      </c>
      <c r="BG236">
        <v>1.9120948387096801E-3</v>
      </c>
      <c r="BH236">
        <v>1597421880.5999999</v>
      </c>
      <c r="BI236" t="s">
        <v>719</v>
      </c>
      <c r="BJ236">
        <v>35</v>
      </c>
      <c r="BK236">
        <v>-3.1459999999999999</v>
      </c>
      <c r="BL236">
        <v>7.3999999999999996E-2</v>
      </c>
      <c r="BM236">
        <v>410</v>
      </c>
      <c r="BN236">
        <v>23</v>
      </c>
      <c r="BO236">
        <v>0.22</v>
      </c>
      <c r="BP236">
        <v>0.15</v>
      </c>
      <c r="BQ236">
        <v>9.1729868292682895</v>
      </c>
      <c r="BR236">
        <v>-0.38009749128918502</v>
      </c>
      <c r="BS236">
        <v>5.73725508192501E-2</v>
      </c>
      <c r="BT236">
        <v>0</v>
      </c>
      <c r="BU236">
        <v>0.70548997560975601</v>
      </c>
      <c r="BV236">
        <v>9.6388891986060807E-2</v>
      </c>
      <c r="BW236">
        <v>1.0968124951450201E-2</v>
      </c>
      <c r="BX236">
        <v>1</v>
      </c>
      <c r="BY236">
        <v>1</v>
      </c>
      <c r="BZ236">
        <v>2</v>
      </c>
      <c r="CA236" t="s">
        <v>198</v>
      </c>
      <c r="CB236">
        <v>100</v>
      </c>
      <c r="CC236">
        <v>100</v>
      </c>
      <c r="CD236">
        <v>-3.1459999999999999</v>
      </c>
      <c r="CE236">
        <v>7.3999999999999996E-2</v>
      </c>
      <c r="CF236">
        <v>2</v>
      </c>
      <c r="CG236">
        <v>641.03899999999999</v>
      </c>
      <c r="CH236">
        <v>323.79700000000003</v>
      </c>
      <c r="CI236">
        <v>34.999600000000001</v>
      </c>
      <c r="CJ236">
        <v>38.594099999999997</v>
      </c>
      <c r="CK236">
        <v>30.0001</v>
      </c>
      <c r="CL236">
        <v>38.334800000000001</v>
      </c>
      <c r="CM236">
        <v>38.362699999999997</v>
      </c>
      <c r="CN236">
        <v>20.6</v>
      </c>
      <c r="CO236">
        <v>42.175600000000003</v>
      </c>
      <c r="CP236">
        <v>7.0147899999999996</v>
      </c>
      <c r="CQ236">
        <v>35</v>
      </c>
      <c r="CR236">
        <v>410</v>
      </c>
      <c r="CS236">
        <v>23</v>
      </c>
      <c r="CT236">
        <v>99.4512</v>
      </c>
      <c r="CU236">
        <v>98.909700000000001</v>
      </c>
    </row>
    <row r="237" spans="1:99" x14ac:dyDescent="0.25">
      <c r="A237">
        <v>221</v>
      </c>
      <c r="B237">
        <v>1597421936.0999999</v>
      </c>
      <c r="C237">
        <v>19689</v>
      </c>
      <c r="D237" t="s">
        <v>726</v>
      </c>
      <c r="E237" t="s">
        <v>727</v>
      </c>
      <c r="F237">
        <v>1597421927.4709699</v>
      </c>
      <c r="G237">
        <f t="shared" si="87"/>
        <v>2.6030047290195792E-4</v>
      </c>
      <c r="H237">
        <f t="shared" si="88"/>
        <v>-3.3628646880430617</v>
      </c>
      <c r="I237">
        <f t="shared" si="89"/>
        <v>419.139322580645</v>
      </c>
      <c r="J237">
        <f t="shared" si="90"/>
        <v>1031.3222662159303</v>
      </c>
      <c r="K237">
        <f t="shared" si="91"/>
        <v>104.90153129353851</v>
      </c>
      <c r="L237">
        <f t="shared" si="92"/>
        <v>42.632994752816003</v>
      </c>
      <c r="M237">
        <f t="shared" si="93"/>
        <v>8.3121846533802321E-3</v>
      </c>
      <c r="N237">
        <f t="shared" si="94"/>
        <v>2</v>
      </c>
      <c r="O237">
        <f t="shared" si="95"/>
        <v>8.2930400504114214E-3</v>
      </c>
      <c r="P237">
        <f t="shared" si="96"/>
        <v>5.1848663905100919E-3</v>
      </c>
      <c r="Q237">
        <f t="shared" si="97"/>
        <v>0</v>
      </c>
      <c r="R237">
        <f t="shared" si="98"/>
        <v>34.467026554391424</v>
      </c>
      <c r="S237">
        <f t="shared" si="99"/>
        <v>34.467026554391424</v>
      </c>
      <c r="T237">
        <f t="shared" si="100"/>
        <v>5.4837865422942462</v>
      </c>
      <c r="U237">
        <f t="shared" si="101"/>
        <v>43.80831582348695</v>
      </c>
      <c r="V237">
        <f t="shared" si="102"/>
        <v>2.4151210213847825</v>
      </c>
      <c r="W237">
        <f t="shared" si="103"/>
        <v>5.5129282557125006</v>
      </c>
      <c r="X237">
        <f t="shared" si="104"/>
        <v>3.0686655209094638</v>
      </c>
      <c r="Y237">
        <f t="shared" si="105"/>
        <v>-11.479250854976344</v>
      </c>
      <c r="Z237">
        <f t="shared" si="106"/>
        <v>10.283546399298737</v>
      </c>
      <c r="AA237">
        <f t="shared" si="107"/>
        <v>1.1951483983682123</v>
      </c>
      <c r="AB237">
        <f t="shared" si="108"/>
        <v>-5.5605730939412013E-4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f t="shared" si="109"/>
        <v>1</v>
      </c>
      <c r="AI237">
        <f t="shared" si="110"/>
        <v>0</v>
      </c>
      <c r="AJ237">
        <f t="shared" si="111"/>
        <v>52374.687466375028</v>
      </c>
      <c r="AK237">
        <f t="shared" si="112"/>
        <v>0</v>
      </c>
      <c r="AL237">
        <f t="shared" si="113"/>
        <v>0</v>
      </c>
      <c r="AM237">
        <f t="shared" si="114"/>
        <v>0.49</v>
      </c>
      <c r="AN237">
        <f t="shared" si="115"/>
        <v>0.39</v>
      </c>
      <c r="AO237">
        <v>16.850000000000001</v>
      </c>
      <c r="AP237">
        <v>0.5</v>
      </c>
      <c r="AQ237" t="s">
        <v>196</v>
      </c>
      <c r="AR237">
        <v>1597421927.4709699</v>
      </c>
      <c r="AS237">
        <v>419.139322580645</v>
      </c>
      <c r="AT237">
        <v>410.00190322580602</v>
      </c>
      <c r="AU237">
        <v>23.7438677419355</v>
      </c>
      <c r="AV237">
        <v>23.030232258064501</v>
      </c>
      <c r="AW237">
        <v>600.01512903225796</v>
      </c>
      <c r="AX237">
        <v>101.61554838709699</v>
      </c>
      <c r="AY237">
        <v>0.10002077096774201</v>
      </c>
      <c r="AZ237">
        <v>34.562399999999997</v>
      </c>
      <c r="BA237">
        <v>999.9</v>
      </c>
      <c r="BB237">
        <v>999.9</v>
      </c>
      <c r="BC237">
        <v>0</v>
      </c>
      <c r="BD237">
        <v>0</v>
      </c>
      <c r="BE237">
        <v>9992.9222580645092</v>
      </c>
      <c r="BF237">
        <v>0</v>
      </c>
      <c r="BG237">
        <v>1.9962487096774201E-3</v>
      </c>
      <c r="BH237">
        <v>1597421880.5999999</v>
      </c>
      <c r="BI237" t="s">
        <v>719</v>
      </c>
      <c r="BJ237">
        <v>35</v>
      </c>
      <c r="BK237">
        <v>-3.1459999999999999</v>
      </c>
      <c r="BL237">
        <v>7.3999999999999996E-2</v>
      </c>
      <c r="BM237">
        <v>410</v>
      </c>
      <c r="BN237">
        <v>23</v>
      </c>
      <c r="BO237">
        <v>0.22</v>
      </c>
      <c r="BP237">
        <v>0.15</v>
      </c>
      <c r="BQ237">
        <v>9.1554619512195092</v>
      </c>
      <c r="BR237">
        <v>-0.30091191637618397</v>
      </c>
      <c r="BS237">
        <v>5.5727831695312202E-2</v>
      </c>
      <c r="BT237">
        <v>0</v>
      </c>
      <c r="BU237">
        <v>0.71037958536585399</v>
      </c>
      <c r="BV237">
        <v>8.8523331010423006E-2</v>
      </c>
      <c r="BW237">
        <v>1.05678116062481E-2</v>
      </c>
      <c r="BX237">
        <v>1</v>
      </c>
      <c r="BY237">
        <v>1</v>
      </c>
      <c r="BZ237">
        <v>2</v>
      </c>
      <c r="CA237" t="s">
        <v>198</v>
      </c>
      <c r="CB237">
        <v>100</v>
      </c>
      <c r="CC237">
        <v>100</v>
      </c>
      <c r="CD237">
        <v>-3.1459999999999999</v>
      </c>
      <c r="CE237">
        <v>7.3999999999999996E-2</v>
      </c>
      <c r="CF237">
        <v>2</v>
      </c>
      <c r="CG237">
        <v>641.03899999999999</v>
      </c>
      <c r="CH237">
        <v>323.82400000000001</v>
      </c>
      <c r="CI237">
        <v>34.999699999999997</v>
      </c>
      <c r="CJ237">
        <v>38.594099999999997</v>
      </c>
      <c r="CK237">
        <v>30</v>
      </c>
      <c r="CL237">
        <v>38.334800000000001</v>
      </c>
      <c r="CM237">
        <v>38.362699999999997</v>
      </c>
      <c r="CN237">
        <v>20.6</v>
      </c>
      <c r="CO237">
        <v>42.175600000000003</v>
      </c>
      <c r="CP237">
        <v>7.0147899999999996</v>
      </c>
      <c r="CQ237">
        <v>35</v>
      </c>
      <c r="CR237">
        <v>410</v>
      </c>
      <c r="CS237">
        <v>23</v>
      </c>
      <c r="CT237">
        <v>99.451099999999997</v>
      </c>
      <c r="CU237">
        <v>98.909899999999993</v>
      </c>
    </row>
    <row r="238" spans="1:99" x14ac:dyDescent="0.25">
      <c r="A238">
        <v>222</v>
      </c>
      <c r="B238">
        <v>1597421941.0999999</v>
      </c>
      <c r="C238">
        <v>19694</v>
      </c>
      <c r="D238" t="s">
        <v>728</v>
      </c>
      <c r="E238" t="s">
        <v>729</v>
      </c>
      <c r="F238">
        <v>1597421932.4709699</v>
      </c>
      <c r="G238">
        <f t="shared" si="87"/>
        <v>2.6137534434019736E-4</v>
      </c>
      <c r="H238">
        <f t="shared" si="88"/>
        <v>-3.3639515878358135</v>
      </c>
      <c r="I238">
        <f t="shared" si="89"/>
        <v>419.12593548387099</v>
      </c>
      <c r="J238">
        <f t="shared" si="90"/>
        <v>1029.0103152106294</v>
      </c>
      <c r="K238">
        <f t="shared" si="91"/>
        <v>104.66648308890032</v>
      </c>
      <c r="L238">
        <f t="shared" si="92"/>
        <v>42.631679187261227</v>
      </c>
      <c r="M238">
        <f t="shared" si="93"/>
        <v>8.3451841825451234E-3</v>
      </c>
      <c r="N238">
        <f t="shared" si="94"/>
        <v>2</v>
      </c>
      <c r="O238">
        <f t="shared" si="95"/>
        <v>8.3258874594834883E-3</v>
      </c>
      <c r="P238">
        <f t="shared" si="96"/>
        <v>5.2054096444800703E-3</v>
      </c>
      <c r="Q238">
        <f t="shared" si="97"/>
        <v>0</v>
      </c>
      <c r="R238">
        <f t="shared" si="98"/>
        <v>34.466632724170879</v>
      </c>
      <c r="S238">
        <f t="shared" si="99"/>
        <v>34.466632724170879</v>
      </c>
      <c r="T238">
        <f t="shared" si="100"/>
        <v>5.4836664841955374</v>
      </c>
      <c r="U238">
        <f t="shared" si="101"/>
        <v>43.796513294707673</v>
      </c>
      <c r="V238">
        <f t="shared" si="102"/>
        <v>2.414470356440821</v>
      </c>
      <c r="W238">
        <f t="shared" si="103"/>
        <v>5.5129282557125006</v>
      </c>
      <c r="X238">
        <f t="shared" si="104"/>
        <v>3.0691961277547164</v>
      </c>
      <c r="Y238">
        <f t="shared" si="105"/>
        <v>-11.526652685402704</v>
      </c>
      <c r="Z238">
        <f t="shared" si="106"/>
        <v>10.326010748998836</v>
      </c>
      <c r="AA238">
        <f t="shared" si="107"/>
        <v>1.2000812777817262</v>
      </c>
      <c r="AB238">
        <f t="shared" si="108"/>
        <v>-5.6065862214182971E-4</v>
      </c>
      <c r="AC238">
        <v>0</v>
      </c>
      <c r="AD238">
        <v>0</v>
      </c>
      <c r="AE238">
        <v>2</v>
      </c>
      <c r="AF238">
        <v>0</v>
      </c>
      <c r="AG238">
        <v>0</v>
      </c>
      <c r="AH238">
        <f t="shared" si="109"/>
        <v>1</v>
      </c>
      <c r="AI238">
        <f t="shared" si="110"/>
        <v>0</v>
      </c>
      <c r="AJ238">
        <f t="shared" si="111"/>
        <v>52404.654150824252</v>
      </c>
      <c r="AK238">
        <f t="shared" si="112"/>
        <v>0</v>
      </c>
      <c r="AL238">
        <f t="shared" si="113"/>
        <v>0</v>
      </c>
      <c r="AM238">
        <f t="shared" si="114"/>
        <v>0.49</v>
      </c>
      <c r="AN238">
        <f t="shared" si="115"/>
        <v>0.39</v>
      </c>
      <c r="AO238">
        <v>16.850000000000001</v>
      </c>
      <c r="AP238">
        <v>0.5</v>
      </c>
      <c r="AQ238" t="s">
        <v>196</v>
      </c>
      <c r="AR238">
        <v>1597421932.4709699</v>
      </c>
      <c r="AS238">
        <v>419.12593548387099</v>
      </c>
      <c r="AT238">
        <v>409.98667741935498</v>
      </c>
      <c r="AU238">
        <v>23.737445161290299</v>
      </c>
      <c r="AV238">
        <v>23.020854838709699</v>
      </c>
      <c r="AW238">
        <v>600.01238709677398</v>
      </c>
      <c r="AX238">
        <v>101.61567741935499</v>
      </c>
      <c r="AY238">
        <v>0.10000175483871</v>
      </c>
      <c r="AZ238">
        <v>34.562399999999997</v>
      </c>
      <c r="BA238">
        <v>999.9</v>
      </c>
      <c r="BB238">
        <v>999.9</v>
      </c>
      <c r="BC238">
        <v>0</v>
      </c>
      <c r="BD238">
        <v>0</v>
      </c>
      <c r="BE238">
        <v>9998.8696774193504</v>
      </c>
      <c r="BF238">
        <v>0</v>
      </c>
      <c r="BG238">
        <v>2.1072216129032302E-3</v>
      </c>
      <c r="BH238">
        <v>1597421880.5999999</v>
      </c>
      <c r="BI238" t="s">
        <v>719</v>
      </c>
      <c r="BJ238">
        <v>35</v>
      </c>
      <c r="BK238">
        <v>-3.1459999999999999</v>
      </c>
      <c r="BL238">
        <v>7.3999999999999996E-2</v>
      </c>
      <c r="BM238">
        <v>410</v>
      </c>
      <c r="BN238">
        <v>23</v>
      </c>
      <c r="BO238">
        <v>0.22</v>
      </c>
      <c r="BP238">
        <v>0.15</v>
      </c>
      <c r="BQ238">
        <v>9.1346934146341496</v>
      </c>
      <c r="BR238">
        <v>0.13349080139376601</v>
      </c>
      <c r="BS238">
        <v>3.12504622100261E-2</v>
      </c>
      <c r="BT238">
        <v>0</v>
      </c>
      <c r="BU238">
        <v>0.71440773170731697</v>
      </c>
      <c r="BV238">
        <v>1.24230522648091E-2</v>
      </c>
      <c r="BW238">
        <v>6.4491051753065203E-3</v>
      </c>
      <c r="BX238">
        <v>1</v>
      </c>
      <c r="BY238">
        <v>1</v>
      </c>
      <c r="BZ238">
        <v>2</v>
      </c>
      <c r="CA238" t="s">
        <v>198</v>
      </c>
      <c r="CB238">
        <v>100</v>
      </c>
      <c r="CC238">
        <v>100</v>
      </c>
      <c r="CD238">
        <v>-3.1459999999999999</v>
      </c>
      <c r="CE238">
        <v>7.3999999999999996E-2</v>
      </c>
      <c r="CF238">
        <v>2</v>
      </c>
      <c r="CG238">
        <v>641.05899999999997</v>
      </c>
      <c r="CH238">
        <v>323.90199999999999</v>
      </c>
      <c r="CI238">
        <v>34.9998</v>
      </c>
      <c r="CJ238">
        <v>38.594999999999999</v>
      </c>
      <c r="CK238">
        <v>30.0001</v>
      </c>
      <c r="CL238">
        <v>38.334800000000001</v>
      </c>
      <c r="CM238">
        <v>38.365200000000002</v>
      </c>
      <c r="CN238">
        <v>20.6</v>
      </c>
      <c r="CO238">
        <v>42.175600000000003</v>
      </c>
      <c r="CP238">
        <v>7.0147899999999996</v>
      </c>
      <c r="CQ238">
        <v>35</v>
      </c>
      <c r="CR238">
        <v>410</v>
      </c>
      <c r="CS238">
        <v>23</v>
      </c>
      <c r="CT238">
        <v>99.4499</v>
      </c>
      <c r="CU238">
        <v>98.907200000000003</v>
      </c>
    </row>
    <row r="239" spans="1:99" x14ac:dyDescent="0.25">
      <c r="A239">
        <v>223</v>
      </c>
      <c r="B239">
        <v>1597423240.5999999</v>
      </c>
      <c r="C239">
        <v>20993.5</v>
      </c>
      <c r="D239" t="s">
        <v>732</v>
      </c>
      <c r="E239" t="s">
        <v>733</v>
      </c>
      <c r="F239">
        <v>1597423232.5999999</v>
      </c>
      <c r="G239">
        <f t="shared" si="87"/>
        <v>3.8574234643831332E-4</v>
      </c>
      <c r="H239">
        <f t="shared" si="88"/>
        <v>-3.0936103361540077</v>
      </c>
      <c r="I239">
        <f t="shared" si="89"/>
        <v>417.40135483871001</v>
      </c>
      <c r="J239">
        <f t="shared" si="90"/>
        <v>1015.3308176067972</v>
      </c>
      <c r="K239">
        <f t="shared" si="91"/>
        <v>103.2747808937043</v>
      </c>
      <c r="L239">
        <f t="shared" si="92"/>
        <v>42.456146034559715</v>
      </c>
      <c r="M239">
        <f t="shared" si="93"/>
        <v>7.5522955944555903E-3</v>
      </c>
      <c r="N239">
        <f t="shared" si="94"/>
        <v>2</v>
      </c>
      <c r="O239">
        <f t="shared" si="95"/>
        <v>7.5364877481278111E-3</v>
      </c>
      <c r="P239">
        <f t="shared" si="96"/>
        <v>4.7117223294252022E-3</v>
      </c>
      <c r="Q239">
        <f t="shared" si="97"/>
        <v>0</v>
      </c>
      <c r="R239">
        <f t="shared" si="98"/>
        <v>39.957053459445078</v>
      </c>
      <c r="S239">
        <f t="shared" si="99"/>
        <v>39.957053459445078</v>
      </c>
      <c r="T239">
        <f t="shared" si="100"/>
        <v>7.3966609129524539</v>
      </c>
      <c r="U239">
        <f t="shared" si="101"/>
        <v>32.7723923139947</v>
      </c>
      <c r="V239">
        <f t="shared" si="102"/>
        <v>2.4423265459827563</v>
      </c>
      <c r="W239">
        <f t="shared" si="103"/>
        <v>7.4523901782410213</v>
      </c>
      <c r="X239">
        <f t="shared" si="104"/>
        <v>4.9543343669696975</v>
      </c>
      <c r="Y239">
        <f t="shared" si="105"/>
        <v>-17.011237477929619</v>
      </c>
      <c r="Z239">
        <f t="shared" si="106"/>
        <v>15.152551092015607</v>
      </c>
      <c r="AA239">
        <f t="shared" si="107"/>
        <v>1.8574353838626467</v>
      </c>
      <c r="AB239">
        <f t="shared" si="108"/>
        <v>-1.2510020513651909E-3</v>
      </c>
      <c r="AC239">
        <v>0</v>
      </c>
      <c r="AD239">
        <v>0</v>
      </c>
      <c r="AE239">
        <v>2</v>
      </c>
      <c r="AF239">
        <v>0</v>
      </c>
      <c r="AG239">
        <v>0</v>
      </c>
      <c r="AH239">
        <f t="shared" si="109"/>
        <v>1</v>
      </c>
      <c r="AI239">
        <f t="shared" si="110"/>
        <v>0</v>
      </c>
      <c r="AJ239">
        <f t="shared" si="111"/>
        <v>51427.222788698862</v>
      </c>
      <c r="AK239">
        <f t="shared" si="112"/>
        <v>0</v>
      </c>
      <c r="AL239">
        <f t="shared" si="113"/>
        <v>0</v>
      </c>
      <c r="AM239">
        <f t="shared" si="114"/>
        <v>0.49</v>
      </c>
      <c r="AN239">
        <f t="shared" si="115"/>
        <v>0.39</v>
      </c>
      <c r="AO239">
        <v>14.2</v>
      </c>
      <c r="AP239">
        <v>0.5</v>
      </c>
      <c r="AQ239" t="s">
        <v>196</v>
      </c>
      <c r="AR239">
        <v>1597423232.5999999</v>
      </c>
      <c r="AS239">
        <v>417.40135483871001</v>
      </c>
      <c r="AT239">
        <v>410.46061290322598</v>
      </c>
      <c r="AU239">
        <v>24.011374193548399</v>
      </c>
      <c r="AV239">
        <v>23.120338709677402</v>
      </c>
      <c r="AW239">
        <v>599.97812903225804</v>
      </c>
      <c r="AX239">
        <v>101.61548387096801</v>
      </c>
      <c r="AY239">
        <v>9.9916767741935503E-2</v>
      </c>
      <c r="AZ239">
        <v>40.097583870967703</v>
      </c>
      <c r="BA239">
        <v>999.9</v>
      </c>
      <c r="BB239">
        <v>999.9</v>
      </c>
      <c r="BC239">
        <v>0</v>
      </c>
      <c r="BD239">
        <v>0</v>
      </c>
      <c r="BE239">
        <v>9988.5670967741898</v>
      </c>
      <c r="BF239">
        <v>0</v>
      </c>
      <c r="BG239">
        <v>1.91456096774193E-3</v>
      </c>
      <c r="BH239">
        <v>1597423217.0999999</v>
      </c>
      <c r="BI239" t="s">
        <v>734</v>
      </c>
      <c r="BJ239">
        <v>36</v>
      </c>
      <c r="BK239">
        <v>-3.2370000000000001</v>
      </c>
      <c r="BL239">
        <v>0.05</v>
      </c>
      <c r="BM239">
        <v>411</v>
      </c>
      <c r="BN239">
        <v>23</v>
      </c>
      <c r="BO239">
        <v>0.37</v>
      </c>
      <c r="BP239">
        <v>0.13</v>
      </c>
      <c r="BQ239">
        <v>6.5135782926829302</v>
      </c>
      <c r="BR239">
        <v>6.5871121254337304</v>
      </c>
      <c r="BS239">
        <v>1.18502668882141</v>
      </c>
      <c r="BT239">
        <v>0</v>
      </c>
      <c r="BU239">
        <v>0.83219195121951195</v>
      </c>
      <c r="BV239">
        <v>0.95263703832727198</v>
      </c>
      <c r="BW239">
        <v>0.153754486007916</v>
      </c>
      <c r="BX239">
        <v>0</v>
      </c>
      <c r="BY239">
        <v>0</v>
      </c>
      <c r="BZ239">
        <v>2</v>
      </c>
      <c r="CA239" t="s">
        <v>476</v>
      </c>
      <c r="CB239">
        <v>100</v>
      </c>
      <c r="CC239">
        <v>100</v>
      </c>
      <c r="CD239">
        <v>-3.2370000000000001</v>
      </c>
      <c r="CE239">
        <v>0.05</v>
      </c>
      <c r="CF239">
        <v>2</v>
      </c>
      <c r="CG239">
        <v>639.25099999999998</v>
      </c>
      <c r="CH239">
        <v>314.12299999999999</v>
      </c>
      <c r="CI239">
        <v>41.998100000000001</v>
      </c>
      <c r="CJ239">
        <v>41.342500000000001</v>
      </c>
      <c r="CK239">
        <v>30.0001</v>
      </c>
      <c r="CL239">
        <v>40.905099999999997</v>
      </c>
      <c r="CM239">
        <v>40.936100000000003</v>
      </c>
      <c r="CN239">
        <v>20.6</v>
      </c>
      <c r="CO239">
        <v>71.125399999999999</v>
      </c>
      <c r="CP239">
        <v>4.8037400000000003</v>
      </c>
      <c r="CQ239">
        <v>42</v>
      </c>
      <c r="CR239">
        <v>410</v>
      </c>
      <c r="CS239">
        <v>23</v>
      </c>
      <c r="CT239">
        <v>98.866200000000006</v>
      </c>
      <c r="CU239">
        <v>98.399799999999999</v>
      </c>
    </row>
    <row r="240" spans="1:99" x14ac:dyDescent="0.25">
      <c r="A240">
        <v>224</v>
      </c>
      <c r="B240">
        <v>1597423245.5999999</v>
      </c>
      <c r="C240">
        <v>20998.5</v>
      </c>
      <c r="D240" t="s">
        <v>735</v>
      </c>
      <c r="E240" t="s">
        <v>736</v>
      </c>
      <c r="F240">
        <v>1597423237.2451601</v>
      </c>
      <c r="G240">
        <f t="shared" si="87"/>
        <v>3.8842192760825335E-4</v>
      </c>
      <c r="H240">
        <f t="shared" si="88"/>
        <v>-3.0844941203828795</v>
      </c>
      <c r="I240">
        <f t="shared" si="89"/>
        <v>417.36754838709697</v>
      </c>
      <c r="J240">
        <f t="shared" si="90"/>
        <v>1008.9644451969008</v>
      </c>
      <c r="K240">
        <f t="shared" si="91"/>
        <v>102.62707029610586</v>
      </c>
      <c r="L240">
        <f t="shared" si="92"/>
        <v>42.452644324128784</v>
      </c>
      <c r="M240">
        <f t="shared" si="93"/>
        <v>7.6067024273655309E-3</v>
      </c>
      <c r="N240">
        <f t="shared" si="94"/>
        <v>2</v>
      </c>
      <c r="O240">
        <f t="shared" si="95"/>
        <v>7.5906662618888347E-3</v>
      </c>
      <c r="P240">
        <f t="shared" si="96"/>
        <v>4.7456043538153751E-3</v>
      </c>
      <c r="Q240">
        <f t="shared" si="97"/>
        <v>0</v>
      </c>
      <c r="R240">
        <f t="shared" si="98"/>
        <v>39.953867252169474</v>
      </c>
      <c r="S240">
        <f t="shared" si="99"/>
        <v>39.953867252169474</v>
      </c>
      <c r="T240">
        <f t="shared" si="100"/>
        <v>7.3954015781198637</v>
      </c>
      <c r="U240">
        <f t="shared" si="101"/>
        <v>32.774990194807337</v>
      </c>
      <c r="V240">
        <f t="shared" si="102"/>
        <v>2.4422320298247779</v>
      </c>
      <c r="W240">
        <f t="shared" si="103"/>
        <v>7.4515110921732939</v>
      </c>
      <c r="X240">
        <f t="shared" si="104"/>
        <v>4.9531695482950857</v>
      </c>
      <c r="Y240">
        <f t="shared" si="105"/>
        <v>-17.129407007523973</v>
      </c>
      <c r="Z240">
        <f t="shared" si="106"/>
        <v>15.257844447241563</v>
      </c>
      <c r="AA240">
        <f t="shared" si="107"/>
        <v>1.8702941322266657</v>
      </c>
      <c r="AB240">
        <f t="shared" si="108"/>
        <v>-1.2684280557433425E-3</v>
      </c>
      <c r="AC240">
        <v>0</v>
      </c>
      <c r="AD240">
        <v>0</v>
      </c>
      <c r="AE240">
        <v>2</v>
      </c>
      <c r="AF240">
        <v>0</v>
      </c>
      <c r="AG240">
        <v>0</v>
      </c>
      <c r="AH240">
        <f t="shared" si="109"/>
        <v>1</v>
      </c>
      <c r="AI240">
        <f t="shared" si="110"/>
        <v>0</v>
      </c>
      <c r="AJ240">
        <f t="shared" si="111"/>
        <v>51447.857683573049</v>
      </c>
      <c r="AK240">
        <f t="shared" si="112"/>
        <v>0</v>
      </c>
      <c r="AL240">
        <f t="shared" si="113"/>
        <v>0</v>
      </c>
      <c r="AM240">
        <f t="shared" si="114"/>
        <v>0.49</v>
      </c>
      <c r="AN240">
        <f t="shared" si="115"/>
        <v>0.39</v>
      </c>
      <c r="AO240">
        <v>14.2</v>
      </c>
      <c r="AP240">
        <v>0.5</v>
      </c>
      <c r="AQ240" t="s">
        <v>196</v>
      </c>
      <c r="AR240">
        <v>1597423237.2451601</v>
      </c>
      <c r="AS240">
        <v>417.36754838709697</v>
      </c>
      <c r="AT240">
        <v>410.45132258064501</v>
      </c>
      <c r="AU240">
        <v>24.010480645161302</v>
      </c>
      <c r="AV240">
        <v>23.1132967741935</v>
      </c>
      <c r="AW240">
        <v>600.00625806451603</v>
      </c>
      <c r="AX240">
        <v>101.615225806452</v>
      </c>
      <c r="AY240">
        <v>0.100023709677419</v>
      </c>
      <c r="AZ240">
        <v>40.095374193548402</v>
      </c>
      <c r="BA240">
        <v>999.9</v>
      </c>
      <c r="BB240">
        <v>999.9</v>
      </c>
      <c r="BC240">
        <v>0</v>
      </c>
      <c r="BD240">
        <v>0</v>
      </c>
      <c r="BE240">
        <v>9992.6977419354807</v>
      </c>
      <c r="BF240">
        <v>0</v>
      </c>
      <c r="BG240">
        <v>2.0070377419354802E-3</v>
      </c>
      <c r="BH240">
        <v>1597423217.0999999</v>
      </c>
      <c r="BI240" t="s">
        <v>734</v>
      </c>
      <c r="BJ240">
        <v>36</v>
      </c>
      <c r="BK240">
        <v>-3.2370000000000001</v>
      </c>
      <c r="BL240">
        <v>0.05</v>
      </c>
      <c r="BM240">
        <v>411</v>
      </c>
      <c r="BN240">
        <v>23</v>
      </c>
      <c r="BO240">
        <v>0.37</v>
      </c>
      <c r="BP240">
        <v>0.13</v>
      </c>
      <c r="BQ240">
        <v>6.9329256097560998</v>
      </c>
      <c r="BR240">
        <v>-0.272788013937312</v>
      </c>
      <c r="BS240">
        <v>3.7520440026073097E-2</v>
      </c>
      <c r="BT240">
        <v>0</v>
      </c>
      <c r="BU240">
        <v>0.89325821951219497</v>
      </c>
      <c r="BV240">
        <v>8.5724341463413498E-2</v>
      </c>
      <c r="BW240">
        <v>8.8451007067636093E-3</v>
      </c>
      <c r="BX240">
        <v>1</v>
      </c>
      <c r="BY240">
        <v>1</v>
      </c>
      <c r="BZ240">
        <v>2</v>
      </c>
      <c r="CA240" t="s">
        <v>198</v>
      </c>
      <c r="CB240">
        <v>100</v>
      </c>
      <c r="CC240">
        <v>100</v>
      </c>
      <c r="CD240">
        <v>-3.2370000000000001</v>
      </c>
      <c r="CE240">
        <v>0.05</v>
      </c>
      <c r="CF240">
        <v>2</v>
      </c>
      <c r="CG240">
        <v>639.37699999999995</v>
      </c>
      <c r="CH240">
        <v>314.00400000000002</v>
      </c>
      <c r="CI240">
        <v>41.998199999999997</v>
      </c>
      <c r="CJ240">
        <v>41.343000000000004</v>
      </c>
      <c r="CK240">
        <v>30.0001</v>
      </c>
      <c r="CL240">
        <v>40.9056</v>
      </c>
      <c r="CM240">
        <v>40.938899999999997</v>
      </c>
      <c r="CN240">
        <v>20.6</v>
      </c>
      <c r="CO240">
        <v>71.412300000000002</v>
      </c>
      <c r="CP240">
        <v>4.8037400000000003</v>
      </c>
      <c r="CQ240">
        <v>42</v>
      </c>
      <c r="CR240">
        <v>410</v>
      </c>
      <c r="CS240">
        <v>23</v>
      </c>
      <c r="CT240">
        <v>98.866399999999999</v>
      </c>
      <c r="CU240">
        <v>98.398799999999994</v>
      </c>
    </row>
    <row r="241" spans="1:99" x14ac:dyDescent="0.25">
      <c r="A241">
        <v>225</v>
      </c>
      <c r="B241">
        <v>1597423250.5999999</v>
      </c>
      <c r="C241">
        <v>21003.5</v>
      </c>
      <c r="D241" t="s">
        <v>737</v>
      </c>
      <c r="E241" t="s">
        <v>738</v>
      </c>
      <c r="F241">
        <v>1597423242.03548</v>
      </c>
      <c r="G241">
        <f t="shared" si="87"/>
        <v>3.9015971440185815E-4</v>
      </c>
      <c r="H241">
        <f t="shared" si="88"/>
        <v>-3.0727450271300416</v>
      </c>
      <c r="I241">
        <f t="shared" si="89"/>
        <v>417.35412903225802</v>
      </c>
      <c r="J241">
        <f t="shared" si="90"/>
        <v>1003.7149988413969</v>
      </c>
      <c r="K241">
        <f t="shared" si="91"/>
        <v>102.09270261254456</v>
      </c>
      <c r="L241">
        <f t="shared" si="92"/>
        <v>42.45110517287462</v>
      </c>
      <c r="M241">
        <f t="shared" si="93"/>
        <v>7.6419930146784457E-3</v>
      </c>
      <c r="N241">
        <f t="shared" si="94"/>
        <v>2</v>
      </c>
      <c r="O241">
        <f t="shared" si="95"/>
        <v>7.6258078783722674E-3</v>
      </c>
      <c r="P241">
        <f t="shared" si="96"/>
        <v>4.7675812089946357E-3</v>
      </c>
      <c r="Q241">
        <f t="shared" si="97"/>
        <v>0</v>
      </c>
      <c r="R241">
        <f t="shared" si="98"/>
        <v>39.951314514366445</v>
      </c>
      <c r="S241">
        <f t="shared" si="99"/>
        <v>39.951314514366445</v>
      </c>
      <c r="T241">
        <f t="shared" si="100"/>
        <v>7.3943927534939906</v>
      </c>
      <c r="U241">
        <f t="shared" si="101"/>
        <v>32.77495992314455</v>
      </c>
      <c r="V241">
        <f t="shared" si="102"/>
        <v>2.4419795331246541</v>
      </c>
      <c r="W241">
        <f t="shared" si="103"/>
        <v>7.4507475794050082</v>
      </c>
      <c r="X241">
        <f t="shared" si="104"/>
        <v>4.952413220369337</v>
      </c>
      <c r="Y241">
        <f t="shared" si="105"/>
        <v>-17.206043405121946</v>
      </c>
      <c r="Z241">
        <f t="shared" si="106"/>
        <v>15.326138331986826</v>
      </c>
      <c r="AA241">
        <f t="shared" si="107"/>
        <v>1.8786252821557297</v>
      </c>
      <c r="AB241">
        <f t="shared" si="108"/>
        <v>-1.2797909793906825E-3</v>
      </c>
      <c r="AC241">
        <v>0</v>
      </c>
      <c r="AD241">
        <v>0</v>
      </c>
      <c r="AE241">
        <v>2</v>
      </c>
      <c r="AF241">
        <v>0</v>
      </c>
      <c r="AG241">
        <v>0</v>
      </c>
      <c r="AH241">
        <f t="shared" si="109"/>
        <v>1</v>
      </c>
      <c r="AI241">
        <f t="shared" si="110"/>
        <v>0</v>
      </c>
      <c r="AJ241">
        <f t="shared" si="111"/>
        <v>51485.038451883302</v>
      </c>
      <c r="AK241">
        <f t="shared" si="112"/>
        <v>0</v>
      </c>
      <c r="AL241">
        <f t="shared" si="113"/>
        <v>0</v>
      </c>
      <c r="AM241">
        <f t="shared" si="114"/>
        <v>0.49</v>
      </c>
      <c r="AN241">
        <f t="shared" si="115"/>
        <v>0.39</v>
      </c>
      <c r="AO241">
        <v>14.2</v>
      </c>
      <c r="AP241">
        <v>0.5</v>
      </c>
      <c r="AQ241" t="s">
        <v>196</v>
      </c>
      <c r="AR241">
        <v>1597423242.03548</v>
      </c>
      <c r="AS241">
        <v>417.35412903225802</v>
      </c>
      <c r="AT241">
        <v>410.46729032258099</v>
      </c>
      <c r="AU241">
        <v>24.008096774193501</v>
      </c>
      <c r="AV241">
        <v>23.106880645161301</v>
      </c>
      <c r="AW241">
        <v>599.99554838709696</v>
      </c>
      <c r="AX241">
        <v>101.61487096774199</v>
      </c>
      <c r="AY241">
        <v>9.9961161290322606E-2</v>
      </c>
      <c r="AZ241">
        <v>40.093454838709697</v>
      </c>
      <c r="BA241">
        <v>999.9</v>
      </c>
      <c r="BB241">
        <v>999.9</v>
      </c>
      <c r="BC241">
        <v>0</v>
      </c>
      <c r="BD241">
        <v>0</v>
      </c>
      <c r="BE241">
        <v>10000.1990322581</v>
      </c>
      <c r="BF241">
        <v>0</v>
      </c>
      <c r="BG241">
        <v>2.0770119354838702E-3</v>
      </c>
      <c r="BH241">
        <v>1597423217.0999999</v>
      </c>
      <c r="BI241" t="s">
        <v>734</v>
      </c>
      <c r="BJ241">
        <v>36</v>
      </c>
      <c r="BK241">
        <v>-3.2370000000000001</v>
      </c>
      <c r="BL241">
        <v>0.05</v>
      </c>
      <c r="BM241">
        <v>411</v>
      </c>
      <c r="BN241">
        <v>23</v>
      </c>
      <c r="BO241">
        <v>0.37</v>
      </c>
      <c r="BP241">
        <v>0.13</v>
      </c>
      <c r="BQ241">
        <v>6.9017017073170699</v>
      </c>
      <c r="BR241">
        <v>-0.320121742160283</v>
      </c>
      <c r="BS241">
        <v>4.2324043844237901E-2</v>
      </c>
      <c r="BT241">
        <v>0</v>
      </c>
      <c r="BU241">
        <v>0.89814339024390299</v>
      </c>
      <c r="BV241">
        <v>4.6921588850173203E-2</v>
      </c>
      <c r="BW241">
        <v>5.8499586401625199E-3</v>
      </c>
      <c r="BX241">
        <v>1</v>
      </c>
      <c r="BY241">
        <v>1</v>
      </c>
      <c r="BZ241">
        <v>2</v>
      </c>
      <c r="CA241" t="s">
        <v>198</v>
      </c>
      <c r="CB241">
        <v>100</v>
      </c>
      <c r="CC241">
        <v>100</v>
      </c>
      <c r="CD241">
        <v>-3.2370000000000001</v>
      </c>
      <c r="CE241">
        <v>0.05</v>
      </c>
      <c r="CF241">
        <v>2</v>
      </c>
      <c r="CG241">
        <v>639.33299999999997</v>
      </c>
      <c r="CH241">
        <v>314.02699999999999</v>
      </c>
      <c r="CI241">
        <v>41.998600000000003</v>
      </c>
      <c r="CJ241">
        <v>41.346600000000002</v>
      </c>
      <c r="CK241">
        <v>30.0002</v>
      </c>
      <c r="CL241">
        <v>40.909700000000001</v>
      </c>
      <c r="CM241">
        <v>40.941200000000002</v>
      </c>
      <c r="CN241">
        <v>20.6</v>
      </c>
      <c r="CO241">
        <v>71.412300000000002</v>
      </c>
      <c r="CP241">
        <v>4.4332799999999999</v>
      </c>
      <c r="CQ241">
        <v>42</v>
      </c>
      <c r="CR241">
        <v>410</v>
      </c>
      <c r="CS241">
        <v>23</v>
      </c>
      <c r="CT241">
        <v>98.866299999999995</v>
      </c>
      <c r="CU241">
        <v>98.399000000000001</v>
      </c>
    </row>
    <row r="242" spans="1:99" x14ac:dyDescent="0.25">
      <c r="A242">
        <v>226</v>
      </c>
      <c r="B242">
        <v>1597423255.5999999</v>
      </c>
      <c r="C242">
        <v>21008.5</v>
      </c>
      <c r="D242" t="s">
        <v>739</v>
      </c>
      <c r="E242" t="s">
        <v>740</v>
      </c>
      <c r="F242">
        <v>1597423246.9709699</v>
      </c>
      <c r="G242">
        <f t="shared" si="87"/>
        <v>3.912737376693306E-4</v>
      </c>
      <c r="H242">
        <f t="shared" si="88"/>
        <v>-3.0703870644393936</v>
      </c>
      <c r="I242">
        <f t="shared" si="89"/>
        <v>417.331419354839</v>
      </c>
      <c r="J242">
        <f t="shared" si="90"/>
        <v>1001.3721259942715</v>
      </c>
      <c r="K242">
        <f t="shared" si="91"/>
        <v>101.85446697299898</v>
      </c>
      <c r="L242">
        <f t="shared" si="92"/>
        <v>42.448824134451094</v>
      </c>
      <c r="M242">
        <f t="shared" si="93"/>
        <v>7.6650197888413676E-3</v>
      </c>
      <c r="N242">
        <f t="shared" si="94"/>
        <v>2</v>
      </c>
      <c r="O242">
        <f t="shared" si="95"/>
        <v>7.6487370800141169E-3</v>
      </c>
      <c r="P242">
        <f t="shared" si="96"/>
        <v>4.781920700515245E-3</v>
      </c>
      <c r="Q242">
        <f t="shared" si="97"/>
        <v>0</v>
      </c>
      <c r="R242">
        <f t="shared" si="98"/>
        <v>39.948672843540862</v>
      </c>
      <c r="S242">
        <f t="shared" si="99"/>
        <v>39.948672843540862</v>
      </c>
      <c r="T242">
        <f t="shared" si="100"/>
        <v>7.3933489087333468</v>
      </c>
      <c r="U242">
        <f t="shared" si="101"/>
        <v>32.774379707114697</v>
      </c>
      <c r="V242">
        <f t="shared" si="102"/>
        <v>2.4416448786982095</v>
      </c>
      <c r="W242">
        <f t="shared" si="103"/>
        <v>7.4498583970703631</v>
      </c>
      <c r="X242">
        <f t="shared" si="104"/>
        <v>4.9517040300351374</v>
      </c>
      <c r="Y242">
        <f t="shared" si="105"/>
        <v>-17.255171831217478</v>
      </c>
      <c r="Z242">
        <f t="shared" si="106"/>
        <v>15.369935034178004</v>
      </c>
      <c r="AA242">
        <f t="shared" si="107"/>
        <v>1.8839497007225523</v>
      </c>
      <c r="AB242">
        <f t="shared" si="108"/>
        <v>-1.2870963169202554E-3</v>
      </c>
      <c r="AC242">
        <v>0</v>
      </c>
      <c r="AD242">
        <v>0</v>
      </c>
      <c r="AE242">
        <v>2</v>
      </c>
      <c r="AF242">
        <v>0</v>
      </c>
      <c r="AG242">
        <v>0</v>
      </c>
      <c r="AH242">
        <f t="shared" si="109"/>
        <v>1</v>
      </c>
      <c r="AI242">
        <f t="shared" si="110"/>
        <v>0</v>
      </c>
      <c r="AJ242">
        <f t="shared" si="111"/>
        <v>51504.435758395775</v>
      </c>
      <c r="AK242">
        <f t="shared" si="112"/>
        <v>0</v>
      </c>
      <c r="AL242">
        <f t="shared" si="113"/>
        <v>0</v>
      </c>
      <c r="AM242">
        <f t="shared" si="114"/>
        <v>0.49</v>
      </c>
      <c r="AN242">
        <f t="shared" si="115"/>
        <v>0.39</v>
      </c>
      <c r="AO242">
        <v>14.2</v>
      </c>
      <c r="AP242">
        <v>0.5</v>
      </c>
      <c r="AQ242" t="s">
        <v>196</v>
      </c>
      <c r="AR242">
        <v>1597423246.9709699</v>
      </c>
      <c r="AS242">
        <v>417.331419354839</v>
      </c>
      <c r="AT242">
        <v>410.45135483871002</v>
      </c>
      <c r="AU242">
        <v>24.0047903225806</v>
      </c>
      <c r="AV242">
        <v>23.101012903225801</v>
      </c>
      <c r="AW242">
        <v>600.005516129032</v>
      </c>
      <c r="AX242">
        <v>101.614903225806</v>
      </c>
      <c r="AY242">
        <v>9.9998087096774199E-2</v>
      </c>
      <c r="AZ242">
        <v>40.091219354838699</v>
      </c>
      <c r="BA242">
        <v>999.9</v>
      </c>
      <c r="BB242">
        <v>999.9</v>
      </c>
      <c r="BC242">
        <v>0</v>
      </c>
      <c r="BD242">
        <v>0</v>
      </c>
      <c r="BE242">
        <v>10004.0496774194</v>
      </c>
      <c r="BF242">
        <v>0</v>
      </c>
      <c r="BG242">
        <v>2.0890338709677399E-3</v>
      </c>
      <c r="BH242">
        <v>1597423217.0999999</v>
      </c>
      <c r="BI242" t="s">
        <v>734</v>
      </c>
      <c r="BJ242">
        <v>36</v>
      </c>
      <c r="BK242">
        <v>-3.2370000000000001</v>
      </c>
      <c r="BL242">
        <v>0.05</v>
      </c>
      <c r="BM242">
        <v>411</v>
      </c>
      <c r="BN242">
        <v>23</v>
      </c>
      <c r="BO242">
        <v>0.37</v>
      </c>
      <c r="BP242">
        <v>0.13</v>
      </c>
      <c r="BQ242">
        <v>6.8823729268292704</v>
      </c>
      <c r="BR242">
        <v>-0.18823505226480799</v>
      </c>
      <c r="BS242">
        <v>3.4858472269946802E-2</v>
      </c>
      <c r="BT242">
        <v>0</v>
      </c>
      <c r="BU242">
        <v>0.90282690243902397</v>
      </c>
      <c r="BV242">
        <v>2.5996306620207799E-2</v>
      </c>
      <c r="BW242">
        <v>3.3236330313479601E-3</v>
      </c>
      <c r="BX242">
        <v>1</v>
      </c>
      <c r="BY242">
        <v>1</v>
      </c>
      <c r="BZ242">
        <v>2</v>
      </c>
      <c r="CA242" t="s">
        <v>198</v>
      </c>
      <c r="CB242">
        <v>100</v>
      </c>
      <c r="CC242">
        <v>100</v>
      </c>
      <c r="CD242">
        <v>-3.2370000000000001</v>
      </c>
      <c r="CE242">
        <v>0.05</v>
      </c>
      <c r="CF242">
        <v>2</v>
      </c>
      <c r="CG242">
        <v>639.42700000000002</v>
      </c>
      <c r="CH242">
        <v>314.04899999999998</v>
      </c>
      <c r="CI242">
        <v>41.998600000000003</v>
      </c>
      <c r="CJ242">
        <v>41.346600000000002</v>
      </c>
      <c r="CK242">
        <v>30.0002</v>
      </c>
      <c r="CL242">
        <v>40.911200000000001</v>
      </c>
      <c r="CM242">
        <v>40.942900000000002</v>
      </c>
      <c r="CN242">
        <v>20.6</v>
      </c>
      <c r="CO242">
        <v>71.691100000000006</v>
      </c>
      <c r="CP242">
        <v>4.4332799999999999</v>
      </c>
      <c r="CQ242">
        <v>42</v>
      </c>
      <c r="CR242">
        <v>410</v>
      </c>
      <c r="CS242">
        <v>23</v>
      </c>
      <c r="CT242">
        <v>98.866</v>
      </c>
      <c r="CU242">
        <v>98.397800000000004</v>
      </c>
    </row>
    <row r="243" spans="1:99" x14ac:dyDescent="0.25">
      <c r="A243">
        <v>227</v>
      </c>
      <c r="B243">
        <v>1597423260.5999999</v>
      </c>
      <c r="C243">
        <v>21013.5</v>
      </c>
      <c r="D243" t="s">
        <v>741</v>
      </c>
      <c r="E243" t="s">
        <v>742</v>
      </c>
      <c r="F243">
        <v>1597423251.9709699</v>
      </c>
      <c r="G243">
        <f t="shared" si="87"/>
        <v>3.9187037320968191E-4</v>
      </c>
      <c r="H243">
        <f t="shared" si="88"/>
        <v>-3.0649220418030843</v>
      </c>
      <c r="I243">
        <f t="shared" si="89"/>
        <v>417.32251612903201</v>
      </c>
      <c r="J243">
        <f t="shared" si="90"/>
        <v>999.26909330051467</v>
      </c>
      <c r="K243">
        <f t="shared" si="91"/>
        <v>101.64057691826096</v>
      </c>
      <c r="L243">
        <f t="shared" si="92"/>
        <v>42.44792677439375</v>
      </c>
      <c r="M243">
        <f t="shared" si="93"/>
        <v>7.6775462816907588E-3</v>
      </c>
      <c r="N243">
        <f t="shared" si="94"/>
        <v>2</v>
      </c>
      <c r="O243">
        <f t="shared" si="95"/>
        <v>7.661210370856833E-3</v>
      </c>
      <c r="P243">
        <f t="shared" si="96"/>
        <v>4.7897212730667882E-3</v>
      </c>
      <c r="Q243">
        <f t="shared" si="97"/>
        <v>0</v>
      </c>
      <c r="R243">
        <f t="shared" si="98"/>
        <v>39.946403561315009</v>
      </c>
      <c r="S243">
        <f t="shared" si="99"/>
        <v>39.946403561315009</v>
      </c>
      <c r="T243">
        <f t="shared" si="100"/>
        <v>7.3924523137013649</v>
      </c>
      <c r="U243">
        <f t="shared" si="101"/>
        <v>32.772501035350473</v>
      </c>
      <c r="V243">
        <f t="shared" si="102"/>
        <v>2.4412375081125406</v>
      </c>
      <c r="W243">
        <f t="shared" si="103"/>
        <v>7.4490424318829636</v>
      </c>
      <c r="X243">
        <f t="shared" si="104"/>
        <v>4.9512148055888243</v>
      </c>
      <c r="Y243">
        <f t="shared" si="105"/>
        <v>-17.281483458546973</v>
      </c>
      <c r="Z243">
        <f t="shared" si="106"/>
        <v>15.393405011223598</v>
      </c>
      <c r="AA243">
        <f t="shared" si="107"/>
        <v>1.8867874347188534</v>
      </c>
      <c r="AB243">
        <f t="shared" si="108"/>
        <v>-1.2910126045220238E-3</v>
      </c>
      <c r="AC243">
        <v>0</v>
      </c>
      <c r="AD243">
        <v>0</v>
      </c>
      <c r="AE243">
        <v>2</v>
      </c>
      <c r="AF243">
        <v>0</v>
      </c>
      <c r="AG243">
        <v>0</v>
      </c>
      <c r="AH243">
        <f t="shared" si="109"/>
        <v>1</v>
      </c>
      <c r="AI243">
        <f t="shared" si="110"/>
        <v>0</v>
      </c>
      <c r="AJ243">
        <f t="shared" si="111"/>
        <v>51488.273366547619</v>
      </c>
      <c r="AK243">
        <f t="shared" si="112"/>
        <v>0</v>
      </c>
      <c r="AL243">
        <f t="shared" si="113"/>
        <v>0</v>
      </c>
      <c r="AM243">
        <f t="shared" si="114"/>
        <v>0.49</v>
      </c>
      <c r="AN243">
        <f t="shared" si="115"/>
        <v>0.39</v>
      </c>
      <c r="AO243">
        <v>14.2</v>
      </c>
      <c r="AP243">
        <v>0.5</v>
      </c>
      <c r="AQ243" t="s">
        <v>196</v>
      </c>
      <c r="AR243">
        <v>1597423251.9709699</v>
      </c>
      <c r="AS243">
        <v>417.32251612903201</v>
      </c>
      <c r="AT243">
        <v>410.45600000000002</v>
      </c>
      <c r="AU243">
        <v>24.000780645161299</v>
      </c>
      <c r="AV243">
        <v>23.095625806451601</v>
      </c>
      <c r="AW243">
        <v>600.00845161290295</v>
      </c>
      <c r="AX243">
        <v>101.614903225806</v>
      </c>
      <c r="AY243">
        <v>0.100017809677419</v>
      </c>
      <c r="AZ243">
        <v>40.089167741935498</v>
      </c>
      <c r="BA243">
        <v>999.9</v>
      </c>
      <c r="BB243">
        <v>999.9</v>
      </c>
      <c r="BC243">
        <v>0</v>
      </c>
      <c r="BD243">
        <v>0</v>
      </c>
      <c r="BE243">
        <v>10000.7080645161</v>
      </c>
      <c r="BF243">
        <v>0</v>
      </c>
      <c r="BG243">
        <v>2.0424874193548399E-3</v>
      </c>
      <c r="BH243">
        <v>1597423217.0999999</v>
      </c>
      <c r="BI243" t="s">
        <v>734</v>
      </c>
      <c r="BJ243">
        <v>36</v>
      </c>
      <c r="BK243">
        <v>-3.2370000000000001</v>
      </c>
      <c r="BL243">
        <v>0.05</v>
      </c>
      <c r="BM243">
        <v>411</v>
      </c>
      <c r="BN243">
        <v>23</v>
      </c>
      <c r="BO243">
        <v>0.37</v>
      </c>
      <c r="BP243">
        <v>0.13</v>
      </c>
      <c r="BQ243">
        <v>6.8735180487804897</v>
      </c>
      <c r="BR243">
        <v>-0.145862090592427</v>
      </c>
      <c r="BS243">
        <v>3.7389628027002603E-2</v>
      </c>
      <c r="BT243">
        <v>0</v>
      </c>
      <c r="BU243">
        <v>0.90446436585365897</v>
      </c>
      <c r="BV243">
        <v>2.54411080139407E-2</v>
      </c>
      <c r="BW243">
        <v>3.1766044746084298E-3</v>
      </c>
      <c r="BX243">
        <v>1</v>
      </c>
      <c r="BY243">
        <v>1</v>
      </c>
      <c r="BZ243">
        <v>2</v>
      </c>
      <c r="CA243" t="s">
        <v>198</v>
      </c>
      <c r="CB243">
        <v>100</v>
      </c>
      <c r="CC243">
        <v>100</v>
      </c>
      <c r="CD243">
        <v>-3.2370000000000001</v>
      </c>
      <c r="CE243">
        <v>0.05</v>
      </c>
      <c r="CF243">
        <v>2</v>
      </c>
      <c r="CG243">
        <v>639.57100000000003</v>
      </c>
      <c r="CH243">
        <v>314.13299999999998</v>
      </c>
      <c r="CI243">
        <v>41.998699999999999</v>
      </c>
      <c r="CJ243">
        <v>41.346600000000002</v>
      </c>
      <c r="CK243">
        <v>30.000299999999999</v>
      </c>
      <c r="CL243">
        <v>40.913699999999999</v>
      </c>
      <c r="CM243">
        <v>40.947000000000003</v>
      </c>
      <c r="CN243">
        <v>20.6</v>
      </c>
      <c r="CO243">
        <v>71.691100000000006</v>
      </c>
      <c r="CP243">
        <v>4.4332799999999999</v>
      </c>
      <c r="CQ243">
        <v>42</v>
      </c>
      <c r="CR243">
        <v>410</v>
      </c>
      <c r="CS243">
        <v>23</v>
      </c>
      <c r="CT243">
        <v>98.868200000000002</v>
      </c>
      <c r="CU243">
        <v>98.399000000000001</v>
      </c>
    </row>
    <row r="244" spans="1:99" x14ac:dyDescent="0.25">
      <c r="A244">
        <v>228</v>
      </c>
      <c r="B244">
        <v>1597423265.5999999</v>
      </c>
      <c r="C244">
        <v>21018.5</v>
      </c>
      <c r="D244" t="s">
        <v>743</v>
      </c>
      <c r="E244" t="s">
        <v>744</v>
      </c>
      <c r="F244">
        <v>1597423256.9709699</v>
      </c>
      <c r="G244">
        <f t="shared" si="87"/>
        <v>3.9174857512041015E-4</v>
      </c>
      <c r="H244">
        <f t="shared" si="88"/>
        <v>-3.0719205485862693</v>
      </c>
      <c r="I244">
        <f t="shared" si="89"/>
        <v>417.30725806451602</v>
      </c>
      <c r="J244">
        <f t="shared" si="90"/>
        <v>1000.8262819620987</v>
      </c>
      <c r="K244">
        <f t="shared" si="91"/>
        <v>101.79956246451295</v>
      </c>
      <c r="L244">
        <f t="shared" si="92"/>
        <v>42.446623404961798</v>
      </c>
      <c r="M244">
        <f t="shared" si="93"/>
        <v>7.6754854978338593E-3</v>
      </c>
      <c r="N244">
        <f t="shared" si="94"/>
        <v>2</v>
      </c>
      <c r="O244">
        <f t="shared" si="95"/>
        <v>7.6591583454264298E-3</v>
      </c>
      <c r="P244">
        <f t="shared" si="96"/>
        <v>4.7884379726045459E-3</v>
      </c>
      <c r="Q244">
        <f t="shared" si="97"/>
        <v>0</v>
      </c>
      <c r="R244">
        <f t="shared" si="98"/>
        <v>39.94484769510936</v>
      </c>
      <c r="S244">
        <f t="shared" si="99"/>
        <v>39.94484769510936</v>
      </c>
      <c r="T244">
        <f t="shared" si="100"/>
        <v>7.3918376443108462</v>
      </c>
      <c r="U244">
        <f t="shared" si="101"/>
        <v>32.769127196034923</v>
      </c>
      <c r="V244">
        <f t="shared" si="102"/>
        <v>2.4407776805978392</v>
      </c>
      <c r="W244">
        <f t="shared" si="103"/>
        <v>7.4484061354346176</v>
      </c>
      <c r="X244">
        <f t="shared" si="104"/>
        <v>4.9510599637130071</v>
      </c>
      <c r="Y244">
        <f t="shared" si="105"/>
        <v>-17.276112162810087</v>
      </c>
      <c r="Z244">
        <f t="shared" si="106"/>
        <v>15.388646328981917</v>
      </c>
      <c r="AA244">
        <f t="shared" si="107"/>
        <v>1.8861756323687304</v>
      </c>
      <c r="AB244">
        <f t="shared" si="108"/>
        <v>-1.2902014594402544E-3</v>
      </c>
      <c r="AC244">
        <v>0</v>
      </c>
      <c r="AD244">
        <v>0</v>
      </c>
      <c r="AE244">
        <v>2</v>
      </c>
      <c r="AF244">
        <v>0</v>
      </c>
      <c r="AG244">
        <v>0</v>
      </c>
      <c r="AH244">
        <f t="shared" si="109"/>
        <v>1</v>
      </c>
      <c r="AI244">
        <f t="shared" si="110"/>
        <v>0</v>
      </c>
      <c r="AJ244">
        <f t="shared" si="111"/>
        <v>51517.277547323305</v>
      </c>
      <c r="AK244">
        <f t="shared" si="112"/>
        <v>0</v>
      </c>
      <c r="AL244">
        <f t="shared" si="113"/>
        <v>0</v>
      </c>
      <c r="AM244">
        <f t="shared" si="114"/>
        <v>0.49</v>
      </c>
      <c r="AN244">
        <f t="shared" si="115"/>
        <v>0.39</v>
      </c>
      <c r="AO244">
        <v>14.2</v>
      </c>
      <c r="AP244">
        <v>0.5</v>
      </c>
      <c r="AQ244" t="s">
        <v>196</v>
      </c>
      <c r="AR244">
        <v>1597423256.9709699</v>
      </c>
      <c r="AS244">
        <v>417.30725806451602</v>
      </c>
      <c r="AT244">
        <v>410.42409677419403</v>
      </c>
      <c r="AU244">
        <v>23.996119354838701</v>
      </c>
      <c r="AV244">
        <v>23.091248387096801</v>
      </c>
      <c r="AW244">
        <v>600.01300000000003</v>
      </c>
      <c r="AX244">
        <v>101.61548387096801</v>
      </c>
      <c r="AY244">
        <v>0.100032896774194</v>
      </c>
      <c r="AZ244">
        <v>40.087567741935501</v>
      </c>
      <c r="BA244">
        <v>999.9</v>
      </c>
      <c r="BB244">
        <v>999.9</v>
      </c>
      <c r="BC244">
        <v>0</v>
      </c>
      <c r="BD244">
        <v>0</v>
      </c>
      <c r="BE244">
        <v>10006.4693548387</v>
      </c>
      <c r="BF244">
        <v>0</v>
      </c>
      <c r="BG244">
        <v>1.9444616129032301E-3</v>
      </c>
      <c r="BH244">
        <v>1597423217.0999999</v>
      </c>
      <c r="BI244" t="s">
        <v>734</v>
      </c>
      <c r="BJ244">
        <v>36</v>
      </c>
      <c r="BK244">
        <v>-3.2370000000000001</v>
      </c>
      <c r="BL244">
        <v>0.05</v>
      </c>
      <c r="BM244">
        <v>411</v>
      </c>
      <c r="BN244">
        <v>23</v>
      </c>
      <c r="BO244">
        <v>0.37</v>
      </c>
      <c r="BP244">
        <v>0.13</v>
      </c>
      <c r="BQ244">
        <v>6.8743495121951197</v>
      </c>
      <c r="BR244">
        <v>0.24787547038324401</v>
      </c>
      <c r="BS244">
        <v>3.7551857409241399E-2</v>
      </c>
      <c r="BT244">
        <v>0</v>
      </c>
      <c r="BU244">
        <v>0.90424875609756095</v>
      </c>
      <c r="BV244">
        <v>1.2551916376606699E-4</v>
      </c>
      <c r="BW244">
        <v>3.5309615686167101E-3</v>
      </c>
      <c r="BX244">
        <v>1</v>
      </c>
      <c r="BY244">
        <v>1</v>
      </c>
      <c r="BZ244">
        <v>2</v>
      </c>
      <c r="CA244" t="s">
        <v>198</v>
      </c>
      <c r="CB244">
        <v>100</v>
      </c>
      <c r="CC244">
        <v>100</v>
      </c>
      <c r="CD244">
        <v>-3.2370000000000001</v>
      </c>
      <c r="CE244">
        <v>0.05</v>
      </c>
      <c r="CF244">
        <v>2</v>
      </c>
      <c r="CG244">
        <v>639.44399999999996</v>
      </c>
      <c r="CH244">
        <v>314.04000000000002</v>
      </c>
      <c r="CI244">
        <v>41.9985</v>
      </c>
      <c r="CJ244">
        <v>41.347200000000001</v>
      </c>
      <c r="CK244">
        <v>30.0001</v>
      </c>
      <c r="CL244">
        <v>40.915300000000002</v>
      </c>
      <c r="CM244">
        <v>40.947000000000003</v>
      </c>
      <c r="CN244">
        <v>20.6</v>
      </c>
      <c r="CO244">
        <v>71.963999999999999</v>
      </c>
      <c r="CP244">
        <v>4.4332799999999999</v>
      </c>
      <c r="CQ244">
        <v>42</v>
      </c>
      <c r="CR244">
        <v>410</v>
      </c>
      <c r="CS244">
        <v>23</v>
      </c>
      <c r="CT244">
        <v>98.868600000000001</v>
      </c>
      <c r="CU244">
        <v>98.398399999999995</v>
      </c>
    </row>
    <row r="245" spans="1:99" x14ac:dyDescent="0.25">
      <c r="A245">
        <v>229</v>
      </c>
      <c r="B245">
        <v>1597423669.5</v>
      </c>
      <c r="C245">
        <v>21422.4000000954</v>
      </c>
      <c r="D245" t="s">
        <v>746</v>
      </c>
      <c r="E245" t="s">
        <v>747</v>
      </c>
      <c r="F245">
        <v>1597423661.5</v>
      </c>
      <c r="G245">
        <f t="shared" si="87"/>
        <v>3.022094178264502E-4</v>
      </c>
      <c r="H245">
        <f t="shared" si="88"/>
        <v>-2.0846177033796267</v>
      </c>
      <c r="I245">
        <f t="shared" si="89"/>
        <v>413.48929032258098</v>
      </c>
      <c r="J245">
        <f t="shared" si="90"/>
        <v>924.03984396134047</v>
      </c>
      <c r="K245">
        <f t="shared" si="91"/>
        <v>93.983772793636987</v>
      </c>
      <c r="L245">
        <f t="shared" si="92"/>
        <v>42.055852643412109</v>
      </c>
      <c r="M245">
        <f t="shared" si="93"/>
        <v>5.9078363178136431E-3</v>
      </c>
      <c r="N245">
        <f t="shared" si="94"/>
        <v>2</v>
      </c>
      <c r="O245">
        <f t="shared" si="95"/>
        <v>5.8981583219082732E-3</v>
      </c>
      <c r="P245">
        <f t="shared" si="96"/>
        <v>3.6872171413071639E-3</v>
      </c>
      <c r="Q245">
        <f t="shared" si="97"/>
        <v>0</v>
      </c>
      <c r="R245">
        <f t="shared" si="98"/>
        <v>39.899259179114843</v>
      </c>
      <c r="S245">
        <f t="shared" si="99"/>
        <v>39.899259179114843</v>
      </c>
      <c r="T245">
        <f t="shared" si="100"/>
        <v>7.3738468398720887</v>
      </c>
      <c r="U245">
        <f t="shared" si="101"/>
        <v>32.534312038308784</v>
      </c>
      <c r="V245">
        <f t="shared" si="102"/>
        <v>2.4131885137104483</v>
      </c>
      <c r="W245">
        <f t="shared" si="103"/>
        <v>7.4173645069517571</v>
      </c>
      <c r="X245">
        <f t="shared" si="104"/>
        <v>4.9606583261616404</v>
      </c>
      <c r="Y245">
        <f t="shared" si="105"/>
        <v>-13.327435326146453</v>
      </c>
      <c r="Z245">
        <f t="shared" si="106"/>
        <v>11.872345677574433</v>
      </c>
      <c r="AA245">
        <f t="shared" si="107"/>
        <v>1.4543220345184933</v>
      </c>
      <c r="AB245">
        <f t="shared" si="108"/>
        <v>-7.6761405352598899E-4</v>
      </c>
      <c r="AC245">
        <v>0</v>
      </c>
      <c r="AD245">
        <v>0</v>
      </c>
      <c r="AE245">
        <v>2</v>
      </c>
      <c r="AF245">
        <v>0</v>
      </c>
      <c r="AG245">
        <v>0</v>
      </c>
      <c r="AH245">
        <f t="shared" si="109"/>
        <v>1</v>
      </c>
      <c r="AI245">
        <f t="shared" si="110"/>
        <v>0</v>
      </c>
      <c r="AJ245">
        <f t="shared" si="111"/>
        <v>51498.822701724253</v>
      </c>
      <c r="AK245">
        <f t="shared" si="112"/>
        <v>0</v>
      </c>
      <c r="AL245">
        <f t="shared" si="113"/>
        <v>0</v>
      </c>
      <c r="AM245">
        <f t="shared" si="114"/>
        <v>0.49</v>
      </c>
      <c r="AN245">
        <f t="shared" si="115"/>
        <v>0.39</v>
      </c>
      <c r="AO245">
        <v>11.51</v>
      </c>
      <c r="AP245">
        <v>0.5</v>
      </c>
      <c r="AQ245" t="s">
        <v>196</v>
      </c>
      <c r="AR245">
        <v>1597423661.5</v>
      </c>
      <c r="AS245">
        <v>413.48929032258098</v>
      </c>
      <c r="AT245">
        <v>409.73009677419299</v>
      </c>
      <c r="AU245">
        <v>23.726248387096799</v>
      </c>
      <c r="AV245">
        <v>23.160277419354799</v>
      </c>
      <c r="AW245">
        <v>600.01316129032296</v>
      </c>
      <c r="AX245">
        <v>101.60964516129</v>
      </c>
      <c r="AY245">
        <v>0.100008819354839</v>
      </c>
      <c r="AZ245">
        <v>40.009367741935499</v>
      </c>
      <c r="BA245">
        <v>999.9</v>
      </c>
      <c r="BB245">
        <v>999.9</v>
      </c>
      <c r="BC245">
        <v>0</v>
      </c>
      <c r="BD245">
        <v>0</v>
      </c>
      <c r="BE245">
        <v>10000.725806451601</v>
      </c>
      <c r="BF245">
        <v>0</v>
      </c>
      <c r="BG245">
        <v>2.0224506451612901E-3</v>
      </c>
      <c r="BH245">
        <v>1597423645</v>
      </c>
      <c r="BI245" t="s">
        <v>748</v>
      </c>
      <c r="BJ245">
        <v>37</v>
      </c>
      <c r="BK245">
        <v>-3.23</v>
      </c>
      <c r="BL245">
        <v>5.0999999999999997E-2</v>
      </c>
      <c r="BM245">
        <v>410</v>
      </c>
      <c r="BN245">
        <v>23</v>
      </c>
      <c r="BO245">
        <v>0.36</v>
      </c>
      <c r="BP245">
        <v>0.18</v>
      </c>
      <c r="BQ245">
        <v>3.7034751219512199</v>
      </c>
      <c r="BR245">
        <v>0.85652320557581496</v>
      </c>
      <c r="BS245">
        <v>0.24294911139459699</v>
      </c>
      <c r="BT245">
        <v>0</v>
      </c>
      <c r="BU245">
        <v>0.55142660975609803</v>
      </c>
      <c r="BV245">
        <v>0.25182305226499802</v>
      </c>
      <c r="BW245">
        <v>4.2885916287840997E-2</v>
      </c>
      <c r="BX245">
        <v>0</v>
      </c>
      <c r="BY245">
        <v>0</v>
      </c>
      <c r="BZ245">
        <v>2</v>
      </c>
      <c r="CA245" t="s">
        <v>476</v>
      </c>
      <c r="CB245">
        <v>100</v>
      </c>
      <c r="CC245">
        <v>100</v>
      </c>
      <c r="CD245">
        <v>-3.23</v>
      </c>
      <c r="CE245">
        <v>5.0999999999999997E-2</v>
      </c>
      <c r="CF245">
        <v>2</v>
      </c>
      <c r="CG245">
        <v>639.79200000000003</v>
      </c>
      <c r="CH245">
        <v>313.25200000000001</v>
      </c>
      <c r="CI245">
        <v>41.997500000000002</v>
      </c>
      <c r="CJ245">
        <v>41.354999999999997</v>
      </c>
      <c r="CK245">
        <v>30.000299999999999</v>
      </c>
      <c r="CL245">
        <v>40.991300000000003</v>
      </c>
      <c r="CM245">
        <v>41.024700000000003</v>
      </c>
      <c r="CN245">
        <v>20.6</v>
      </c>
      <c r="CO245">
        <v>84.953400000000002</v>
      </c>
      <c r="CP245">
        <v>2.2056800000000001</v>
      </c>
      <c r="CQ245">
        <v>42</v>
      </c>
      <c r="CR245">
        <v>410</v>
      </c>
      <c r="CS245">
        <v>23</v>
      </c>
      <c r="CT245">
        <v>98.871300000000005</v>
      </c>
      <c r="CU245">
        <v>98.397099999999995</v>
      </c>
    </row>
    <row r="246" spans="1:99" x14ac:dyDescent="0.25">
      <c r="A246">
        <v>230</v>
      </c>
      <c r="B246">
        <v>1597423674.5</v>
      </c>
      <c r="C246">
        <v>21427.4000000954</v>
      </c>
      <c r="D246" t="s">
        <v>749</v>
      </c>
      <c r="E246" t="s">
        <v>750</v>
      </c>
      <c r="F246">
        <v>1597423666.14516</v>
      </c>
      <c r="G246">
        <f t="shared" si="87"/>
        <v>3.0420210349297775E-4</v>
      </c>
      <c r="H246">
        <f t="shared" si="88"/>
        <v>-2.0722685702421568</v>
      </c>
      <c r="I246">
        <f t="shared" si="89"/>
        <v>413.46054838709699</v>
      </c>
      <c r="J246">
        <f t="shared" si="90"/>
        <v>916.96676033215294</v>
      </c>
      <c r="K246">
        <f t="shared" si="91"/>
        <v>93.264405315264213</v>
      </c>
      <c r="L246">
        <f t="shared" si="92"/>
        <v>42.05294437573464</v>
      </c>
      <c r="M246">
        <f t="shared" si="93"/>
        <v>5.9504500634553906E-3</v>
      </c>
      <c r="N246">
        <f t="shared" si="94"/>
        <v>2</v>
      </c>
      <c r="O246">
        <f t="shared" si="95"/>
        <v>5.9406320728073109E-3</v>
      </c>
      <c r="P246">
        <f t="shared" si="96"/>
        <v>3.7137757845930167E-3</v>
      </c>
      <c r="Q246">
        <f t="shared" si="97"/>
        <v>0</v>
      </c>
      <c r="R246">
        <f t="shared" si="98"/>
        <v>39.891374258883431</v>
      </c>
      <c r="S246">
        <f t="shared" si="99"/>
        <v>39.891374258883431</v>
      </c>
      <c r="T246">
        <f t="shared" si="100"/>
        <v>7.3707390309227128</v>
      </c>
      <c r="U246">
        <f t="shared" si="101"/>
        <v>32.544023403594323</v>
      </c>
      <c r="V246">
        <f t="shared" si="102"/>
        <v>2.412985958806968</v>
      </c>
      <c r="W246">
        <f t="shared" si="103"/>
        <v>7.4145287104865645</v>
      </c>
      <c r="X246">
        <f t="shared" si="104"/>
        <v>4.9577530721157448</v>
      </c>
      <c r="Y246">
        <f t="shared" si="105"/>
        <v>-13.415312764040319</v>
      </c>
      <c r="Z246">
        <f t="shared" si="106"/>
        <v>11.950718168222444</v>
      </c>
      <c r="AA246">
        <f t="shared" si="107"/>
        <v>1.4638168506493965</v>
      </c>
      <c r="AB246">
        <f t="shared" si="108"/>
        <v>-7.7774516847917141E-4</v>
      </c>
      <c r="AC246">
        <v>0</v>
      </c>
      <c r="AD246">
        <v>0</v>
      </c>
      <c r="AE246">
        <v>2</v>
      </c>
      <c r="AF246">
        <v>0</v>
      </c>
      <c r="AG246">
        <v>0</v>
      </c>
      <c r="AH246">
        <f t="shared" si="109"/>
        <v>1</v>
      </c>
      <c r="AI246">
        <f t="shared" si="110"/>
        <v>0</v>
      </c>
      <c r="AJ246">
        <f t="shared" si="111"/>
        <v>51501.989206292266</v>
      </c>
      <c r="AK246">
        <f t="shared" si="112"/>
        <v>0</v>
      </c>
      <c r="AL246">
        <f t="shared" si="113"/>
        <v>0</v>
      </c>
      <c r="AM246">
        <f t="shared" si="114"/>
        <v>0.49</v>
      </c>
      <c r="AN246">
        <f t="shared" si="115"/>
        <v>0.39</v>
      </c>
      <c r="AO246">
        <v>11.51</v>
      </c>
      <c r="AP246">
        <v>0.5</v>
      </c>
      <c r="AQ246" t="s">
        <v>196</v>
      </c>
      <c r="AR246">
        <v>1597423666.14516</v>
      </c>
      <c r="AS246">
        <v>413.46054838709699</v>
      </c>
      <c r="AT246">
        <v>409.726612903226</v>
      </c>
      <c r="AU246">
        <v>23.7242483870968</v>
      </c>
      <c r="AV246">
        <v>23.154545161290301</v>
      </c>
      <c r="AW246">
        <v>600.01396774193597</v>
      </c>
      <c r="AX246">
        <v>101.60967741935499</v>
      </c>
      <c r="AY246">
        <v>0.10001299677419399</v>
      </c>
      <c r="AZ246">
        <v>40.002209677419401</v>
      </c>
      <c r="BA246">
        <v>999.9</v>
      </c>
      <c r="BB246">
        <v>999.9</v>
      </c>
      <c r="BC246">
        <v>0</v>
      </c>
      <c r="BD246">
        <v>0</v>
      </c>
      <c r="BE246">
        <v>10001.1251612903</v>
      </c>
      <c r="BF246">
        <v>0</v>
      </c>
      <c r="BG246">
        <v>1.95710032258064E-3</v>
      </c>
      <c r="BH246">
        <v>1597423645</v>
      </c>
      <c r="BI246" t="s">
        <v>748</v>
      </c>
      <c r="BJ246">
        <v>37</v>
      </c>
      <c r="BK246">
        <v>-3.23</v>
      </c>
      <c r="BL246">
        <v>5.0999999999999997E-2</v>
      </c>
      <c r="BM246">
        <v>410</v>
      </c>
      <c r="BN246">
        <v>23</v>
      </c>
      <c r="BO246">
        <v>0.36</v>
      </c>
      <c r="BP246">
        <v>0.18</v>
      </c>
      <c r="BQ246">
        <v>3.7416875609756102</v>
      </c>
      <c r="BR246">
        <v>-0.32835282229963703</v>
      </c>
      <c r="BS246">
        <v>3.9083468452099798E-2</v>
      </c>
      <c r="BT246">
        <v>0</v>
      </c>
      <c r="BU246">
        <v>0.56704680487804904</v>
      </c>
      <c r="BV246">
        <v>4.0024202090602E-2</v>
      </c>
      <c r="BW246">
        <v>5.4705608586568897E-3</v>
      </c>
      <c r="BX246">
        <v>1</v>
      </c>
      <c r="BY246">
        <v>1</v>
      </c>
      <c r="BZ246">
        <v>2</v>
      </c>
      <c r="CA246" t="s">
        <v>198</v>
      </c>
      <c r="CB246">
        <v>100</v>
      </c>
      <c r="CC246">
        <v>100</v>
      </c>
      <c r="CD246">
        <v>-3.23</v>
      </c>
      <c r="CE246">
        <v>5.0999999999999997E-2</v>
      </c>
      <c r="CF246">
        <v>2</v>
      </c>
      <c r="CG246">
        <v>639.89300000000003</v>
      </c>
      <c r="CH246">
        <v>313.26499999999999</v>
      </c>
      <c r="CI246">
        <v>41.997199999999999</v>
      </c>
      <c r="CJ246">
        <v>41.358499999999999</v>
      </c>
      <c r="CK246">
        <v>30.0002</v>
      </c>
      <c r="CL246">
        <v>40.9938</v>
      </c>
      <c r="CM246">
        <v>41.024700000000003</v>
      </c>
      <c r="CN246">
        <v>20.6</v>
      </c>
      <c r="CO246">
        <v>85.226500000000001</v>
      </c>
      <c r="CP246">
        <v>2.2056800000000001</v>
      </c>
      <c r="CQ246">
        <v>42</v>
      </c>
      <c r="CR246">
        <v>410</v>
      </c>
      <c r="CS246">
        <v>23</v>
      </c>
      <c r="CT246">
        <v>98.871700000000004</v>
      </c>
      <c r="CU246">
        <v>98.397000000000006</v>
      </c>
    </row>
    <row r="247" spans="1:99" x14ac:dyDescent="0.25">
      <c r="A247">
        <v>231</v>
      </c>
      <c r="B247">
        <v>1597423679.5</v>
      </c>
      <c r="C247">
        <v>21432.4000000954</v>
      </c>
      <c r="D247" t="s">
        <v>751</v>
      </c>
      <c r="E247" t="s">
        <v>752</v>
      </c>
      <c r="F247">
        <v>1597423670.9354801</v>
      </c>
      <c r="G247">
        <f t="shared" si="87"/>
        <v>3.0490286440721054E-4</v>
      </c>
      <c r="H247">
        <f t="shared" si="88"/>
        <v>-2.0692638621491022</v>
      </c>
      <c r="I247">
        <f t="shared" si="89"/>
        <v>413.43570967741903</v>
      </c>
      <c r="J247">
        <f t="shared" si="90"/>
        <v>914.6278442500211</v>
      </c>
      <c r="K247">
        <f t="shared" si="91"/>
        <v>93.026585603076043</v>
      </c>
      <c r="L247">
        <f t="shared" si="92"/>
        <v>42.050450004845267</v>
      </c>
      <c r="M247">
        <f t="shared" si="93"/>
        <v>5.9680050435429238E-3</v>
      </c>
      <c r="N247">
        <f t="shared" si="94"/>
        <v>2</v>
      </c>
      <c r="O247">
        <f t="shared" si="95"/>
        <v>5.9581290894047427E-3</v>
      </c>
      <c r="P247">
        <f t="shared" si="96"/>
        <v>3.7247166156894897E-3</v>
      </c>
      <c r="Q247">
        <f t="shared" si="97"/>
        <v>0</v>
      </c>
      <c r="R247">
        <f t="shared" si="98"/>
        <v>39.883001865605316</v>
      </c>
      <c r="S247">
        <f t="shared" si="99"/>
        <v>39.883001865605316</v>
      </c>
      <c r="T247">
        <f t="shared" si="100"/>
        <v>7.3674403293660644</v>
      </c>
      <c r="U247">
        <f t="shared" si="101"/>
        <v>32.555160697143556</v>
      </c>
      <c r="V247">
        <f t="shared" si="102"/>
        <v>2.4127653440456265</v>
      </c>
      <c r="W247">
        <f t="shared" si="103"/>
        <v>7.411314496313719</v>
      </c>
      <c r="X247">
        <f t="shared" si="104"/>
        <v>4.9546749853204375</v>
      </c>
      <c r="Y247">
        <f t="shared" si="105"/>
        <v>-13.446216320357985</v>
      </c>
      <c r="Z247">
        <f t="shared" si="106"/>
        <v>11.97834960426299</v>
      </c>
      <c r="AA247">
        <f t="shared" si="107"/>
        <v>1.4670854112478344</v>
      </c>
      <c r="AB247">
        <f t="shared" si="108"/>
        <v>-7.8130484716076865E-4</v>
      </c>
      <c r="AC247">
        <v>0</v>
      </c>
      <c r="AD247">
        <v>0</v>
      </c>
      <c r="AE247">
        <v>2</v>
      </c>
      <c r="AF247">
        <v>0</v>
      </c>
      <c r="AG247">
        <v>0</v>
      </c>
      <c r="AH247">
        <f t="shared" si="109"/>
        <v>1</v>
      </c>
      <c r="AI247">
        <f t="shared" si="110"/>
        <v>0</v>
      </c>
      <c r="AJ247">
        <f t="shared" si="111"/>
        <v>51515.704019358549</v>
      </c>
      <c r="AK247">
        <f t="shared" si="112"/>
        <v>0</v>
      </c>
      <c r="AL247">
        <f t="shared" si="113"/>
        <v>0</v>
      </c>
      <c r="AM247">
        <f t="shared" si="114"/>
        <v>0.49</v>
      </c>
      <c r="AN247">
        <f t="shared" si="115"/>
        <v>0.39</v>
      </c>
      <c r="AO247">
        <v>11.51</v>
      </c>
      <c r="AP247">
        <v>0.5</v>
      </c>
      <c r="AQ247" t="s">
        <v>196</v>
      </c>
      <c r="AR247">
        <v>1597423670.9354801</v>
      </c>
      <c r="AS247">
        <v>413.43570967741903</v>
      </c>
      <c r="AT247">
        <v>409.70800000000003</v>
      </c>
      <c r="AU247">
        <v>23.7220612903226</v>
      </c>
      <c r="AV247">
        <v>23.1510322580645</v>
      </c>
      <c r="AW247">
        <v>600.00119354838705</v>
      </c>
      <c r="AX247">
        <v>101.609806451613</v>
      </c>
      <c r="AY247">
        <v>9.9961283870967699E-2</v>
      </c>
      <c r="AZ247">
        <v>39.994093548387099</v>
      </c>
      <c r="BA247">
        <v>999.9</v>
      </c>
      <c r="BB247">
        <v>999.9</v>
      </c>
      <c r="BC247">
        <v>0</v>
      </c>
      <c r="BD247">
        <v>0</v>
      </c>
      <c r="BE247">
        <v>10003.6183870968</v>
      </c>
      <c r="BF247">
        <v>0</v>
      </c>
      <c r="BG247">
        <v>2.0480361290322602E-3</v>
      </c>
      <c r="BH247">
        <v>1597423645</v>
      </c>
      <c r="BI247" t="s">
        <v>748</v>
      </c>
      <c r="BJ247">
        <v>37</v>
      </c>
      <c r="BK247">
        <v>-3.23</v>
      </c>
      <c r="BL247">
        <v>5.0999999999999997E-2</v>
      </c>
      <c r="BM247">
        <v>410</v>
      </c>
      <c r="BN247">
        <v>23</v>
      </c>
      <c r="BO247">
        <v>0.36</v>
      </c>
      <c r="BP247">
        <v>0.18</v>
      </c>
      <c r="BQ247">
        <v>3.73395609756097</v>
      </c>
      <c r="BR247">
        <v>-0.168916933797816</v>
      </c>
      <c r="BS247">
        <v>3.5799598640484098E-2</v>
      </c>
      <c r="BT247">
        <v>0</v>
      </c>
      <c r="BU247">
        <v>0.57088146341463397</v>
      </c>
      <c r="BV247">
        <v>1.7064501742164999E-2</v>
      </c>
      <c r="BW247">
        <v>2.5102905778508801E-3</v>
      </c>
      <c r="BX247">
        <v>1</v>
      </c>
      <c r="BY247">
        <v>1</v>
      </c>
      <c r="BZ247">
        <v>2</v>
      </c>
      <c r="CA247" t="s">
        <v>198</v>
      </c>
      <c r="CB247">
        <v>100</v>
      </c>
      <c r="CC247">
        <v>100</v>
      </c>
      <c r="CD247">
        <v>-3.23</v>
      </c>
      <c r="CE247">
        <v>5.0999999999999997E-2</v>
      </c>
      <c r="CF247">
        <v>2</v>
      </c>
      <c r="CG247">
        <v>639.68799999999999</v>
      </c>
      <c r="CH247">
        <v>313.34899999999999</v>
      </c>
      <c r="CI247">
        <v>41.997100000000003</v>
      </c>
      <c r="CJ247">
        <v>41.359200000000001</v>
      </c>
      <c r="CK247">
        <v>30.0002</v>
      </c>
      <c r="CL247">
        <v>40.995399999999997</v>
      </c>
      <c r="CM247">
        <v>41.028700000000001</v>
      </c>
      <c r="CN247">
        <v>20.6</v>
      </c>
      <c r="CO247">
        <v>85.517200000000003</v>
      </c>
      <c r="CP247">
        <v>2.2056800000000001</v>
      </c>
      <c r="CQ247">
        <v>42</v>
      </c>
      <c r="CR247">
        <v>410</v>
      </c>
      <c r="CS247">
        <v>23</v>
      </c>
      <c r="CT247">
        <v>98.872299999999996</v>
      </c>
      <c r="CU247">
        <v>98.399000000000001</v>
      </c>
    </row>
    <row r="248" spans="1:99" x14ac:dyDescent="0.25">
      <c r="A248">
        <v>232</v>
      </c>
      <c r="B248">
        <v>1597423684.5</v>
      </c>
      <c r="C248">
        <v>21437.4000000954</v>
      </c>
      <c r="D248" t="s">
        <v>753</v>
      </c>
      <c r="E248" t="s">
        <v>754</v>
      </c>
      <c r="F248">
        <v>1597423675.87097</v>
      </c>
      <c r="G248">
        <f t="shared" si="87"/>
        <v>3.0644865296764167E-4</v>
      </c>
      <c r="H248">
        <f t="shared" si="88"/>
        <v>-2.0589171961725938</v>
      </c>
      <c r="I248">
        <f t="shared" si="89"/>
        <v>413.40616129032298</v>
      </c>
      <c r="J248">
        <f t="shared" si="90"/>
        <v>908.95061766756191</v>
      </c>
      <c r="K248">
        <f t="shared" si="91"/>
        <v>92.449481786239303</v>
      </c>
      <c r="L248">
        <f t="shared" si="92"/>
        <v>42.047592724676541</v>
      </c>
      <c r="M248">
        <f t="shared" si="93"/>
        <v>6.0021244943359942E-3</v>
      </c>
      <c r="N248">
        <f t="shared" si="94"/>
        <v>2</v>
      </c>
      <c r="O248">
        <f t="shared" si="95"/>
        <v>5.9921353965794906E-3</v>
      </c>
      <c r="P248">
        <f t="shared" si="96"/>
        <v>3.7459806995244183E-3</v>
      </c>
      <c r="Q248">
        <f t="shared" si="97"/>
        <v>0</v>
      </c>
      <c r="R248">
        <f t="shared" si="98"/>
        <v>39.874660327934926</v>
      </c>
      <c r="S248">
        <f t="shared" si="99"/>
        <v>39.874660327934926</v>
      </c>
      <c r="T248">
        <f t="shared" si="100"/>
        <v>7.3641550575296399</v>
      </c>
      <c r="U248">
        <f t="shared" si="101"/>
        <v>32.565289189645902</v>
      </c>
      <c r="V248">
        <f t="shared" si="102"/>
        <v>2.4125133319736789</v>
      </c>
      <c r="W248">
        <f t="shared" si="103"/>
        <v>7.4082355538876499</v>
      </c>
      <c r="X248">
        <f t="shared" si="104"/>
        <v>4.9516417255559606</v>
      </c>
      <c r="Y248">
        <f t="shared" si="105"/>
        <v>-13.514385595872998</v>
      </c>
      <c r="Z248">
        <f t="shared" si="106"/>
        <v>12.039175097523644</v>
      </c>
      <c r="AA248">
        <f t="shared" si="107"/>
        <v>1.4744212786738198</v>
      </c>
      <c r="AB248">
        <f t="shared" si="108"/>
        <v>-7.8921967553391426E-4</v>
      </c>
      <c r="AC248">
        <v>0</v>
      </c>
      <c r="AD248">
        <v>0</v>
      </c>
      <c r="AE248">
        <v>2</v>
      </c>
      <c r="AF248">
        <v>0</v>
      </c>
      <c r="AG248">
        <v>0</v>
      </c>
      <c r="AH248">
        <f t="shared" si="109"/>
        <v>1</v>
      </c>
      <c r="AI248">
        <f t="shared" si="110"/>
        <v>0</v>
      </c>
      <c r="AJ248">
        <f t="shared" si="111"/>
        <v>51511.595300982604</v>
      </c>
      <c r="AK248">
        <f t="shared" si="112"/>
        <v>0</v>
      </c>
      <c r="AL248">
        <f t="shared" si="113"/>
        <v>0</v>
      </c>
      <c r="AM248">
        <f t="shared" si="114"/>
        <v>0.49</v>
      </c>
      <c r="AN248">
        <f t="shared" si="115"/>
        <v>0.39</v>
      </c>
      <c r="AO248">
        <v>11.51</v>
      </c>
      <c r="AP248">
        <v>0.5</v>
      </c>
      <c r="AQ248" t="s">
        <v>196</v>
      </c>
      <c r="AR248">
        <v>1597423675.87097</v>
      </c>
      <c r="AS248">
        <v>413.40616129032298</v>
      </c>
      <c r="AT248">
        <v>409.69954838709702</v>
      </c>
      <c r="AU248">
        <v>23.7195</v>
      </c>
      <c r="AV248">
        <v>23.145580645161299</v>
      </c>
      <c r="AW248">
        <v>600.00764516129004</v>
      </c>
      <c r="AX248">
        <v>101.610129032258</v>
      </c>
      <c r="AY248">
        <v>9.9996896774193503E-2</v>
      </c>
      <c r="AZ248">
        <v>39.986316129032303</v>
      </c>
      <c r="BA248">
        <v>999.9</v>
      </c>
      <c r="BB248">
        <v>999.9</v>
      </c>
      <c r="BC248">
        <v>0</v>
      </c>
      <c r="BD248">
        <v>0</v>
      </c>
      <c r="BE248">
        <v>10002.4941935484</v>
      </c>
      <c r="BF248">
        <v>0</v>
      </c>
      <c r="BG248">
        <v>2.1411293548387099E-3</v>
      </c>
      <c r="BH248">
        <v>1597423645</v>
      </c>
      <c r="BI248" t="s">
        <v>748</v>
      </c>
      <c r="BJ248">
        <v>37</v>
      </c>
      <c r="BK248">
        <v>-3.23</v>
      </c>
      <c r="BL248">
        <v>5.0999999999999997E-2</v>
      </c>
      <c r="BM248">
        <v>410</v>
      </c>
      <c r="BN248">
        <v>23</v>
      </c>
      <c r="BO248">
        <v>0.36</v>
      </c>
      <c r="BP248">
        <v>0.18</v>
      </c>
      <c r="BQ248">
        <v>3.7172439024390198</v>
      </c>
      <c r="BR248">
        <v>-0.122895470383193</v>
      </c>
      <c r="BS248">
        <v>3.3651369767217401E-2</v>
      </c>
      <c r="BT248">
        <v>0</v>
      </c>
      <c r="BU248">
        <v>0.57295082926829299</v>
      </c>
      <c r="BV248">
        <v>3.9025902439017997E-2</v>
      </c>
      <c r="BW248">
        <v>4.1165068775953504E-3</v>
      </c>
      <c r="BX248">
        <v>1</v>
      </c>
      <c r="BY248">
        <v>1</v>
      </c>
      <c r="BZ248">
        <v>2</v>
      </c>
      <c r="CA248" t="s">
        <v>198</v>
      </c>
      <c r="CB248">
        <v>100</v>
      </c>
      <c r="CC248">
        <v>100</v>
      </c>
      <c r="CD248">
        <v>-3.23</v>
      </c>
      <c r="CE248">
        <v>5.0999999999999997E-2</v>
      </c>
      <c r="CF248">
        <v>2</v>
      </c>
      <c r="CG248">
        <v>639.72799999999995</v>
      </c>
      <c r="CH248">
        <v>313.17700000000002</v>
      </c>
      <c r="CI248">
        <v>41.997799999999998</v>
      </c>
      <c r="CJ248">
        <v>41.3596</v>
      </c>
      <c r="CK248">
        <v>30.000299999999999</v>
      </c>
      <c r="CL248">
        <v>40.995399999999997</v>
      </c>
      <c r="CM248">
        <v>41.028700000000001</v>
      </c>
      <c r="CN248">
        <v>20.6</v>
      </c>
      <c r="CO248">
        <v>85.819000000000003</v>
      </c>
      <c r="CP248">
        <v>2.2056800000000001</v>
      </c>
      <c r="CQ248">
        <v>42</v>
      </c>
      <c r="CR248">
        <v>410</v>
      </c>
      <c r="CS248">
        <v>23</v>
      </c>
      <c r="CT248">
        <v>98.872500000000002</v>
      </c>
      <c r="CU248">
        <v>98.398399999999995</v>
      </c>
    </row>
    <row r="249" spans="1:99" x14ac:dyDescent="0.25">
      <c r="A249">
        <v>233</v>
      </c>
      <c r="B249">
        <v>1597423689.5</v>
      </c>
      <c r="C249">
        <v>21442.4000000954</v>
      </c>
      <c r="D249" t="s">
        <v>755</v>
      </c>
      <c r="E249" t="s">
        <v>756</v>
      </c>
      <c r="F249">
        <v>1597423680.87097</v>
      </c>
      <c r="G249">
        <f t="shared" si="87"/>
        <v>3.0747044129899258E-4</v>
      </c>
      <c r="H249">
        <f t="shared" si="88"/>
        <v>-2.0535796416016003</v>
      </c>
      <c r="I249">
        <f t="shared" si="89"/>
        <v>413.38383870967698</v>
      </c>
      <c r="J249">
        <f t="shared" si="90"/>
        <v>905.55798792721396</v>
      </c>
      <c r="K249">
        <f t="shared" si="91"/>
        <v>92.104501640263294</v>
      </c>
      <c r="L249">
        <f t="shared" si="92"/>
        <v>42.045360935576106</v>
      </c>
      <c r="M249">
        <f t="shared" si="93"/>
        <v>6.0253923331400668E-3</v>
      </c>
      <c r="N249">
        <f t="shared" si="94"/>
        <v>2</v>
      </c>
      <c r="O249">
        <f t="shared" si="95"/>
        <v>6.0153257079142309E-3</v>
      </c>
      <c r="P249">
        <f t="shared" si="96"/>
        <v>3.7604815933591097E-3</v>
      </c>
      <c r="Q249">
        <f t="shared" si="97"/>
        <v>0</v>
      </c>
      <c r="R249">
        <f t="shared" si="98"/>
        <v>39.867342059890234</v>
      </c>
      <c r="S249">
        <f t="shared" si="99"/>
        <v>39.867342059890234</v>
      </c>
      <c r="T249">
        <f t="shared" si="100"/>
        <v>7.3612738410103127</v>
      </c>
      <c r="U249">
        <f t="shared" si="101"/>
        <v>32.572988488358092</v>
      </c>
      <c r="V249">
        <f t="shared" si="102"/>
        <v>2.4121884360983277</v>
      </c>
      <c r="W249">
        <f t="shared" si="103"/>
        <v>7.4054870248103493</v>
      </c>
      <c r="X249">
        <f t="shared" si="104"/>
        <v>4.949085404911985</v>
      </c>
      <c r="Y249">
        <f t="shared" si="105"/>
        <v>-13.559446461285573</v>
      </c>
      <c r="Z249">
        <f t="shared" si="106"/>
        <v>12.079404960198069</v>
      </c>
      <c r="AA249">
        <f t="shared" si="107"/>
        <v>1.4792470340128991</v>
      </c>
      <c r="AB249">
        <f t="shared" si="108"/>
        <v>-7.9446707460562038E-4</v>
      </c>
      <c r="AC249">
        <v>0</v>
      </c>
      <c r="AD249">
        <v>0</v>
      </c>
      <c r="AE249">
        <v>2</v>
      </c>
      <c r="AF249">
        <v>0</v>
      </c>
      <c r="AG249">
        <v>0</v>
      </c>
      <c r="AH249">
        <f t="shared" si="109"/>
        <v>1</v>
      </c>
      <c r="AI249">
        <f t="shared" si="110"/>
        <v>0</v>
      </c>
      <c r="AJ249">
        <f t="shared" si="111"/>
        <v>51514.850723421179</v>
      </c>
      <c r="AK249">
        <f t="shared" si="112"/>
        <v>0</v>
      </c>
      <c r="AL249">
        <f t="shared" si="113"/>
        <v>0</v>
      </c>
      <c r="AM249">
        <f t="shared" si="114"/>
        <v>0.49</v>
      </c>
      <c r="AN249">
        <f t="shared" si="115"/>
        <v>0.39</v>
      </c>
      <c r="AO249">
        <v>11.51</v>
      </c>
      <c r="AP249">
        <v>0.5</v>
      </c>
      <c r="AQ249" t="s">
        <v>196</v>
      </c>
      <c r="AR249">
        <v>1597423680.87097</v>
      </c>
      <c r="AS249">
        <v>413.38383870967698</v>
      </c>
      <c r="AT249">
        <v>409.68825806451599</v>
      </c>
      <c r="AU249">
        <v>23.7162838709677</v>
      </c>
      <c r="AV249">
        <v>23.1404483870968</v>
      </c>
      <c r="AW249">
        <v>600.00699999999995</v>
      </c>
      <c r="AX249">
        <v>101.61022580645199</v>
      </c>
      <c r="AY249">
        <v>9.9993603225806499E-2</v>
      </c>
      <c r="AZ249">
        <v>39.9793709677419</v>
      </c>
      <c r="BA249">
        <v>999.9</v>
      </c>
      <c r="BB249">
        <v>999.9</v>
      </c>
      <c r="BC249">
        <v>0</v>
      </c>
      <c r="BD249">
        <v>0</v>
      </c>
      <c r="BE249">
        <v>10002.9119354839</v>
      </c>
      <c r="BF249">
        <v>0</v>
      </c>
      <c r="BG249">
        <v>2.1519187096774202E-3</v>
      </c>
      <c r="BH249">
        <v>1597423645</v>
      </c>
      <c r="BI249" t="s">
        <v>748</v>
      </c>
      <c r="BJ249">
        <v>37</v>
      </c>
      <c r="BK249">
        <v>-3.23</v>
      </c>
      <c r="BL249">
        <v>5.0999999999999997E-2</v>
      </c>
      <c r="BM249">
        <v>410</v>
      </c>
      <c r="BN249">
        <v>23</v>
      </c>
      <c r="BO249">
        <v>0.36</v>
      </c>
      <c r="BP249">
        <v>0.18</v>
      </c>
      <c r="BQ249">
        <v>3.6955231707317102</v>
      </c>
      <c r="BR249">
        <v>-0.142662857142837</v>
      </c>
      <c r="BS249">
        <v>3.4470406709624798E-2</v>
      </c>
      <c r="BT249">
        <v>0</v>
      </c>
      <c r="BU249">
        <v>0.57470156097560998</v>
      </c>
      <c r="BV249">
        <v>2.7177783972127102E-2</v>
      </c>
      <c r="BW249">
        <v>3.4927531320441199E-3</v>
      </c>
      <c r="BX249">
        <v>1</v>
      </c>
      <c r="BY249">
        <v>1</v>
      </c>
      <c r="BZ249">
        <v>2</v>
      </c>
      <c r="CA249" t="s">
        <v>198</v>
      </c>
      <c r="CB249">
        <v>100</v>
      </c>
      <c r="CC249">
        <v>100</v>
      </c>
      <c r="CD249">
        <v>-3.23</v>
      </c>
      <c r="CE249">
        <v>5.0999999999999997E-2</v>
      </c>
      <c r="CF249">
        <v>2</v>
      </c>
      <c r="CG249">
        <v>639.67999999999995</v>
      </c>
      <c r="CH249">
        <v>313.40100000000001</v>
      </c>
      <c r="CI249">
        <v>41.997900000000001</v>
      </c>
      <c r="CJ249">
        <v>41.363399999999999</v>
      </c>
      <c r="CK249">
        <v>30</v>
      </c>
      <c r="CL249">
        <v>40.9968</v>
      </c>
      <c r="CM249">
        <v>41.028700000000001</v>
      </c>
      <c r="CN249">
        <v>20.6</v>
      </c>
      <c r="CO249">
        <v>86.112200000000001</v>
      </c>
      <c r="CP249">
        <v>2.2056800000000001</v>
      </c>
      <c r="CQ249">
        <v>42</v>
      </c>
      <c r="CR249">
        <v>410</v>
      </c>
      <c r="CS249">
        <v>23</v>
      </c>
      <c r="CT249">
        <v>98.871799999999993</v>
      </c>
      <c r="CU249">
        <v>98.397000000000006</v>
      </c>
    </row>
    <row r="250" spans="1:99" x14ac:dyDescent="0.25">
      <c r="A250">
        <v>234</v>
      </c>
      <c r="B250">
        <v>1597423694.5</v>
      </c>
      <c r="C250">
        <v>21447.4000000954</v>
      </c>
      <c r="D250" t="s">
        <v>757</v>
      </c>
      <c r="E250" t="s">
        <v>758</v>
      </c>
      <c r="F250">
        <v>1597423685.87097</v>
      </c>
      <c r="G250">
        <f t="shared" si="87"/>
        <v>3.0806935130225243E-4</v>
      </c>
      <c r="H250">
        <f t="shared" si="88"/>
        <v>-2.0521562417696124</v>
      </c>
      <c r="I250">
        <f t="shared" si="89"/>
        <v>413.36754838709697</v>
      </c>
      <c r="J250">
        <f t="shared" si="90"/>
        <v>903.92281644395496</v>
      </c>
      <c r="K250">
        <f t="shared" si="91"/>
        <v>91.938496842859522</v>
      </c>
      <c r="L250">
        <f t="shared" si="92"/>
        <v>42.043845282982794</v>
      </c>
      <c r="M250">
        <f t="shared" si="93"/>
        <v>6.0401895434819639E-3</v>
      </c>
      <c r="N250">
        <f t="shared" si="94"/>
        <v>2</v>
      </c>
      <c r="O250">
        <f t="shared" si="95"/>
        <v>6.0300734589525708E-3</v>
      </c>
      <c r="P250">
        <f t="shared" si="96"/>
        <v>3.769703371058631E-3</v>
      </c>
      <c r="Q250">
        <f t="shared" si="97"/>
        <v>0</v>
      </c>
      <c r="R250">
        <f t="shared" si="98"/>
        <v>39.860248842196981</v>
      </c>
      <c r="S250">
        <f t="shared" si="99"/>
        <v>39.860248842196981</v>
      </c>
      <c r="T250">
        <f t="shared" si="100"/>
        <v>7.3584821598406229</v>
      </c>
      <c r="U250">
        <f t="shared" si="101"/>
        <v>32.57950651143755</v>
      </c>
      <c r="V250">
        <f t="shared" si="102"/>
        <v>2.4117851038689606</v>
      </c>
      <c r="W250">
        <f t="shared" si="103"/>
        <v>7.402767451441493</v>
      </c>
      <c r="X250">
        <f t="shared" si="104"/>
        <v>4.9466970559716623</v>
      </c>
      <c r="Y250">
        <f t="shared" si="105"/>
        <v>-13.585858392429332</v>
      </c>
      <c r="Z250">
        <f t="shared" si="106"/>
        <v>12.10302101960359</v>
      </c>
      <c r="AA250">
        <f t="shared" si="107"/>
        <v>1.4820398316519892</v>
      </c>
      <c r="AB250">
        <f t="shared" si="108"/>
        <v>-7.9754117375330225E-4</v>
      </c>
      <c r="AC250">
        <v>0</v>
      </c>
      <c r="AD250">
        <v>0</v>
      </c>
      <c r="AE250">
        <v>2</v>
      </c>
      <c r="AF250">
        <v>0</v>
      </c>
      <c r="AG250">
        <v>0</v>
      </c>
      <c r="AH250">
        <f t="shared" si="109"/>
        <v>1</v>
      </c>
      <c r="AI250">
        <f t="shared" si="110"/>
        <v>0</v>
      </c>
      <c r="AJ250">
        <f t="shared" si="111"/>
        <v>51497.421755800882</v>
      </c>
      <c r="AK250">
        <f t="shared" si="112"/>
        <v>0</v>
      </c>
      <c r="AL250">
        <f t="shared" si="113"/>
        <v>0</v>
      </c>
      <c r="AM250">
        <f t="shared" si="114"/>
        <v>0.49</v>
      </c>
      <c r="AN250">
        <f t="shared" si="115"/>
        <v>0.39</v>
      </c>
      <c r="AO250">
        <v>11.51</v>
      </c>
      <c r="AP250">
        <v>0.5</v>
      </c>
      <c r="AQ250" t="s">
        <v>196</v>
      </c>
      <c r="AR250">
        <v>1597423685.87097</v>
      </c>
      <c r="AS250">
        <v>413.36754838709697</v>
      </c>
      <c r="AT250">
        <v>409.67519354838703</v>
      </c>
      <c r="AU250">
        <v>23.712238709677401</v>
      </c>
      <c r="AV250">
        <v>23.135283870967701</v>
      </c>
      <c r="AW250">
        <v>600.01187096774197</v>
      </c>
      <c r="AX250">
        <v>101.610548387097</v>
      </c>
      <c r="AY250">
        <v>0.10001270322580599</v>
      </c>
      <c r="AZ250">
        <v>39.972496774193601</v>
      </c>
      <c r="BA250">
        <v>999.9</v>
      </c>
      <c r="BB250">
        <v>999.9</v>
      </c>
      <c r="BC250">
        <v>0</v>
      </c>
      <c r="BD250">
        <v>0</v>
      </c>
      <c r="BE250">
        <v>9999.1212903225805</v>
      </c>
      <c r="BF250">
        <v>0</v>
      </c>
      <c r="BG250">
        <v>2.0671480645161298E-3</v>
      </c>
      <c r="BH250">
        <v>1597423645</v>
      </c>
      <c r="BI250" t="s">
        <v>748</v>
      </c>
      <c r="BJ250">
        <v>37</v>
      </c>
      <c r="BK250">
        <v>-3.23</v>
      </c>
      <c r="BL250">
        <v>5.0999999999999997E-2</v>
      </c>
      <c r="BM250">
        <v>410</v>
      </c>
      <c r="BN250">
        <v>23</v>
      </c>
      <c r="BO250">
        <v>0.36</v>
      </c>
      <c r="BP250">
        <v>0.18</v>
      </c>
      <c r="BQ250">
        <v>3.6972224390243902</v>
      </c>
      <c r="BR250">
        <v>-0.144116027874543</v>
      </c>
      <c r="BS250">
        <v>3.7656300401192E-2</v>
      </c>
      <c r="BT250">
        <v>0</v>
      </c>
      <c r="BU250">
        <v>0.57624039024390294</v>
      </c>
      <c r="BV250">
        <v>6.1042578397202396E-3</v>
      </c>
      <c r="BW250">
        <v>2.1803378444641098E-3</v>
      </c>
      <c r="BX250">
        <v>1</v>
      </c>
      <c r="BY250">
        <v>1</v>
      </c>
      <c r="BZ250">
        <v>2</v>
      </c>
      <c r="CA250" t="s">
        <v>198</v>
      </c>
      <c r="CB250">
        <v>100</v>
      </c>
      <c r="CC250">
        <v>100</v>
      </c>
      <c r="CD250">
        <v>-3.23</v>
      </c>
      <c r="CE250">
        <v>5.0999999999999997E-2</v>
      </c>
      <c r="CF250">
        <v>2</v>
      </c>
      <c r="CG250">
        <v>639.86599999999999</v>
      </c>
      <c r="CH250">
        <v>313.44099999999997</v>
      </c>
      <c r="CI250">
        <v>41.9968</v>
      </c>
      <c r="CJ250">
        <v>41.363399999999999</v>
      </c>
      <c r="CK250">
        <v>30.0001</v>
      </c>
      <c r="CL250">
        <v>40.999499999999998</v>
      </c>
      <c r="CM250">
        <v>41.028700000000001</v>
      </c>
      <c r="CN250">
        <v>20.6</v>
      </c>
      <c r="CO250">
        <v>86.395899999999997</v>
      </c>
      <c r="CP250">
        <v>2.2056800000000001</v>
      </c>
      <c r="CQ250">
        <v>42</v>
      </c>
      <c r="CR250">
        <v>410</v>
      </c>
      <c r="CS250">
        <v>23</v>
      </c>
      <c r="CT250">
        <v>98.871700000000004</v>
      </c>
      <c r="CU250">
        <v>98.396699999999996</v>
      </c>
    </row>
    <row r="251" spans="1:99" x14ac:dyDescent="0.25">
      <c r="A251">
        <v>235</v>
      </c>
      <c r="B251">
        <v>1597424105.5</v>
      </c>
      <c r="C251">
        <v>21858.4000000954</v>
      </c>
      <c r="D251" t="s">
        <v>761</v>
      </c>
      <c r="E251" t="s">
        <v>762</v>
      </c>
      <c r="F251">
        <v>1597424097.5</v>
      </c>
      <c r="G251">
        <f t="shared" si="87"/>
        <v>3.0625587669259711E-4</v>
      </c>
      <c r="H251">
        <f t="shared" si="88"/>
        <v>-2.5670721866949044</v>
      </c>
      <c r="I251">
        <f t="shared" si="89"/>
        <v>411.33</v>
      </c>
      <c r="J251">
        <f t="shared" si="90"/>
        <v>1021.1885208813757</v>
      </c>
      <c r="K251">
        <f t="shared" si="91"/>
        <v>103.85142060396078</v>
      </c>
      <c r="L251">
        <f t="shared" si="92"/>
        <v>41.830870562624888</v>
      </c>
      <c r="M251">
        <f t="shared" si="93"/>
        <v>6.1684013912689691E-3</v>
      </c>
      <c r="N251">
        <f t="shared" si="94"/>
        <v>2</v>
      </c>
      <c r="O251">
        <f t="shared" si="95"/>
        <v>6.1578516964339892E-3</v>
      </c>
      <c r="P251">
        <f t="shared" si="96"/>
        <v>3.8496036352111684E-3</v>
      </c>
      <c r="Q251">
        <f t="shared" si="97"/>
        <v>0</v>
      </c>
      <c r="R251">
        <f t="shared" si="98"/>
        <v>39.601527724674447</v>
      </c>
      <c r="S251">
        <f t="shared" si="99"/>
        <v>39.601527724674447</v>
      </c>
      <c r="T251">
        <f t="shared" si="100"/>
        <v>7.2572823596338987</v>
      </c>
      <c r="U251">
        <f t="shared" si="101"/>
        <v>33.429804077139465</v>
      </c>
      <c r="V251">
        <f t="shared" si="102"/>
        <v>2.4406407949565261</v>
      </c>
      <c r="W251">
        <f t="shared" si="103"/>
        <v>7.3007929969458791</v>
      </c>
      <c r="X251">
        <f t="shared" si="104"/>
        <v>4.8166415646773721</v>
      </c>
      <c r="Y251">
        <f t="shared" si="105"/>
        <v>-13.505884162143532</v>
      </c>
      <c r="Z251">
        <f t="shared" si="106"/>
        <v>12.035038485667602</v>
      </c>
      <c r="AA251">
        <f t="shared" si="107"/>
        <v>1.4700583752488885</v>
      </c>
      <c r="AB251">
        <f t="shared" si="108"/>
        <v>-7.8730122704229188E-4</v>
      </c>
      <c r="AC251">
        <v>0</v>
      </c>
      <c r="AD251">
        <v>0</v>
      </c>
      <c r="AE251">
        <v>2</v>
      </c>
      <c r="AF251">
        <v>0</v>
      </c>
      <c r="AG251">
        <v>0</v>
      </c>
      <c r="AH251">
        <f t="shared" si="109"/>
        <v>1</v>
      </c>
      <c r="AI251">
        <f t="shared" si="110"/>
        <v>0</v>
      </c>
      <c r="AJ251">
        <f t="shared" si="111"/>
        <v>51510.600262297099</v>
      </c>
      <c r="AK251">
        <f t="shared" si="112"/>
        <v>0</v>
      </c>
      <c r="AL251">
        <f t="shared" si="113"/>
        <v>0</v>
      </c>
      <c r="AM251">
        <f t="shared" si="114"/>
        <v>0.49</v>
      </c>
      <c r="AN251">
        <f t="shared" si="115"/>
        <v>0.39</v>
      </c>
      <c r="AO251">
        <v>6.82</v>
      </c>
      <c r="AP251">
        <v>0.5</v>
      </c>
      <c r="AQ251" t="s">
        <v>196</v>
      </c>
      <c r="AR251">
        <v>1597424097.5</v>
      </c>
      <c r="AS251">
        <v>411.33</v>
      </c>
      <c r="AT251">
        <v>408.555322580645</v>
      </c>
      <c r="AU251">
        <v>23.999232258064499</v>
      </c>
      <c r="AV251">
        <v>23.659480645161299</v>
      </c>
      <c r="AW251">
        <v>600.00854838709699</v>
      </c>
      <c r="AX251">
        <v>101.596612903226</v>
      </c>
      <c r="AY251">
        <v>0.100006751612903</v>
      </c>
      <c r="AZ251">
        <v>39.713145161290299</v>
      </c>
      <c r="BA251">
        <v>999.9</v>
      </c>
      <c r="BB251">
        <v>999.9</v>
      </c>
      <c r="BC251">
        <v>0</v>
      </c>
      <c r="BD251">
        <v>0</v>
      </c>
      <c r="BE251">
        <v>9994.5774193548405</v>
      </c>
      <c r="BF251">
        <v>0</v>
      </c>
      <c r="BG251">
        <v>1.9607993548387101E-3</v>
      </c>
      <c r="BH251">
        <v>1597424058.5</v>
      </c>
      <c r="BI251" t="s">
        <v>763</v>
      </c>
      <c r="BJ251">
        <v>38</v>
      </c>
      <c r="BK251">
        <v>-3.2429999999999999</v>
      </c>
      <c r="BL251">
        <v>0.06</v>
      </c>
      <c r="BM251">
        <v>409</v>
      </c>
      <c r="BN251">
        <v>24</v>
      </c>
      <c r="BO251">
        <v>0.31</v>
      </c>
      <c r="BP251">
        <v>0.22</v>
      </c>
      <c r="BQ251">
        <v>2.7716985365853701</v>
      </c>
      <c r="BR251">
        <v>-6.9427526132393599E-2</v>
      </c>
      <c r="BS251">
        <v>2.7874681803803501E-2</v>
      </c>
      <c r="BT251">
        <v>1</v>
      </c>
      <c r="BU251">
        <v>0.33942024390243902</v>
      </c>
      <c r="BV251">
        <v>1.0644062717769499E-2</v>
      </c>
      <c r="BW251">
        <v>1.1883995546478499E-3</v>
      </c>
      <c r="BX251">
        <v>1</v>
      </c>
      <c r="BY251">
        <v>2</v>
      </c>
      <c r="BZ251">
        <v>2</v>
      </c>
      <c r="CA251" t="s">
        <v>203</v>
      </c>
      <c r="CB251">
        <v>100</v>
      </c>
      <c r="CC251">
        <v>100</v>
      </c>
      <c r="CD251">
        <v>-3.2429999999999999</v>
      </c>
      <c r="CE251">
        <v>0.06</v>
      </c>
      <c r="CF251">
        <v>2</v>
      </c>
      <c r="CG251">
        <v>640.13</v>
      </c>
      <c r="CH251">
        <v>314.59800000000001</v>
      </c>
      <c r="CI251">
        <v>41.997500000000002</v>
      </c>
      <c r="CJ251">
        <v>41.1554</v>
      </c>
      <c r="CK251">
        <v>30.0002</v>
      </c>
      <c r="CL251">
        <v>40.8446</v>
      </c>
      <c r="CM251">
        <v>40.873699999999999</v>
      </c>
      <c r="CN251">
        <v>20.6</v>
      </c>
      <c r="CO251">
        <v>100</v>
      </c>
      <c r="CP251">
        <v>1.4617100000000001</v>
      </c>
      <c r="CQ251">
        <v>42</v>
      </c>
      <c r="CR251">
        <v>410</v>
      </c>
      <c r="CS251">
        <v>23</v>
      </c>
      <c r="CT251">
        <v>98.920199999999994</v>
      </c>
      <c r="CU251">
        <v>98.445499999999996</v>
      </c>
    </row>
    <row r="252" spans="1:99" x14ac:dyDescent="0.25">
      <c r="A252">
        <v>236</v>
      </c>
      <c r="B252">
        <v>1597424110.5</v>
      </c>
      <c r="C252">
        <v>21863.4000000954</v>
      </c>
      <c r="D252" t="s">
        <v>764</v>
      </c>
      <c r="E252" t="s">
        <v>765</v>
      </c>
      <c r="F252">
        <v>1597424102.14516</v>
      </c>
      <c r="G252">
        <f t="shared" si="87"/>
        <v>3.070819236330018E-4</v>
      </c>
      <c r="H252">
        <f t="shared" si="88"/>
        <v>-2.5566205165331395</v>
      </c>
      <c r="I252">
        <f t="shared" si="89"/>
        <v>411.30109677419398</v>
      </c>
      <c r="J252">
        <f t="shared" si="90"/>
        <v>1016.4579874088885</v>
      </c>
      <c r="K252">
        <f t="shared" si="91"/>
        <v>103.37027727755994</v>
      </c>
      <c r="L252">
        <f t="shared" si="92"/>
        <v>41.82790527967979</v>
      </c>
      <c r="M252">
        <f t="shared" si="93"/>
        <v>6.1890499135526123E-3</v>
      </c>
      <c r="N252">
        <f t="shared" si="94"/>
        <v>2</v>
      </c>
      <c r="O252">
        <f t="shared" si="95"/>
        <v>6.1784295366395384E-3</v>
      </c>
      <c r="P252">
        <f t="shared" si="96"/>
        <v>3.8624711205947492E-3</v>
      </c>
      <c r="Q252">
        <f t="shared" si="97"/>
        <v>0</v>
      </c>
      <c r="R252">
        <f t="shared" si="98"/>
        <v>39.595522772502591</v>
      </c>
      <c r="S252">
        <f t="shared" si="99"/>
        <v>39.595522772502591</v>
      </c>
      <c r="T252">
        <f t="shared" si="100"/>
        <v>7.2549478994437075</v>
      </c>
      <c r="U252">
        <f t="shared" si="101"/>
        <v>33.449911463139259</v>
      </c>
      <c r="V252">
        <f t="shared" si="102"/>
        <v>2.4413632962580643</v>
      </c>
      <c r="W252">
        <f t="shared" si="103"/>
        <v>7.2985642994851245</v>
      </c>
      <c r="X252">
        <f t="shared" si="104"/>
        <v>4.8135846031856433</v>
      </c>
      <c r="Y252">
        <f t="shared" si="105"/>
        <v>-13.54231283221538</v>
      </c>
      <c r="Z252">
        <f t="shared" si="106"/>
        <v>12.067571829296638</v>
      </c>
      <c r="AA252">
        <f t="shared" si="107"/>
        <v>1.4739494688273371</v>
      </c>
      <c r="AB252">
        <f t="shared" si="108"/>
        <v>-7.9153409140531039E-4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f t="shared" si="109"/>
        <v>1</v>
      </c>
      <c r="AI252">
        <f t="shared" si="110"/>
        <v>0</v>
      </c>
      <c r="AJ252">
        <f t="shared" si="111"/>
        <v>51536.310713602783</v>
      </c>
      <c r="AK252">
        <f t="shared" si="112"/>
        <v>0</v>
      </c>
      <c r="AL252">
        <f t="shared" si="113"/>
        <v>0</v>
      </c>
      <c r="AM252">
        <f t="shared" si="114"/>
        <v>0.49</v>
      </c>
      <c r="AN252">
        <f t="shared" si="115"/>
        <v>0.39</v>
      </c>
      <c r="AO252">
        <v>6.82</v>
      </c>
      <c r="AP252">
        <v>0.5</v>
      </c>
      <c r="AQ252" t="s">
        <v>196</v>
      </c>
      <c r="AR252">
        <v>1597424102.14516</v>
      </c>
      <c r="AS252">
        <v>411.30109677419398</v>
      </c>
      <c r="AT252">
        <v>408.53870967741898</v>
      </c>
      <c r="AU252">
        <v>24.006351612903199</v>
      </c>
      <c r="AV252">
        <v>23.665690322580598</v>
      </c>
      <c r="AW252">
        <v>600.01599999999996</v>
      </c>
      <c r="AX252">
        <v>101.596516129032</v>
      </c>
      <c r="AY252">
        <v>0.1000405</v>
      </c>
      <c r="AZ252">
        <v>39.707441935483899</v>
      </c>
      <c r="BA252">
        <v>999.9</v>
      </c>
      <c r="BB252">
        <v>999.9</v>
      </c>
      <c r="BC252">
        <v>0</v>
      </c>
      <c r="BD252">
        <v>0</v>
      </c>
      <c r="BE252">
        <v>9999.5980645161308</v>
      </c>
      <c r="BF252">
        <v>0</v>
      </c>
      <c r="BG252">
        <v>2.0498854838709702E-3</v>
      </c>
      <c r="BH252">
        <v>1597424058.5</v>
      </c>
      <c r="BI252" t="s">
        <v>763</v>
      </c>
      <c r="BJ252">
        <v>38</v>
      </c>
      <c r="BK252">
        <v>-3.2429999999999999</v>
      </c>
      <c r="BL252">
        <v>0.06</v>
      </c>
      <c r="BM252">
        <v>409</v>
      </c>
      <c r="BN252">
        <v>24</v>
      </c>
      <c r="BO252">
        <v>0.31</v>
      </c>
      <c r="BP252">
        <v>0.22</v>
      </c>
      <c r="BQ252">
        <v>2.77006243902439</v>
      </c>
      <c r="BR252">
        <v>-0.18893874564454</v>
      </c>
      <c r="BS252">
        <v>2.89478549506916E-2</v>
      </c>
      <c r="BT252">
        <v>0</v>
      </c>
      <c r="BU252">
        <v>0.34019158536585398</v>
      </c>
      <c r="BV252">
        <v>1.2173749128918601E-2</v>
      </c>
      <c r="BW252">
        <v>1.2996851959479799E-3</v>
      </c>
      <c r="BX252">
        <v>1</v>
      </c>
      <c r="BY252">
        <v>1</v>
      </c>
      <c r="BZ252">
        <v>2</v>
      </c>
      <c r="CA252" t="s">
        <v>198</v>
      </c>
      <c r="CB252">
        <v>100</v>
      </c>
      <c r="CC252">
        <v>100</v>
      </c>
      <c r="CD252">
        <v>-3.2429999999999999</v>
      </c>
      <c r="CE252">
        <v>0.06</v>
      </c>
      <c r="CF252">
        <v>2</v>
      </c>
      <c r="CG252">
        <v>640.34900000000005</v>
      </c>
      <c r="CH252">
        <v>314.44799999999998</v>
      </c>
      <c r="CI252">
        <v>41.997500000000002</v>
      </c>
      <c r="CJ252">
        <v>41.152000000000001</v>
      </c>
      <c r="CK252">
        <v>30</v>
      </c>
      <c r="CL252">
        <v>40.844299999999997</v>
      </c>
      <c r="CM252">
        <v>40.872599999999998</v>
      </c>
      <c r="CN252">
        <v>20.6</v>
      </c>
      <c r="CO252">
        <v>100</v>
      </c>
      <c r="CP252">
        <v>1.4617100000000001</v>
      </c>
      <c r="CQ252">
        <v>42</v>
      </c>
      <c r="CR252">
        <v>410</v>
      </c>
      <c r="CS252">
        <v>23</v>
      </c>
      <c r="CT252">
        <v>98.921199999999999</v>
      </c>
      <c r="CU252">
        <v>98.447000000000003</v>
      </c>
    </row>
    <row r="253" spans="1:99" x14ac:dyDescent="0.25">
      <c r="A253">
        <v>237</v>
      </c>
      <c r="B253">
        <v>1597424115.5</v>
      </c>
      <c r="C253">
        <v>21868.4000000954</v>
      </c>
      <c r="D253" t="s">
        <v>766</v>
      </c>
      <c r="E253" t="s">
        <v>767</v>
      </c>
      <c r="F253">
        <v>1597424106.9354801</v>
      </c>
      <c r="G253">
        <f t="shared" si="87"/>
        <v>3.0806885948942277E-4</v>
      </c>
      <c r="H253">
        <f t="shared" si="88"/>
        <v>-2.5441608725206022</v>
      </c>
      <c r="I253">
        <f t="shared" si="89"/>
        <v>411.28045161290299</v>
      </c>
      <c r="J253">
        <f t="shared" si="90"/>
        <v>1011.0323118808051</v>
      </c>
      <c r="K253">
        <f t="shared" si="91"/>
        <v>102.81827614825484</v>
      </c>
      <c r="L253">
        <f t="shared" si="92"/>
        <v>41.825712740721812</v>
      </c>
      <c r="M253">
        <f t="shared" si="93"/>
        <v>6.2119306679284583E-3</v>
      </c>
      <c r="N253">
        <f t="shared" si="94"/>
        <v>2</v>
      </c>
      <c r="O253">
        <f t="shared" si="95"/>
        <v>6.2012316926438743E-3</v>
      </c>
      <c r="P253">
        <f t="shared" si="96"/>
        <v>3.8767295128332583E-3</v>
      </c>
      <c r="Q253">
        <f t="shared" si="97"/>
        <v>0</v>
      </c>
      <c r="R253">
        <f t="shared" si="98"/>
        <v>39.591527163271117</v>
      </c>
      <c r="S253">
        <f t="shared" si="99"/>
        <v>39.591527163271117</v>
      </c>
      <c r="T253">
        <f t="shared" si="100"/>
        <v>7.2533949437734808</v>
      </c>
      <c r="U253">
        <f t="shared" si="101"/>
        <v>33.46634175839592</v>
      </c>
      <c r="V253">
        <f t="shared" si="102"/>
        <v>2.4420871291403552</v>
      </c>
      <c r="W253">
        <f t="shared" si="103"/>
        <v>7.2971439387386674</v>
      </c>
      <c r="X253">
        <f t="shared" si="104"/>
        <v>4.8113078146331256</v>
      </c>
      <c r="Y253">
        <f t="shared" si="105"/>
        <v>-13.585836703483544</v>
      </c>
      <c r="Z253">
        <f t="shared" si="106"/>
        <v>12.106401986164258</v>
      </c>
      <c r="AA253">
        <f t="shared" si="107"/>
        <v>1.4786381002879976</v>
      </c>
      <c r="AB253">
        <f t="shared" si="108"/>
        <v>-7.9661703128763861E-4</v>
      </c>
      <c r="AC253">
        <v>0</v>
      </c>
      <c r="AD253">
        <v>0</v>
      </c>
      <c r="AE253">
        <v>2</v>
      </c>
      <c r="AF253">
        <v>0</v>
      </c>
      <c r="AG253">
        <v>0</v>
      </c>
      <c r="AH253">
        <f t="shared" si="109"/>
        <v>1</v>
      </c>
      <c r="AI253">
        <f t="shared" si="110"/>
        <v>0</v>
      </c>
      <c r="AJ253">
        <f t="shared" si="111"/>
        <v>51529.736268160807</v>
      </c>
      <c r="AK253">
        <f t="shared" si="112"/>
        <v>0</v>
      </c>
      <c r="AL253">
        <f t="shared" si="113"/>
        <v>0</v>
      </c>
      <c r="AM253">
        <f t="shared" si="114"/>
        <v>0.49</v>
      </c>
      <c r="AN253">
        <f t="shared" si="115"/>
        <v>0.39</v>
      </c>
      <c r="AO253">
        <v>6.82</v>
      </c>
      <c r="AP253">
        <v>0.5</v>
      </c>
      <c r="AQ253" t="s">
        <v>196</v>
      </c>
      <c r="AR253">
        <v>1597424106.9354801</v>
      </c>
      <c r="AS253">
        <v>411.28045161290299</v>
      </c>
      <c r="AT253">
        <v>408.53264516129002</v>
      </c>
      <c r="AU253">
        <v>24.013522580645201</v>
      </c>
      <c r="AV253">
        <v>23.671764516128999</v>
      </c>
      <c r="AW253">
        <v>600.00822580645195</v>
      </c>
      <c r="AX253">
        <v>101.59632258064499</v>
      </c>
      <c r="AY253">
        <v>0.10000793225806499</v>
      </c>
      <c r="AZ253">
        <v>39.703806451612898</v>
      </c>
      <c r="BA253">
        <v>999.9</v>
      </c>
      <c r="BB253">
        <v>999.9</v>
      </c>
      <c r="BC253">
        <v>0</v>
      </c>
      <c r="BD253">
        <v>0</v>
      </c>
      <c r="BE253">
        <v>9998.1667741935507</v>
      </c>
      <c r="BF253">
        <v>0</v>
      </c>
      <c r="BG253">
        <v>2.11122806451613E-3</v>
      </c>
      <c r="BH253">
        <v>1597424058.5</v>
      </c>
      <c r="BI253" t="s">
        <v>763</v>
      </c>
      <c r="BJ253">
        <v>38</v>
      </c>
      <c r="BK253">
        <v>-3.2429999999999999</v>
      </c>
      <c r="BL253">
        <v>0.06</v>
      </c>
      <c r="BM253">
        <v>409</v>
      </c>
      <c r="BN253">
        <v>24</v>
      </c>
      <c r="BO253">
        <v>0.31</v>
      </c>
      <c r="BP253">
        <v>0.22</v>
      </c>
      <c r="BQ253">
        <v>2.75698902439024</v>
      </c>
      <c r="BR253">
        <v>-0.137928292682961</v>
      </c>
      <c r="BS253">
        <v>2.7593285132691998E-2</v>
      </c>
      <c r="BT253">
        <v>0</v>
      </c>
      <c r="BU253">
        <v>0.34132478048780501</v>
      </c>
      <c r="BV253">
        <v>1.3159296167248299E-2</v>
      </c>
      <c r="BW253">
        <v>1.36201995816822E-3</v>
      </c>
      <c r="BX253">
        <v>1</v>
      </c>
      <c r="BY253">
        <v>1</v>
      </c>
      <c r="BZ253">
        <v>2</v>
      </c>
      <c r="CA253" t="s">
        <v>198</v>
      </c>
      <c r="CB253">
        <v>100</v>
      </c>
      <c r="CC253">
        <v>100</v>
      </c>
      <c r="CD253">
        <v>-3.2429999999999999</v>
      </c>
      <c r="CE253">
        <v>0.06</v>
      </c>
      <c r="CF253">
        <v>2</v>
      </c>
      <c r="CG253">
        <v>640.29399999999998</v>
      </c>
      <c r="CH253">
        <v>314.44799999999998</v>
      </c>
      <c r="CI253">
        <v>41.997799999999998</v>
      </c>
      <c r="CJ253">
        <v>41.151299999999999</v>
      </c>
      <c r="CK253">
        <v>30</v>
      </c>
      <c r="CL253">
        <v>40.840499999999999</v>
      </c>
      <c r="CM253">
        <v>40.869700000000002</v>
      </c>
      <c r="CN253">
        <v>20.6</v>
      </c>
      <c r="CO253">
        <v>100</v>
      </c>
      <c r="CP253">
        <v>1.4617100000000001</v>
      </c>
      <c r="CQ253">
        <v>42</v>
      </c>
      <c r="CR253">
        <v>410</v>
      </c>
      <c r="CS253">
        <v>23</v>
      </c>
      <c r="CT253">
        <v>98.921199999999999</v>
      </c>
      <c r="CU253">
        <v>98.4465</v>
      </c>
    </row>
    <row r="254" spans="1:99" x14ac:dyDescent="0.25">
      <c r="A254">
        <v>238</v>
      </c>
      <c r="B254">
        <v>1597424120.5</v>
      </c>
      <c r="C254">
        <v>21873.4000000954</v>
      </c>
      <c r="D254" t="s">
        <v>768</v>
      </c>
      <c r="E254" t="s">
        <v>769</v>
      </c>
      <c r="F254">
        <v>1597424111.87097</v>
      </c>
      <c r="G254">
        <f t="shared" si="87"/>
        <v>3.0890008620634672E-4</v>
      </c>
      <c r="H254">
        <f t="shared" si="88"/>
        <v>-2.5367255663600248</v>
      </c>
      <c r="I254">
        <f t="shared" si="89"/>
        <v>411.26900000000001</v>
      </c>
      <c r="J254">
        <f t="shared" si="90"/>
        <v>1007.3043760166905</v>
      </c>
      <c r="K254">
        <f t="shared" si="91"/>
        <v>102.43870278603795</v>
      </c>
      <c r="L254">
        <f t="shared" si="92"/>
        <v>41.824361989481687</v>
      </c>
      <c r="M254">
        <f t="shared" si="93"/>
        <v>6.2306665234756519E-3</v>
      </c>
      <c r="N254">
        <f t="shared" si="94"/>
        <v>2</v>
      </c>
      <c r="O254">
        <f t="shared" si="95"/>
        <v>6.2199029727031535E-3</v>
      </c>
      <c r="P254">
        <f t="shared" si="96"/>
        <v>3.8884048506951942E-3</v>
      </c>
      <c r="Q254">
        <f t="shared" si="97"/>
        <v>0</v>
      </c>
      <c r="R254">
        <f t="shared" si="98"/>
        <v>39.589394965619704</v>
      </c>
      <c r="S254">
        <f t="shared" si="99"/>
        <v>39.589394965619704</v>
      </c>
      <c r="T254">
        <f t="shared" si="100"/>
        <v>7.2525663499286983</v>
      </c>
      <c r="U254">
        <f t="shared" si="101"/>
        <v>33.479082522718372</v>
      </c>
      <c r="V254">
        <f t="shared" si="102"/>
        <v>2.4427776327316817</v>
      </c>
      <c r="W254">
        <f t="shared" si="103"/>
        <v>7.2964294379156049</v>
      </c>
      <c r="X254">
        <f t="shared" si="104"/>
        <v>4.8097887171970166</v>
      </c>
      <c r="Y254">
        <f t="shared" si="105"/>
        <v>-13.622493801699891</v>
      </c>
      <c r="Z254">
        <f t="shared" si="106"/>
        <v>12.139090491532743</v>
      </c>
      <c r="AA254">
        <f t="shared" si="107"/>
        <v>1.482602395324738</v>
      </c>
      <c r="AB254">
        <f t="shared" si="108"/>
        <v>-8.0091484240973898E-4</v>
      </c>
      <c r="AC254">
        <v>0</v>
      </c>
      <c r="AD254">
        <v>0</v>
      </c>
      <c r="AE254">
        <v>2</v>
      </c>
      <c r="AF254">
        <v>0</v>
      </c>
      <c r="AG254">
        <v>0</v>
      </c>
      <c r="AH254">
        <f t="shared" si="109"/>
        <v>1</v>
      </c>
      <c r="AI254">
        <f t="shared" si="110"/>
        <v>0</v>
      </c>
      <c r="AJ254">
        <f t="shared" si="111"/>
        <v>51542.471467619238</v>
      </c>
      <c r="AK254">
        <f t="shared" si="112"/>
        <v>0</v>
      </c>
      <c r="AL254">
        <f t="shared" si="113"/>
        <v>0</v>
      </c>
      <c r="AM254">
        <f t="shared" si="114"/>
        <v>0.49</v>
      </c>
      <c r="AN254">
        <f t="shared" si="115"/>
        <v>0.39</v>
      </c>
      <c r="AO254">
        <v>6.82</v>
      </c>
      <c r="AP254">
        <v>0.5</v>
      </c>
      <c r="AQ254" t="s">
        <v>196</v>
      </c>
      <c r="AR254">
        <v>1597424111.87097</v>
      </c>
      <c r="AS254">
        <v>411.26900000000001</v>
      </c>
      <c r="AT254">
        <v>408.53003225806498</v>
      </c>
      <c r="AU254">
        <v>24.020419354838701</v>
      </c>
      <c r="AV254">
        <v>23.677741935483901</v>
      </c>
      <c r="AW254">
        <v>600.00883870967698</v>
      </c>
      <c r="AX254">
        <v>101.595870967742</v>
      </c>
      <c r="AY254">
        <v>0.10000688709677399</v>
      </c>
      <c r="AZ254">
        <v>39.701977419354797</v>
      </c>
      <c r="BA254">
        <v>999.9</v>
      </c>
      <c r="BB254">
        <v>999.9</v>
      </c>
      <c r="BC254">
        <v>0</v>
      </c>
      <c r="BD254">
        <v>0</v>
      </c>
      <c r="BE254">
        <v>10000.7283870968</v>
      </c>
      <c r="BF254">
        <v>0</v>
      </c>
      <c r="BG254">
        <v>2.1090700000000002E-3</v>
      </c>
      <c r="BH254">
        <v>1597424058.5</v>
      </c>
      <c r="BI254" t="s">
        <v>763</v>
      </c>
      <c r="BJ254">
        <v>38</v>
      </c>
      <c r="BK254">
        <v>-3.2429999999999999</v>
      </c>
      <c r="BL254">
        <v>0.06</v>
      </c>
      <c r="BM254">
        <v>409</v>
      </c>
      <c r="BN254">
        <v>24</v>
      </c>
      <c r="BO254">
        <v>0.31</v>
      </c>
      <c r="BP254">
        <v>0.22</v>
      </c>
      <c r="BQ254">
        <v>2.7381692682926801</v>
      </c>
      <c r="BR254">
        <v>-0.134520209059249</v>
      </c>
      <c r="BS254">
        <v>2.7554618168129898E-2</v>
      </c>
      <c r="BT254">
        <v>0</v>
      </c>
      <c r="BU254">
        <v>0.34232648780487801</v>
      </c>
      <c r="BV254">
        <v>1.1718000000003099E-2</v>
      </c>
      <c r="BW254">
        <v>1.34258934611083E-3</v>
      </c>
      <c r="BX254">
        <v>1</v>
      </c>
      <c r="BY254">
        <v>1</v>
      </c>
      <c r="BZ254">
        <v>2</v>
      </c>
      <c r="CA254" t="s">
        <v>198</v>
      </c>
      <c r="CB254">
        <v>100</v>
      </c>
      <c r="CC254">
        <v>100</v>
      </c>
      <c r="CD254">
        <v>-3.2429999999999999</v>
      </c>
      <c r="CE254">
        <v>0.06</v>
      </c>
      <c r="CF254">
        <v>2</v>
      </c>
      <c r="CG254">
        <v>640.29200000000003</v>
      </c>
      <c r="CH254">
        <v>314.49200000000002</v>
      </c>
      <c r="CI254">
        <v>41.998699999999999</v>
      </c>
      <c r="CJ254">
        <v>41.15</v>
      </c>
      <c r="CK254">
        <v>29.9999</v>
      </c>
      <c r="CL254">
        <v>40.840200000000003</v>
      </c>
      <c r="CM254">
        <v>40.8675</v>
      </c>
      <c r="CN254">
        <v>20.6</v>
      </c>
      <c r="CO254">
        <v>100</v>
      </c>
      <c r="CP254">
        <v>1.4617100000000001</v>
      </c>
      <c r="CQ254">
        <v>42</v>
      </c>
      <c r="CR254">
        <v>410</v>
      </c>
      <c r="CS254">
        <v>23</v>
      </c>
      <c r="CT254">
        <v>98.920500000000004</v>
      </c>
      <c r="CU254">
        <v>98.447599999999994</v>
      </c>
    </row>
    <row r="255" spans="1:99" x14ac:dyDescent="0.25">
      <c r="A255">
        <v>239</v>
      </c>
      <c r="B255">
        <v>1597424125.5</v>
      </c>
      <c r="C255">
        <v>21878.4000000954</v>
      </c>
      <c r="D255" t="s">
        <v>770</v>
      </c>
      <c r="E255" t="s">
        <v>771</v>
      </c>
      <c r="F255">
        <v>1597424116.87097</v>
      </c>
      <c r="G255">
        <f t="shared" si="87"/>
        <v>3.0905718804669573E-4</v>
      </c>
      <c r="H255">
        <f t="shared" si="88"/>
        <v>-2.5365414937582171</v>
      </c>
      <c r="I255">
        <f t="shared" si="89"/>
        <v>411.26816129032198</v>
      </c>
      <c r="J255">
        <f t="shared" si="90"/>
        <v>1006.8624500158462</v>
      </c>
      <c r="K255">
        <f t="shared" si="91"/>
        <v>102.39352323407104</v>
      </c>
      <c r="L255">
        <f t="shared" si="92"/>
        <v>41.824179685965547</v>
      </c>
      <c r="M255">
        <f t="shared" si="93"/>
        <v>6.2346758493078734E-3</v>
      </c>
      <c r="N255">
        <f t="shared" si="94"/>
        <v>2</v>
      </c>
      <c r="O255">
        <f t="shared" si="95"/>
        <v>6.22389845469853E-3</v>
      </c>
      <c r="P255">
        <f t="shared" si="96"/>
        <v>3.8909032677436617E-3</v>
      </c>
      <c r="Q255">
        <f t="shared" si="97"/>
        <v>0</v>
      </c>
      <c r="R255">
        <f t="shared" si="98"/>
        <v>39.589379648331224</v>
      </c>
      <c r="S255">
        <f t="shared" si="99"/>
        <v>39.589379648331224</v>
      </c>
      <c r="T255">
        <f t="shared" si="100"/>
        <v>7.2525603977704058</v>
      </c>
      <c r="U255">
        <f t="shared" si="101"/>
        <v>33.488124088766384</v>
      </c>
      <c r="V255">
        <f t="shared" si="102"/>
        <v>2.4434428299662474</v>
      </c>
      <c r="W255">
        <f t="shared" si="103"/>
        <v>7.2964458190893486</v>
      </c>
      <c r="X255">
        <f t="shared" si="104"/>
        <v>4.809117567804158</v>
      </c>
      <c r="Y255">
        <f t="shared" si="105"/>
        <v>-13.629421992859282</v>
      </c>
      <c r="Z255">
        <f t="shared" si="106"/>
        <v>12.145263714461736</v>
      </c>
      <c r="AA255">
        <f t="shared" si="107"/>
        <v>1.4833565486347098</v>
      </c>
      <c r="AB255">
        <f t="shared" si="108"/>
        <v>-8.0172976283598985E-4</v>
      </c>
      <c r="AC255">
        <v>0</v>
      </c>
      <c r="AD255">
        <v>0</v>
      </c>
      <c r="AE255">
        <v>2</v>
      </c>
      <c r="AF255">
        <v>0</v>
      </c>
      <c r="AG255">
        <v>0</v>
      </c>
      <c r="AH255">
        <f t="shared" si="109"/>
        <v>1</v>
      </c>
      <c r="AI255">
        <f t="shared" si="110"/>
        <v>0</v>
      </c>
      <c r="AJ255">
        <f t="shared" si="111"/>
        <v>51544.113144169089</v>
      </c>
      <c r="AK255">
        <f t="shared" si="112"/>
        <v>0</v>
      </c>
      <c r="AL255">
        <f t="shared" si="113"/>
        <v>0</v>
      </c>
      <c r="AM255">
        <f t="shared" si="114"/>
        <v>0.49</v>
      </c>
      <c r="AN255">
        <f t="shared" si="115"/>
        <v>0.39</v>
      </c>
      <c r="AO255">
        <v>6.82</v>
      </c>
      <c r="AP255">
        <v>0.5</v>
      </c>
      <c r="AQ255" t="s">
        <v>196</v>
      </c>
      <c r="AR255">
        <v>1597424116.87097</v>
      </c>
      <c r="AS255">
        <v>411.26816129032198</v>
      </c>
      <c r="AT255">
        <v>408.52948387096802</v>
      </c>
      <c r="AU255">
        <v>24.027016129032301</v>
      </c>
      <c r="AV255">
        <v>23.6841677419355</v>
      </c>
      <c r="AW255">
        <v>600.01058064516099</v>
      </c>
      <c r="AX255">
        <v>101.595612903226</v>
      </c>
      <c r="AY255">
        <v>0.100029070967742</v>
      </c>
      <c r="AZ255">
        <v>39.702019354838697</v>
      </c>
      <c r="BA255">
        <v>999.9</v>
      </c>
      <c r="BB255">
        <v>999.9</v>
      </c>
      <c r="BC255">
        <v>0</v>
      </c>
      <c r="BD255">
        <v>0</v>
      </c>
      <c r="BE255">
        <v>10001.088387096799</v>
      </c>
      <c r="BF255">
        <v>0</v>
      </c>
      <c r="BG255">
        <v>2.0258409677419301E-3</v>
      </c>
      <c r="BH255">
        <v>1597424058.5</v>
      </c>
      <c r="BI255" t="s">
        <v>763</v>
      </c>
      <c r="BJ255">
        <v>38</v>
      </c>
      <c r="BK255">
        <v>-3.2429999999999999</v>
      </c>
      <c r="BL255">
        <v>0.06</v>
      </c>
      <c r="BM255">
        <v>409</v>
      </c>
      <c r="BN255">
        <v>24</v>
      </c>
      <c r="BO255">
        <v>0.31</v>
      </c>
      <c r="BP255">
        <v>0.22</v>
      </c>
      <c r="BQ255">
        <v>2.7436897560975599</v>
      </c>
      <c r="BR255">
        <v>-4.3275888501726402E-2</v>
      </c>
      <c r="BS255">
        <v>2.8701023308671501E-2</v>
      </c>
      <c r="BT255">
        <v>1</v>
      </c>
      <c r="BU255">
        <v>0.34260441463414598</v>
      </c>
      <c r="BV255">
        <v>2.7352473867598899E-3</v>
      </c>
      <c r="BW255">
        <v>1.0753903199646399E-3</v>
      </c>
      <c r="BX255">
        <v>1</v>
      </c>
      <c r="BY255">
        <v>2</v>
      </c>
      <c r="BZ255">
        <v>2</v>
      </c>
      <c r="CA255" t="s">
        <v>203</v>
      </c>
      <c r="CB255">
        <v>100</v>
      </c>
      <c r="CC255">
        <v>100</v>
      </c>
      <c r="CD255">
        <v>-3.2429999999999999</v>
      </c>
      <c r="CE255">
        <v>0.06</v>
      </c>
      <c r="CF255">
        <v>2</v>
      </c>
      <c r="CG255">
        <v>640.47900000000004</v>
      </c>
      <c r="CH255">
        <v>314.61500000000001</v>
      </c>
      <c r="CI255">
        <v>41.999899999999997</v>
      </c>
      <c r="CJ255">
        <v>41.147199999999998</v>
      </c>
      <c r="CK255">
        <v>29.9998</v>
      </c>
      <c r="CL255">
        <v>40.836399999999998</v>
      </c>
      <c r="CM255">
        <v>40.865600000000001</v>
      </c>
      <c r="CN255">
        <v>20.6</v>
      </c>
      <c r="CO255">
        <v>100</v>
      </c>
      <c r="CP255">
        <v>1.4617100000000001</v>
      </c>
      <c r="CQ255">
        <v>42</v>
      </c>
      <c r="CR255">
        <v>410</v>
      </c>
      <c r="CS255">
        <v>23</v>
      </c>
      <c r="CT255">
        <v>98.922200000000004</v>
      </c>
      <c r="CU255">
        <v>98.445099999999996</v>
      </c>
    </row>
    <row r="256" spans="1:99" x14ac:dyDescent="0.25">
      <c r="A256">
        <v>240</v>
      </c>
      <c r="B256">
        <v>1597424130.5</v>
      </c>
      <c r="C256">
        <v>21883.4000000954</v>
      </c>
      <c r="D256" t="s">
        <v>772</v>
      </c>
      <c r="E256" t="s">
        <v>773</v>
      </c>
      <c r="F256">
        <v>1597424121.87097</v>
      </c>
      <c r="G256">
        <f t="shared" si="87"/>
        <v>3.0939475051536578E-4</v>
      </c>
      <c r="H256">
        <f t="shared" si="88"/>
        <v>-2.5335602010227811</v>
      </c>
      <c r="I256">
        <f t="shared" si="89"/>
        <v>411.24599999999998</v>
      </c>
      <c r="J256">
        <f t="shared" si="90"/>
        <v>1005.5428032943111</v>
      </c>
      <c r="K256">
        <f t="shared" si="91"/>
        <v>102.25905085069805</v>
      </c>
      <c r="L256">
        <f t="shared" si="92"/>
        <v>41.821815529256526</v>
      </c>
      <c r="M256">
        <f t="shared" si="93"/>
        <v>6.240171716858812E-3</v>
      </c>
      <c r="N256">
        <f t="shared" si="94"/>
        <v>2</v>
      </c>
      <c r="O256">
        <f t="shared" si="95"/>
        <v>6.2293753310896927E-3</v>
      </c>
      <c r="P256">
        <f t="shared" si="96"/>
        <v>3.8943280176328555E-3</v>
      </c>
      <c r="Q256">
        <f t="shared" si="97"/>
        <v>0</v>
      </c>
      <c r="R256">
        <f t="shared" si="98"/>
        <v>39.593508733286932</v>
      </c>
      <c r="S256">
        <f t="shared" si="99"/>
        <v>39.593508733286932</v>
      </c>
      <c r="T256">
        <f t="shared" si="100"/>
        <v>7.2541650757536544</v>
      </c>
      <c r="U256">
        <f t="shared" si="101"/>
        <v>33.489467080830678</v>
      </c>
      <c r="V256">
        <f t="shared" si="102"/>
        <v>2.4440970688072738</v>
      </c>
      <c r="W256">
        <f t="shared" si="103"/>
        <v>7.2981067835691871</v>
      </c>
      <c r="X256">
        <f t="shared" si="104"/>
        <v>4.8100680069463806</v>
      </c>
      <c r="Y256">
        <f t="shared" si="105"/>
        <v>-13.64430849772763</v>
      </c>
      <c r="Z256">
        <f t="shared" si="106"/>
        <v>12.158475167872606</v>
      </c>
      <c r="AA256">
        <f t="shared" si="107"/>
        <v>1.4850298332805152</v>
      </c>
      <c r="AB256">
        <f t="shared" si="108"/>
        <v>-8.0349657450895506E-4</v>
      </c>
      <c r="AC256">
        <v>0</v>
      </c>
      <c r="AD256">
        <v>0</v>
      </c>
      <c r="AE256">
        <v>2</v>
      </c>
      <c r="AF256">
        <v>0</v>
      </c>
      <c r="AG256">
        <v>0</v>
      </c>
      <c r="AH256">
        <f t="shared" si="109"/>
        <v>1</v>
      </c>
      <c r="AI256">
        <f t="shared" si="110"/>
        <v>0</v>
      </c>
      <c r="AJ256">
        <f t="shared" si="111"/>
        <v>51558.937193021149</v>
      </c>
      <c r="AK256">
        <f t="shared" si="112"/>
        <v>0</v>
      </c>
      <c r="AL256">
        <f t="shared" si="113"/>
        <v>0</v>
      </c>
      <c r="AM256">
        <f t="shared" si="114"/>
        <v>0.49</v>
      </c>
      <c r="AN256">
        <f t="shared" si="115"/>
        <v>0.39</v>
      </c>
      <c r="AO256">
        <v>6.82</v>
      </c>
      <c r="AP256">
        <v>0.5</v>
      </c>
      <c r="AQ256" t="s">
        <v>196</v>
      </c>
      <c r="AR256">
        <v>1597424121.87097</v>
      </c>
      <c r="AS256">
        <v>411.24599999999998</v>
      </c>
      <c r="AT256">
        <v>408.51087096774199</v>
      </c>
      <c r="AU256">
        <v>24.033512903225802</v>
      </c>
      <c r="AV256">
        <v>23.6902935483871</v>
      </c>
      <c r="AW256">
        <v>600.01270967741902</v>
      </c>
      <c r="AX256">
        <v>101.59535483870999</v>
      </c>
      <c r="AY256">
        <v>0.10001856129032299</v>
      </c>
      <c r="AZ256">
        <v>39.706270967741901</v>
      </c>
      <c r="BA256">
        <v>999.9</v>
      </c>
      <c r="BB256">
        <v>999.9</v>
      </c>
      <c r="BC256">
        <v>0</v>
      </c>
      <c r="BD256">
        <v>0</v>
      </c>
      <c r="BE256">
        <v>10004.2558064516</v>
      </c>
      <c r="BF256">
        <v>0</v>
      </c>
      <c r="BG256">
        <v>1.9253493548387101E-3</v>
      </c>
      <c r="BH256">
        <v>1597424058.5</v>
      </c>
      <c r="BI256" t="s">
        <v>763</v>
      </c>
      <c r="BJ256">
        <v>38</v>
      </c>
      <c r="BK256">
        <v>-3.2429999999999999</v>
      </c>
      <c r="BL256">
        <v>0.06</v>
      </c>
      <c r="BM256">
        <v>409</v>
      </c>
      <c r="BN256">
        <v>24</v>
      </c>
      <c r="BO256">
        <v>0.31</v>
      </c>
      <c r="BP256">
        <v>0.22</v>
      </c>
      <c r="BQ256">
        <v>2.7391485365853701</v>
      </c>
      <c r="BR256">
        <v>3.1972473867594199E-2</v>
      </c>
      <c r="BS256">
        <v>2.58263046619636E-2</v>
      </c>
      <c r="BT256">
        <v>1</v>
      </c>
      <c r="BU256">
        <v>0.34313514634146303</v>
      </c>
      <c r="BV256">
        <v>-2.2607665505234599E-4</v>
      </c>
      <c r="BW256">
        <v>9.5620256454259699E-4</v>
      </c>
      <c r="BX256">
        <v>1</v>
      </c>
      <c r="BY256">
        <v>2</v>
      </c>
      <c r="BZ256">
        <v>2</v>
      </c>
      <c r="CA256" t="s">
        <v>203</v>
      </c>
      <c r="CB256">
        <v>100</v>
      </c>
      <c r="CC256">
        <v>100</v>
      </c>
      <c r="CD256">
        <v>-3.2429999999999999</v>
      </c>
      <c r="CE256">
        <v>0.06</v>
      </c>
      <c r="CF256">
        <v>2</v>
      </c>
      <c r="CG256">
        <v>640.39800000000002</v>
      </c>
      <c r="CH256">
        <v>314.48700000000002</v>
      </c>
      <c r="CI256">
        <v>42.001399999999997</v>
      </c>
      <c r="CJ256">
        <v>41.145800000000001</v>
      </c>
      <c r="CK256">
        <v>29.9998</v>
      </c>
      <c r="CL256">
        <v>40.836399999999998</v>
      </c>
      <c r="CM256">
        <v>40.863399999999999</v>
      </c>
      <c r="CN256">
        <v>20.6</v>
      </c>
      <c r="CO256">
        <v>100</v>
      </c>
      <c r="CP256">
        <v>1.4617100000000001</v>
      </c>
      <c r="CQ256">
        <v>42</v>
      </c>
      <c r="CR256">
        <v>410</v>
      </c>
      <c r="CS256">
        <v>23</v>
      </c>
      <c r="CT256">
        <v>98.923500000000004</v>
      </c>
      <c r="CU256">
        <v>98.445400000000006</v>
      </c>
    </row>
    <row r="257" spans="1:99" x14ac:dyDescent="0.25">
      <c r="A257">
        <v>241</v>
      </c>
      <c r="B257">
        <v>1597424509</v>
      </c>
      <c r="C257">
        <v>22261.9000000954</v>
      </c>
      <c r="D257" t="s">
        <v>774</v>
      </c>
      <c r="E257" t="s">
        <v>775</v>
      </c>
      <c r="F257">
        <v>1597424501</v>
      </c>
      <c r="G257">
        <f t="shared" si="87"/>
        <v>2.5974644263882299E-4</v>
      </c>
      <c r="H257">
        <f t="shared" si="88"/>
        <v>-2.5222534013866182</v>
      </c>
      <c r="I257">
        <f t="shared" si="89"/>
        <v>413.95912903225798</v>
      </c>
      <c r="J257">
        <f t="shared" si="90"/>
        <v>1113.1259527160328</v>
      </c>
      <c r="K257">
        <f t="shared" si="91"/>
        <v>113.18665961222993</v>
      </c>
      <c r="L257">
        <f t="shared" si="92"/>
        <v>42.092856533282486</v>
      </c>
      <c r="M257">
        <f t="shared" si="93"/>
        <v>5.3248955071245182E-3</v>
      </c>
      <c r="N257">
        <f t="shared" si="94"/>
        <v>2</v>
      </c>
      <c r="O257">
        <f t="shared" si="95"/>
        <v>5.3170318147583578E-3</v>
      </c>
      <c r="P257">
        <f t="shared" si="96"/>
        <v>3.3238504229174295E-3</v>
      </c>
      <c r="Q257">
        <f t="shared" si="97"/>
        <v>0</v>
      </c>
      <c r="R257">
        <f t="shared" si="98"/>
        <v>39.538796392557707</v>
      </c>
      <c r="S257">
        <f t="shared" si="99"/>
        <v>39.538796392557707</v>
      </c>
      <c r="T257">
        <f t="shared" si="100"/>
        <v>7.2329272914372025</v>
      </c>
      <c r="U257">
        <f t="shared" si="101"/>
        <v>34.434917706274142</v>
      </c>
      <c r="V257">
        <f t="shared" si="102"/>
        <v>2.5033191487012525</v>
      </c>
      <c r="W257">
        <f t="shared" si="103"/>
        <v>7.2697114308629249</v>
      </c>
      <c r="X257">
        <f t="shared" si="104"/>
        <v>4.72960814273595</v>
      </c>
      <c r="Y257">
        <f t="shared" si="105"/>
        <v>-11.454818120372094</v>
      </c>
      <c r="Z257">
        <f t="shared" si="106"/>
        <v>10.208191394660437</v>
      </c>
      <c r="AA257">
        <f t="shared" si="107"/>
        <v>1.2460605673780965</v>
      </c>
      <c r="AB257">
        <f t="shared" si="108"/>
        <v>-5.6615833356055134E-4</v>
      </c>
      <c r="AC257">
        <v>0</v>
      </c>
      <c r="AD257">
        <v>0</v>
      </c>
      <c r="AE257">
        <v>2</v>
      </c>
      <c r="AF257">
        <v>0</v>
      </c>
      <c r="AG257">
        <v>0</v>
      </c>
      <c r="AH257">
        <f t="shared" si="109"/>
        <v>1</v>
      </c>
      <c r="AI257">
        <f t="shared" si="110"/>
        <v>0</v>
      </c>
      <c r="AJ257">
        <f t="shared" si="111"/>
        <v>51580.615147418655</v>
      </c>
      <c r="AK257">
        <f t="shared" si="112"/>
        <v>0</v>
      </c>
      <c r="AL257">
        <f t="shared" si="113"/>
        <v>0</v>
      </c>
      <c r="AM257">
        <f t="shared" si="114"/>
        <v>0.49</v>
      </c>
      <c r="AN257">
        <f t="shared" si="115"/>
        <v>0.39</v>
      </c>
      <c r="AO257">
        <v>14.85</v>
      </c>
      <c r="AP257">
        <v>0.5</v>
      </c>
      <c r="AQ257" t="s">
        <v>196</v>
      </c>
      <c r="AR257">
        <v>1597424501</v>
      </c>
      <c r="AS257">
        <v>413.95912903225798</v>
      </c>
      <c r="AT257">
        <v>407.982741935484</v>
      </c>
      <c r="AU257">
        <v>24.6187096774193</v>
      </c>
      <c r="AV257">
        <v>23.9916709677419</v>
      </c>
      <c r="AW257">
        <v>600.006741935484</v>
      </c>
      <c r="AX257">
        <v>101.583612903226</v>
      </c>
      <c r="AY257">
        <v>9.9992025806451598E-2</v>
      </c>
      <c r="AZ257">
        <v>39.6334709677419</v>
      </c>
      <c r="BA257">
        <v>999.9</v>
      </c>
      <c r="BB257">
        <v>999.9</v>
      </c>
      <c r="BC257">
        <v>0</v>
      </c>
      <c r="BD257">
        <v>0</v>
      </c>
      <c r="BE257">
        <v>10007.418387096801</v>
      </c>
      <c r="BF257">
        <v>0</v>
      </c>
      <c r="BG257">
        <v>1.92812419354839E-3</v>
      </c>
      <c r="BH257">
        <v>1597424478</v>
      </c>
      <c r="BI257" t="s">
        <v>776</v>
      </c>
      <c r="BJ257">
        <v>39</v>
      </c>
      <c r="BK257">
        <v>-3.1989999999999998</v>
      </c>
      <c r="BL257">
        <v>6.5000000000000002E-2</v>
      </c>
      <c r="BM257">
        <v>408</v>
      </c>
      <c r="BN257">
        <v>24</v>
      </c>
      <c r="BO257">
        <v>0.28000000000000003</v>
      </c>
      <c r="BP257">
        <v>0.14000000000000001</v>
      </c>
      <c r="BQ257">
        <v>5.9663497560975598</v>
      </c>
      <c r="BR257">
        <v>7.6498536585335203E-2</v>
      </c>
      <c r="BS257">
        <v>4.0717966100422297E-2</v>
      </c>
      <c r="BT257">
        <v>1</v>
      </c>
      <c r="BU257">
        <v>0.62768131707317099</v>
      </c>
      <c r="BV257">
        <v>-9.7726620209057299E-3</v>
      </c>
      <c r="BW257">
        <v>1.3864702584308801E-3</v>
      </c>
      <c r="BX257">
        <v>1</v>
      </c>
      <c r="BY257">
        <v>2</v>
      </c>
      <c r="BZ257">
        <v>2</v>
      </c>
      <c r="CA257" t="s">
        <v>203</v>
      </c>
      <c r="CB257">
        <v>100</v>
      </c>
      <c r="CC257">
        <v>100</v>
      </c>
      <c r="CD257">
        <v>-3.1989999999999998</v>
      </c>
      <c r="CE257">
        <v>6.5000000000000002E-2</v>
      </c>
      <c r="CF257">
        <v>2</v>
      </c>
      <c r="CG257">
        <v>640.44399999999996</v>
      </c>
      <c r="CH257">
        <v>315.137</v>
      </c>
      <c r="CI257">
        <v>41.997500000000002</v>
      </c>
      <c r="CJ257">
        <v>40.932899999999997</v>
      </c>
      <c r="CK257">
        <v>30.0001</v>
      </c>
      <c r="CL257">
        <v>40.638100000000001</v>
      </c>
      <c r="CM257">
        <v>40.666600000000003</v>
      </c>
      <c r="CN257">
        <v>20.6</v>
      </c>
      <c r="CO257">
        <v>100</v>
      </c>
      <c r="CP257">
        <v>3.33066</v>
      </c>
      <c r="CQ257">
        <v>42</v>
      </c>
      <c r="CR257">
        <v>410</v>
      </c>
      <c r="CS257">
        <v>23</v>
      </c>
      <c r="CT257">
        <v>98.967200000000005</v>
      </c>
      <c r="CU257">
        <v>98.487899999999996</v>
      </c>
    </row>
    <row r="258" spans="1:99" x14ac:dyDescent="0.25">
      <c r="A258">
        <v>242</v>
      </c>
      <c r="B258">
        <v>1597424514</v>
      </c>
      <c r="C258">
        <v>22266.9000000954</v>
      </c>
      <c r="D258" t="s">
        <v>777</v>
      </c>
      <c r="E258" t="s">
        <v>778</v>
      </c>
      <c r="F258">
        <v>1597424505.64516</v>
      </c>
      <c r="G258">
        <f t="shared" si="87"/>
        <v>2.5986324007791256E-4</v>
      </c>
      <c r="H258">
        <f t="shared" si="88"/>
        <v>-2.509934490377645</v>
      </c>
      <c r="I258">
        <f t="shared" si="89"/>
        <v>413.94851612903199</v>
      </c>
      <c r="J258">
        <f t="shared" si="90"/>
        <v>1109.0066372715567</v>
      </c>
      <c r="K258">
        <f t="shared" si="91"/>
        <v>112.76707744082731</v>
      </c>
      <c r="L258">
        <f t="shared" si="92"/>
        <v>42.091510371554136</v>
      </c>
      <c r="M258">
        <f t="shared" si="93"/>
        <v>5.3290154643826741E-3</v>
      </c>
      <c r="N258">
        <f t="shared" si="94"/>
        <v>2</v>
      </c>
      <c r="O258">
        <f t="shared" si="95"/>
        <v>5.3211396084960165E-3</v>
      </c>
      <c r="P258">
        <f t="shared" si="96"/>
        <v>3.3264188845806356E-3</v>
      </c>
      <c r="Q258">
        <f t="shared" si="97"/>
        <v>0</v>
      </c>
      <c r="R258">
        <f t="shared" si="98"/>
        <v>39.535095394890469</v>
      </c>
      <c r="S258">
        <f t="shared" si="99"/>
        <v>39.535095394890469</v>
      </c>
      <c r="T258">
        <f t="shared" si="100"/>
        <v>7.2314926173536227</v>
      </c>
      <c r="U258">
        <f t="shared" si="101"/>
        <v>34.44290470808685</v>
      </c>
      <c r="V258">
        <f t="shared" si="102"/>
        <v>2.5034092163204709</v>
      </c>
      <c r="W258">
        <f t="shared" si="103"/>
        <v>7.2682871480717353</v>
      </c>
      <c r="X258">
        <f t="shared" si="104"/>
        <v>4.7280834010331514</v>
      </c>
      <c r="Y258">
        <f t="shared" si="105"/>
        <v>-11.459968887435943</v>
      </c>
      <c r="Z258">
        <f t="shared" si="106"/>
        <v>10.212820618748479</v>
      </c>
      <c r="AA258">
        <f t="shared" si="107"/>
        <v>1.2465816100667702</v>
      </c>
      <c r="AB258">
        <f t="shared" si="108"/>
        <v>-5.6665862069493755E-4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f t="shared" si="109"/>
        <v>1</v>
      </c>
      <c r="AI258">
        <f t="shared" si="110"/>
        <v>0</v>
      </c>
      <c r="AJ258">
        <f t="shared" si="111"/>
        <v>51590.867475279629</v>
      </c>
      <c r="AK258">
        <f t="shared" si="112"/>
        <v>0</v>
      </c>
      <c r="AL258">
        <f t="shared" si="113"/>
        <v>0</v>
      </c>
      <c r="AM258">
        <f t="shared" si="114"/>
        <v>0.49</v>
      </c>
      <c r="AN258">
        <f t="shared" si="115"/>
        <v>0.39</v>
      </c>
      <c r="AO258">
        <v>14.85</v>
      </c>
      <c r="AP258">
        <v>0.5</v>
      </c>
      <c r="AQ258" t="s">
        <v>196</v>
      </c>
      <c r="AR258">
        <v>1597424505.64516</v>
      </c>
      <c r="AS258">
        <v>413.94851612903199</v>
      </c>
      <c r="AT258">
        <v>408.00264516128999</v>
      </c>
      <c r="AU258">
        <v>24.619751612903201</v>
      </c>
      <c r="AV258">
        <v>23.992422580645201</v>
      </c>
      <c r="AW258">
        <v>599.99809677419398</v>
      </c>
      <c r="AX258">
        <v>101.583</v>
      </c>
      <c r="AY258">
        <v>9.9959912903225798E-2</v>
      </c>
      <c r="AZ258">
        <v>39.629812903225798</v>
      </c>
      <c r="BA258">
        <v>999.9</v>
      </c>
      <c r="BB258">
        <v>999.9</v>
      </c>
      <c r="BC258">
        <v>0</v>
      </c>
      <c r="BD258">
        <v>0</v>
      </c>
      <c r="BE258">
        <v>10009.4335483871</v>
      </c>
      <c r="BF258">
        <v>0</v>
      </c>
      <c r="BG258">
        <v>2.03508935483871E-3</v>
      </c>
      <c r="BH258">
        <v>1597424478</v>
      </c>
      <c r="BI258" t="s">
        <v>776</v>
      </c>
      <c r="BJ258">
        <v>39</v>
      </c>
      <c r="BK258">
        <v>-3.1989999999999998</v>
      </c>
      <c r="BL258">
        <v>6.5000000000000002E-2</v>
      </c>
      <c r="BM258">
        <v>408</v>
      </c>
      <c r="BN258">
        <v>24</v>
      </c>
      <c r="BO258">
        <v>0.28000000000000003</v>
      </c>
      <c r="BP258">
        <v>0.14000000000000001</v>
      </c>
      <c r="BQ258">
        <v>5.9560092682926804</v>
      </c>
      <c r="BR258">
        <v>-0.41165958188157598</v>
      </c>
      <c r="BS258">
        <v>5.1459729857681803E-2</v>
      </c>
      <c r="BT258">
        <v>0</v>
      </c>
      <c r="BU258">
        <v>0.62739290243902401</v>
      </c>
      <c r="BV258">
        <v>1.8512195121935301E-3</v>
      </c>
      <c r="BW258">
        <v>1.0932750486246799E-3</v>
      </c>
      <c r="BX258">
        <v>1</v>
      </c>
      <c r="BY258">
        <v>1</v>
      </c>
      <c r="BZ258">
        <v>2</v>
      </c>
      <c r="CA258" t="s">
        <v>198</v>
      </c>
      <c r="CB258">
        <v>100</v>
      </c>
      <c r="CC258">
        <v>100</v>
      </c>
      <c r="CD258">
        <v>-3.1989999999999998</v>
      </c>
      <c r="CE258">
        <v>6.5000000000000002E-2</v>
      </c>
      <c r="CF258">
        <v>2</v>
      </c>
      <c r="CG258">
        <v>640.47</v>
      </c>
      <c r="CH258">
        <v>315.06900000000002</v>
      </c>
      <c r="CI258">
        <v>41.996600000000001</v>
      </c>
      <c r="CJ258">
        <v>40.932899999999997</v>
      </c>
      <c r="CK258">
        <v>30</v>
      </c>
      <c r="CL258">
        <v>40.634300000000003</v>
      </c>
      <c r="CM258">
        <v>40.6631</v>
      </c>
      <c r="CN258">
        <v>20.6</v>
      </c>
      <c r="CO258">
        <v>100</v>
      </c>
      <c r="CP258">
        <v>3.33066</v>
      </c>
      <c r="CQ258">
        <v>42</v>
      </c>
      <c r="CR258">
        <v>410</v>
      </c>
      <c r="CS258">
        <v>23</v>
      </c>
      <c r="CT258">
        <v>98.968999999999994</v>
      </c>
      <c r="CU258">
        <v>98.489500000000007</v>
      </c>
    </row>
    <row r="259" spans="1:99" x14ac:dyDescent="0.25">
      <c r="A259">
        <v>243</v>
      </c>
      <c r="B259">
        <v>1597424519</v>
      </c>
      <c r="C259">
        <v>22271.9000000954</v>
      </c>
      <c r="D259" t="s">
        <v>779</v>
      </c>
      <c r="E259" t="s">
        <v>780</v>
      </c>
      <c r="F259">
        <v>1597424510.4354801</v>
      </c>
      <c r="G259">
        <f t="shared" si="87"/>
        <v>2.6001637615169916E-4</v>
      </c>
      <c r="H259">
        <f t="shared" si="88"/>
        <v>-2.4953897119585879</v>
      </c>
      <c r="I259">
        <f t="shared" si="89"/>
        <v>413.941741935484</v>
      </c>
      <c r="J259">
        <f t="shared" si="90"/>
        <v>1104.0745947442458</v>
      </c>
      <c r="K259">
        <f t="shared" si="91"/>
        <v>112.26491310571723</v>
      </c>
      <c r="L259">
        <f t="shared" si="92"/>
        <v>42.090574233329924</v>
      </c>
      <c r="M259">
        <f t="shared" si="93"/>
        <v>5.334510529958399E-3</v>
      </c>
      <c r="N259">
        <f t="shared" si="94"/>
        <v>2</v>
      </c>
      <c r="O259">
        <f t="shared" si="95"/>
        <v>5.3266184361557105E-3</v>
      </c>
      <c r="P259">
        <f t="shared" si="96"/>
        <v>3.3298446077513577E-3</v>
      </c>
      <c r="Q259">
        <f t="shared" si="97"/>
        <v>0</v>
      </c>
      <c r="R259">
        <f t="shared" si="98"/>
        <v>39.529997143860797</v>
      </c>
      <c r="S259">
        <f t="shared" si="99"/>
        <v>39.529997143860797</v>
      </c>
      <c r="T259">
        <f t="shared" si="100"/>
        <v>7.229516708693021</v>
      </c>
      <c r="U259">
        <f t="shared" si="101"/>
        <v>34.453404988542907</v>
      </c>
      <c r="V259">
        <f t="shared" si="102"/>
        <v>2.5034961890960856</v>
      </c>
      <c r="W259">
        <f t="shared" si="103"/>
        <v>7.266324445809043</v>
      </c>
      <c r="X259">
        <f t="shared" si="104"/>
        <v>4.7260205195969354</v>
      </c>
      <c r="Y259">
        <f t="shared" si="105"/>
        <v>-11.466722188289932</v>
      </c>
      <c r="Z259">
        <f t="shared" si="106"/>
        <v>10.218892786156326</v>
      </c>
      <c r="AA259">
        <f t="shared" si="107"/>
        <v>1.2472620878524503</v>
      </c>
      <c r="AB259">
        <f t="shared" si="108"/>
        <v>-5.6731428115597282E-4</v>
      </c>
      <c r="AC259">
        <v>0</v>
      </c>
      <c r="AD259">
        <v>0</v>
      </c>
      <c r="AE259">
        <v>2</v>
      </c>
      <c r="AF259">
        <v>0</v>
      </c>
      <c r="AG259">
        <v>0</v>
      </c>
      <c r="AH259">
        <f t="shared" si="109"/>
        <v>1</v>
      </c>
      <c r="AI259">
        <f t="shared" si="110"/>
        <v>0</v>
      </c>
      <c r="AJ259">
        <f t="shared" si="111"/>
        <v>51567.198863220547</v>
      </c>
      <c r="AK259">
        <f t="shared" si="112"/>
        <v>0</v>
      </c>
      <c r="AL259">
        <f t="shared" si="113"/>
        <v>0</v>
      </c>
      <c r="AM259">
        <f t="shared" si="114"/>
        <v>0.49</v>
      </c>
      <c r="AN259">
        <f t="shared" si="115"/>
        <v>0.39</v>
      </c>
      <c r="AO259">
        <v>14.85</v>
      </c>
      <c r="AP259">
        <v>0.5</v>
      </c>
      <c r="AQ259" t="s">
        <v>196</v>
      </c>
      <c r="AR259">
        <v>1597424510.4354801</v>
      </c>
      <c r="AS259">
        <v>413.941741935484</v>
      </c>
      <c r="AT259">
        <v>408.03206451612903</v>
      </c>
      <c r="AU259">
        <v>24.620751612903199</v>
      </c>
      <c r="AV259">
        <v>23.993058064516099</v>
      </c>
      <c r="AW259">
        <v>600.00241935483905</v>
      </c>
      <c r="AX259">
        <v>101.582387096774</v>
      </c>
      <c r="AY259">
        <v>9.9975345161290294E-2</v>
      </c>
      <c r="AZ259">
        <v>39.624770967741902</v>
      </c>
      <c r="BA259">
        <v>999.9</v>
      </c>
      <c r="BB259">
        <v>999.9</v>
      </c>
      <c r="BC259">
        <v>0</v>
      </c>
      <c r="BD259">
        <v>0</v>
      </c>
      <c r="BE259">
        <v>10004.5396774194</v>
      </c>
      <c r="BF259">
        <v>0</v>
      </c>
      <c r="BG259">
        <v>2.1050632258064498E-3</v>
      </c>
      <c r="BH259">
        <v>1597424478</v>
      </c>
      <c r="BI259" t="s">
        <v>776</v>
      </c>
      <c r="BJ259">
        <v>39</v>
      </c>
      <c r="BK259">
        <v>-3.1989999999999998</v>
      </c>
      <c r="BL259">
        <v>6.5000000000000002E-2</v>
      </c>
      <c r="BM259">
        <v>408</v>
      </c>
      <c r="BN259">
        <v>24</v>
      </c>
      <c r="BO259">
        <v>0.28000000000000003</v>
      </c>
      <c r="BP259">
        <v>0.14000000000000001</v>
      </c>
      <c r="BQ259">
        <v>5.9290253658536596</v>
      </c>
      <c r="BR259">
        <v>-0.48040996515677198</v>
      </c>
      <c r="BS259">
        <v>5.4775864370624802E-2</v>
      </c>
      <c r="BT259">
        <v>0</v>
      </c>
      <c r="BU259">
        <v>0.62749448780487804</v>
      </c>
      <c r="BV259">
        <v>6.4399860627178803E-3</v>
      </c>
      <c r="BW259">
        <v>8.97497798677958E-4</v>
      </c>
      <c r="BX259">
        <v>1</v>
      </c>
      <c r="BY259">
        <v>1</v>
      </c>
      <c r="BZ259">
        <v>2</v>
      </c>
      <c r="CA259" t="s">
        <v>198</v>
      </c>
      <c r="CB259">
        <v>100</v>
      </c>
      <c r="CC259">
        <v>100</v>
      </c>
      <c r="CD259">
        <v>-3.1989999999999998</v>
      </c>
      <c r="CE259">
        <v>6.5000000000000002E-2</v>
      </c>
      <c r="CF259">
        <v>2</v>
      </c>
      <c r="CG259">
        <v>640.38699999999994</v>
      </c>
      <c r="CH259">
        <v>315.15899999999999</v>
      </c>
      <c r="CI259">
        <v>41.997500000000002</v>
      </c>
      <c r="CJ259">
        <v>40.928899999999999</v>
      </c>
      <c r="CK259">
        <v>30</v>
      </c>
      <c r="CL259">
        <v>40.634099999999997</v>
      </c>
      <c r="CM259">
        <v>40.662500000000001</v>
      </c>
      <c r="CN259">
        <v>20.6</v>
      </c>
      <c r="CO259">
        <v>100</v>
      </c>
      <c r="CP259">
        <v>3.33066</v>
      </c>
      <c r="CQ259">
        <v>42</v>
      </c>
      <c r="CR259">
        <v>410</v>
      </c>
      <c r="CS259">
        <v>23</v>
      </c>
      <c r="CT259">
        <v>98.969099999999997</v>
      </c>
      <c r="CU259">
        <v>98.490300000000005</v>
      </c>
    </row>
    <row r="260" spans="1:99" x14ac:dyDescent="0.25">
      <c r="A260">
        <v>244</v>
      </c>
      <c r="B260">
        <v>1597424524</v>
      </c>
      <c r="C260">
        <v>22276.9000000954</v>
      </c>
      <c r="D260" t="s">
        <v>781</v>
      </c>
      <c r="E260" t="s">
        <v>782</v>
      </c>
      <c r="F260">
        <v>1597424515.37097</v>
      </c>
      <c r="G260">
        <f t="shared" si="87"/>
        <v>2.6036621631346773E-4</v>
      </c>
      <c r="H260">
        <f t="shared" si="88"/>
        <v>-2.493882511172159</v>
      </c>
      <c r="I260">
        <f t="shared" si="89"/>
        <v>413.92812903225803</v>
      </c>
      <c r="J260">
        <f t="shared" si="90"/>
        <v>1102.3612339025049</v>
      </c>
      <c r="K260">
        <f t="shared" si="91"/>
        <v>112.09051441601255</v>
      </c>
      <c r="L260">
        <f t="shared" si="92"/>
        <v>42.089122410655186</v>
      </c>
      <c r="M260">
        <f t="shared" si="93"/>
        <v>5.3440915589642842E-3</v>
      </c>
      <c r="N260">
        <f t="shared" si="94"/>
        <v>2</v>
      </c>
      <c r="O260">
        <f t="shared" si="95"/>
        <v>5.3361711132942358E-3</v>
      </c>
      <c r="P260">
        <f t="shared" si="96"/>
        <v>3.3358175729697815E-3</v>
      </c>
      <c r="Q260">
        <f t="shared" si="97"/>
        <v>0</v>
      </c>
      <c r="R260">
        <f t="shared" si="98"/>
        <v>39.524956239904796</v>
      </c>
      <c r="S260">
        <f t="shared" si="99"/>
        <v>39.524956239904796</v>
      </c>
      <c r="T260">
        <f t="shared" si="100"/>
        <v>7.2275634860314746</v>
      </c>
      <c r="U260">
        <f t="shared" si="101"/>
        <v>34.464169849221364</v>
      </c>
      <c r="V260">
        <f t="shared" si="102"/>
        <v>2.503619433135337</v>
      </c>
      <c r="W260">
        <f t="shared" si="103"/>
        <v>7.264412414657075</v>
      </c>
      <c r="X260">
        <f t="shared" si="104"/>
        <v>4.7239440528961376</v>
      </c>
      <c r="Y260">
        <f t="shared" si="105"/>
        <v>-11.482150139423927</v>
      </c>
      <c r="Z260">
        <f t="shared" si="106"/>
        <v>10.232694336889415</v>
      </c>
      <c r="AA260">
        <f t="shared" si="107"/>
        <v>1.2488869728350784</v>
      </c>
      <c r="AB260">
        <f t="shared" si="108"/>
        <v>-5.6882969943394812E-4</v>
      </c>
      <c r="AC260">
        <v>0</v>
      </c>
      <c r="AD260">
        <v>0</v>
      </c>
      <c r="AE260">
        <v>2</v>
      </c>
      <c r="AF260">
        <v>0</v>
      </c>
      <c r="AG260">
        <v>0</v>
      </c>
      <c r="AH260">
        <f t="shared" si="109"/>
        <v>1</v>
      </c>
      <c r="AI260">
        <f t="shared" si="110"/>
        <v>0</v>
      </c>
      <c r="AJ260">
        <f t="shared" si="111"/>
        <v>51560.84567735668</v>
      </c>
      <c r="AK260">
        <f t="shared" si="112"/>
        <v>0</v>
      </c>
      <c r="AL260">
        <f t="shared" si="113"/>
        <v>0</v>
      </c>
      <c r="AM260">
        <f t="shared" si="114"/>
        <v>0.49</v>
      </c>
      <c r="AN260">
        <f t="shared" si="115"/>
        <v>0.39</v>
      </c>
      <c r="AO260">
        <v>14.85</v>
      </c>
      <c r="AP260">
        <v>0.5</v>
      </c>
      <c r="AQ260" t="s">
        <v>196</v>
      </c>
      <c r="AR260">
        <v>1597424515.37097</v>
      </c>
      <c r="AS260">
        <v>413.92812903225803</v>
      </c>
      <c r="AT260">
        <v>408.022548387097</v>
      </c>
      <c r="AU260">
        <v>24.622003225806399</v>
      </c>
      <c r="AV260">
        <v>23.9934677419355</v>
      </c>
      <c r="AW260">
        <v>600.00412903225799</v>
      </c>
      <c r="AX260">
        <v>101.582225806452</v>
      </c>
      <c r="AY260">
        <v>9.99732483870968E-2</v>
      </c>
      <c r="AZ260">
        <v>39.619858064516102</v>
      </c>
      <c r="BA260">
        <v>999.9</v>
      </c>
      <c r="BB260">
        <v>999.9</v>
      </c>
      <c r="BC260">
        <v>0</v>
      </c>
      <c r="BD260">
        <v>0</v>
      </c>
      <c r="BE260">
        <v>10003.1070967742</v>
      </c>
      <c r="BF260">
        <v>0</v>
      </c>
      <c r="BG260">
        <v>2.1771941935483899E-3</v>
      </c>
      <c r="BH260">
        <v>1597424478</v>
      </c>
      <c r="BI260" t="s">
        <v>776</v>
      </c>
      <c r="BJ260">
        <v>39</v>
      </c>
      <c r="BK260">
        <v>-3.1989999999999998</v>
      </c>
      <c r="BL260">
        <v>6.5000000000000002E-2</v>
      </c>
      <c r="BM260">
        <v>408</v>
      </c>
      <c r="BN260">
        <v>24</v>
      </c>
      <c r="BO260">
        <v>0.28000000000000003</v>
      </c>
      <c r="BP260">
        <v>0.14000000000000001</v>
      </c>
      <c r="BQ260">
        <v>5.9148673170731696</v>
      </c>
      <c r="BR260">
        <v>-6.9460139372922503E-2</v>
      </c>
      <c r="BS260">
        <v>3.7345517772283697E-2</v>
      </c>
      <c r="BT260">
        <v>1</v>
      </c>
      <c r="BU260">
        <v>0.62810860975609795</v>
      </c>
      <c r="BV260">
        <v>8.8802299651577592E-3</v>
      </c>
      <c r="BW260">
        <v>1.0578869615036699E-3</v>
      </c>
      <c r="BX260">
        <v>1</v>
      </c>
      <c r="BY260">
        <v>2</v>
      </c>
      <c r="BZ260">
        <v>2</v>
      </c>
      <c r="CA260" t="s">
        <v>203</v>
      </c>
      <c r="CB260">
        <v>100</v>
      </c>
      <c r="CC260">
        <v>100</v>
      </c>
      <c r="CD260">
        <v>-3.1989999999999998</v>
      </c>
      <c r="CE260">
        <v>6.5000000000000002E-2</v>
      </c>
      <c r="CF260">
        <v>2</v>
      </c>
      <c r="CG260">
        <v>640.54300000000001</v>
      </c>
      <c r="CH260">
        <v>315.209</v>
      </c>
      <c r="CI260">
        <v>41.998100000000001</v>
      </c>
      <c r="CJ260">
        <v>40.928899999999999</v>
      </c>
      <c r="CK260">
        <v>29.9999</v>
      </c>
      <c r="CL260">
        <v>40.631300000000003</v>
      </c>
      <c r="CM260">
        <v>40.659100000000002</v>
      </c>
      <c r="CN260">
        <v>20.6</v>
      </c>
      <c r="CO260">
        <v>100</v>
      </c>
      <c r="CP260">
        <v>3.7044700000000002</v>
      </c>
      <c r="CQ260">
        <v>42</v>
      </c>
      <c r="CR260">
        <v>410</v>
      </c>
      <c r="CS260">
        <v>23</v>
      </c>
      <c r="CT260">
        <v>98.969499999999996</v>
      </c>
      <c r="CU260">
        <v>98.489400000000003</v>
      </c>
    </row>
    <row r="261" spans="1:99" x14ac:dyDescent="0.25">
      <c r="A261">
        <v>245</v>
      </c>
      <c r="B261">
        <v>1597424529</v>
      </c>
      <c r="C261">
        <v>22281.9000000954</v>
      </c>
      <c r="D261" t="s">
        <v>783</v>
      </c>
      <c r="E261" t="s">
        <v>784</v>
      </c>
      <c r="F261">
        <v>1597424520.37097</v>
      </c>
      <c r="G261">
        <f t="shared" si="87"/>
        <v>2.6060211825643223E-4</v>
      </c>
      <c r="H261">
        <f t="shared" si="88"/>
        <v>-2.4952433535744678</v>
      </c>
      <c r="I261">
        <f t="shared" si="89"/>
        <v>413.91422580645201</v>
      </c>
      <c r="J261">
        <f t="shared" si="90"/>
        <v>1101.958086905523</v>
      </c>
      <c r="K261">
        <f t="shared" si="91"/>
        <v>112.04973540444348</v>
      </c>
      <c r="L261">
        <f t="shared" si="92"/>
        <v>42.087789030150603</v>
      </c>
      <c r="M261">
        <f t="shared" si="93"/>
        <v>5.3500010273080031E-3</v>
      </c>
      <c r="N261">
        <f t="shared" si="94"/>
        <v>2</v>
      </c>
      <c r="O261">
        <f t="shared" si="95"/>
        <v>5.3420630692266203E-3</v>
      </c>
      <c r="P261">
        <f t="shared" si="96"/>
        <v>3.3395016155723127E-3</v>
      </c>
      <c r="Q261">
        <f t="shared" si="97"/>
        <v>0</v>
      </c>
      <c r="R261">
        <f t="shared" si="98"/>
        <v>39.522886187403643</v>
      </c>
      <c r="S261">
        <f t="shared" si="99"/>
        <v>39.522886187403643</v>
      </c>
      <c r="T261">
        <f t="shared" si="100"/>
        <v>7.2267615256208337</v>
      </c>
      <c r="U261">
        <f t="shared" si="101"/>
        <v>34.46929832533047</v>
      </c>
      <c r="V261">
        <f t="shared" si="102"/>
        <v>2.5037258940238711</v>
      </c>
      <c r="W261">
        <f t="shared" si="103"/>
        <v>7.2636404442963576</v>
      </c>
      <c r="X261">
        <f t="shared" si="104"/>
        <v>4.7230356315969626</v>
      </c>
      <c r="Y261">
        <f t="shared" si="105"/>
        <v>-11.492553415108661</v>
      </c>
      <c r="Z261">
        <f t="shared" si="106"/>
        <v>10.241986774552615</v>
      </c>
      <c r="AA261">
        <f t="shared" si="107"/>
        <v>1.2499967846030415</v>
      </c>
      <c r="AB261">
        <f t="shared" si="108"/>
        <v>-5.6985595300496072E-4</v>
      </c>
      <c r="AC261">
        <v>0</v>
      </c>
      <c r="AD261">
        <v>0</v>
      </c>
      <c r="AE261">
        <v>2</v>
      </c>
      <c r="AF261">
        <v>0</v>
      </c>
      <c r="AG261">
        <v>0</v>
      </c>
      <c r="AH261">
        <f t="shared" si="109"/>
        <v>1</v>
      </c>
      <c r="AI261">
        <f t="shared" si="110"/>
        <v>0</v>
      </c>
      <c r="AJ261">
        <f t="shared" si="111"/>
        <v>51526.779385704976</v>
      </c>
      <c r="AK261">
        <f t="shared" si="112"/>
        <v>0</v>
      </c>
      <c r="AL261">
        <f t="shared" si="113"/>
        <v>0</v>
      </c>
      <c r="AM261">
        <f t="shared" si="114"/>
        <v>0.49</v>
      </c>
      <c r="AN261">
        <f t="shared" si="115"/>
        <v>0.39</v>
      </c>
      <c r="AO261">
        <v>14.85</v>
      </c>
      <c r="AP261">
        <v>0.5</v>
      </c>
      <c r="AQ261" t="s">
        <v>196</v>
      </c>
      <c r="AR261">
        <v>1597424520.37097</v>
      </c>
      <c r="AS261">
        <v>413.91422580645201</v>
      </c>
      <c r="AT261">
        <v>408.00558064516099</v>
      </c>
      <c r="AU261">
        <v>24.6230032258064</v>
      </c>
      <c r="AV261">
        <v>23.993906451612901</v>
      </c>
      <c r="AW261">
        <v>600.01132258064501</v>
      </c>
      <c r="AX261">
        <v>101.582387096774</v>
      </c>
      <c r="AY261">
        <v>0.10000603225806499</v>
      </c>
      <c r="AZ261">
        <v>39.617874193548403</v>
      </c>
      <c r="BA261">
        <v>999.9</v>
      </c>
      <c r="BB261">
        <v>999.9</v>
      </c>
      <c r="BC261">
        <v>0</v>
      </c>
      <c r="BD261">
        <v>0</v>
      </c>
      <c r="BE261">
        <v>9996.1338709677402</v>
      </c>
      <c r="BF261">
        <v>0</v>
      </c>
      <c r="BG261">
        <v>2.1029045161290302E-3</v>
      </c>
      <c r="BH261">
        <v>1597424478</v>
      </c>
      <c r="BI261" t="s">
        <v>776</v>
      </c>
      <c r="BJ261">
        <v>39</v>
      </c>
      <c r="BK261">
        <v>-3.1989999999999998</v>
      </c>
      <c r="BL261">
        <v>6.5000000000000002E-2</v>
      </c>
      <c r="BM261">
        <v>408</v>
      </c>
      <c r="BN261">
        <v>24</v>
      </c>
      <c r="BO261">
        <v>0.28000000000000003</v>
      </c>
      <c r="BP261">
        <v>0.14000000000000001</v>
      </c>
      <c r="BQ261">
        <v>5.9034439024390197</v>
      </c>
      <c r="BR261">
        <v>0.14758975609758901</v>
      </c>
      <c r="BS261">
        <v>2.77487892838983E-2</v>
      </c>
      <c r="BT261">
        <v>0</v>
      </c>
      <c r="BU261">
        <v>0.62881160975609796</v>
      </c>
      <c r="BV261">
        <v>6.9141533101079499E-3</v>
      </c>
      <c r="BW261">
        <v>8.5090267357953997E-4</v>
      </c>
      <c r="BX261">
        <v>1</v>
      </c>
      <c r="BY261">
        <v>1</v>
      </c>
      <c r="BZ261">
        <v>2</v>
      </c>
      <c r="CA261" t="s">
        <v>198</v>
      </c>
      <c r="CB261">
        <v>100</v>
      </c>
      <c r="CC261">
        <v>100</v>
      </c>
      <c r="CD261">
        <v>-3.1989999999999998</v>
      </c>
      <c r="CE261">
        <v>6.5000000000000002E-2</v>
      </c>
      <c r="CF261">
        <v>2</v>
      </c>
      <c r="CG261">
        <v>640.55100000000004</v>
      </c>
      <c r="CH261">
        <v>315.22000000000003</v>
      </c>
      <c r="CI261">
        <v>41.9985</v>
      </c>
      <c r="CJ261">
        <v>40.928899999999999</v>
      </c>
      <c r="CK261">
        <v>29.9999</v>
      </c>
      <c r="CL261">
        <v>40.630099999999999</v>
      </c>
      <c r="CM261">
        <v>40.658499999999997</v>
      </c>
      <c r="CN261">
        <v>20.6</v>
      </c>
      <c r="CO261">
        <v>100</v>
      </c>
      <c r="CP261">
        <v>3.7044700000000002</v>
      </c>
      <c r="CQ261">
        <v>42</v>
      </c>
      <c r="CR261">
        <v>410</v>
      </c>
      <c r="CS261">
        <v>23</v>
      </c>
      <c r="CT261">
        <v>98.970399999999998</v>
      </c>
      <c r="CU261">
        <v>98.491399999999999</v>
      </c>
    </row>
    <row r="262" spans="1:99" x14ac:dyDescent="0.25">
      <c r="A262">
        <v>246</v>
      </c>
      <c r="B262">
        <v>1597424534</v>
      </c>
      <c r="C262">
        <v>22286.9000000954</v>
      </c>
      <c r="D262" t="s">
        <v>785</v>
      </c>
      <c r="E262" t="s">
        <v>786</v>
      </c>
      <c r="F262">
        <v>1597424525.37097</v>
      </c>
      <c r="G262">
        <f t="shared" si="87"/>
        <v>2.6078332342233416E-4</v>
      </c>
      <c r="H262">
        <f t="shared" si="88"/>
        <v>-2.4946130117519663</v>
      </c>
      <c r="I262">
        <f t="shared" si="89"/>
        <v>413.890193548387</v>
      </c>
      <c r="J262">
        <f t="shared" si="90"/>
        <v>1101.1598801492578</v>
      </c>
      <c r="K262">
        <f t="shared" si="91"/>
        <v>111.96903232210781</v>
      </c>
      <c r="L262">
        <f t="shared" si="92"/>
        <v>42.085518456176601</v>
      </c>
      <c r="M262">
        <f t="shared" si="93"/>
        <v>5.3544936788867932E-3</v>
      </c>
      <c r="N262">
        <f t="shared" si="94"/>
        <v>2</v>
      </c>
      <c r="O262">
        <f t="shared" si="95"/>
        <v>5.3465423941399604E-3</v>
      </c>
      <c r="P262">
        <f t="shared" si="96"/>
        <v>3.3423023884958779E-3</v>
      </c>
      <c r="Q262">
        <f t="shared" si="97"/>
        <v>0</v>
      </c>
      <c r="R262">
        <f t="shared" si="98"/>
        <v>39.521529688484065</v>
      </c>
      <c r="S262">
        <f t="shared" si="99"/>
        <v>39.521529688484065</v>
      </c>
      <c r="T262">
        <f t="shared" si="100"/>
        <v>7.2262360453185916</v>
      </c>
      <c r="U262">
        <f t="shared" si="101"/>
        <v>34.473331118649405</v>
      </c>
      <c r="V262">
        <f t="shared" si="102"/>
        <v>2.503845746075072</v>
      </c>
      <c r="W262">
        <f t="shared" si="103"/>
        <v>7.2631383879248625</v>
      </c>
      <c r="X262">
        <f t="shared" si="104"/>
        <v>4.7223902992435196</v>
      </c>
      <c r="Y262">
        <f t="shared" si="105"/>
        <v>-11.500544562924937</v>
      </c>
      <c r="Z262">
        <f t="shared" si="106"/>
        <v>10.249122172126338</v>
      </c>
      <c r="AA262">
        <f t="shared" si="107"/>
        <v>1.250851745345106</v>
      </c>
      <c r="AB262">
        <f t="shared" si="108"/>
        <v>-5.7064545349305718E-4</v>
      </c>
      <c r="AC262">
        <v>0</v>
      </c>
      <c r="AD262">
        <v>0</v>
      </c>
      <c r="AE262">
        <v>2</v>
      </c>
      <c r="AF262">
        <v>0</v>
      </c>
      <c r="AG262">
        <v>0</v>
      </c>
      <c r="AH262">
        <f t="shared" si="109"/>
        <v>1</v>
      </c>
      <c r="AI262">
        <f t="shared" si="110"/>
        <v>0</v>
      </c>
      <c r="AJ262">
        <f t="shared" si="111"/>
        <v>51496.445160935735</v>
      </c>
      <c r="AK262">
        <f t="shared" si="112"/>
        <v>0</v>
      </c>
      <c r="AL262">
        <f t="shared" si="113"/>
        <v>0</v>
      </c>
      <c r="AM262">
        <f t="shared" si="114"/>
        <v>0.49</v>
      </c>
      <c r="AN262">
        <f t="shared" si="115"/>
        <v>0.39</v>
      </c>
      <c r="AO262">
        <v>14.85</v>
      </c>
      <c r="AP262">
        <v>0.5</v>
      </c>
      <c r="AQ262" t="s">
        <v>196</v>
      </c>
      <c r="AR262">
        <v>1597424525.37097</v>
      </c>
      <c r="AS262">
        <v>413.890193548387</v>
      </c>
      <c r="AT262">
        <v>407.98329032258101</v>
      </c>
      <c r="AU262">
        <v>24.6240806451613</v>
      </c>
      <c r="AV262">
        <v>23.994548387096799</v>
      </c>
      <c r="AW262">
        <v>600.01251612903195</v>
      </c>
      <c r="AX262">
        <v>101.582774193548</v>
      </c>
      <c r="AY262">
        <v>0.100037122580645</v>
      </c>
      <c r="AZ262">
        <v>39.616583870967801</v>
      </c>
      <c r="BA262">
        <v>999.9</v>
      </c>
      <c r="BB262">
        <v>999.9</v>
      </c>
      <c r="BC262">
        <v>0</v>
      </c>
      <c r="BD262">
        <v>0</v>
      </c>
      <c r="BE262">
        <v>9989.9167741935507</v>
      </c>
      <c r="BF262">
        <v>0</v>
      </c>
      <c r="BG262">
        <v>2.0085780645161299E-3</v>
      </c>
      <c r="BH262">
        <v>1597424478</v>
      </c>
      <c r="BI262" t="s">
        <v>776</v>
      </c>
      <c r="BJ262">
        <v>39</v>
      </c>
      <c r="BK262">
        <v>-3.1989999999999998</v>
      </c>
      <c r="BL262">
        <v>6.5000000000000002E-2</v>
      </c>
      <c r="BM262">
        <v>408</v>
      </c>
      <c r="BN262">
        <v>24</v>
      </c>
      <c r="BO262">
        <v>0.28000000000000003</v>
      </c>
      <c r="BP262">
        <v>0.14000000000000001</v>
      </c>
      <c r="BQ262">
        <v>5.9050068292682898</v>
      </c>
      <c r="BR262">
        <v>-3.4162369337148602E-3</v>
      </c>
      <c r="BS262">
        <v>3.1806258506626703E-2</v>
      </c>
      <c r="BT262">
        <v>1</v>
      </c>
      <c r="BU262">
        <v>0.62923053658536598</v>
      </c>
      <c r="BV262">
        <v>6.1482857142849297E-3</v>
      </c>
      <c r="BW262">
        <v>8.1755465536877798E-4</v>
      </c>
      <c r="BX262">
        <v>1</v>
      </c>
      <c r="BY262">
        <v>2</v>
      </c>
      <c r="BZ262">
        <v>2</v>
      </c>
      <c r="CA262" t="s">
        <v>203</v>
      </c>
      <c r="CB262">
        <v>100</v>
      </c>
      <c r="CC262">
        <v>100</v>
      </c>
      <c r="CD262">
        <v>-3.1989999999999998</v>
      </c>
      <c r="CE262">
        <v>6.5000000000000002E-2</v>
      </c>
      <c r="CF262">
        <v>2</v>
      </c>
      <c r="CG262">
        <v>640.74699999999996</v>
      </c>
      <c r="CH262">
        <v>315.27</v>
      </c>
      <c r="CI262">
        <v>41.998199999999997</v>
      </c>
      <c r="CJ262">
        <v>40.924700000000001</v>
      </c>
      <c r="CK262">
        <v>29.9999</v>
      </c>
      <c r="CL262">
        <v>40.627299999999998</v>
      </c>
      <c r="CM262">
        <v>40.655099999999997</v>
      </c>
      <c r="CN262">
        <v>20.6</v>
      </c>
      <c r="CO262">
        <v>100</v>
      </c>
      <c r="CP262">
        <v>3.7044700000000002</v>
      </c>
      <c r="CQ262">
        <v>42</v>
      </c>
      <c r="CR262">
        <v>410</v>
      </c>
      <c r="CS262">
        <v>23</v>
      </c>
      <c r="CT262">
        <v>98.972099999999998</v>
      </c>
      <c r="CU262">
        <v>98.492199999999997</v>
      </c>
    </row>
    <row r="263" spans="1:99" x14ac:dyDescent="0.25">
      <c r="A263">
        <v>247</v>
      </c>
      <c r="B263">
        <v>1597424939.5</v>
      </c>
      <c r="C263">
        <v>22692.4000000954</v>
      </c>
      <c r="D263" t="s">
        <v>788</v>
      </c>
      <c r="E263" t="s">
        <v>789</v>
      </c>
      <c r="F263">
        <v>1597424931.5</v>
      </c>
      <c r="G263">
        <f t="shared" si="87"/>
        <v>3.4160383103342155E-4</v>
      </c>
      <c r="H263">
        <f t="shared" si="88"/>
        <v>-4.106168963968627</v>
      </c>
      <c r="I263">
        <f t="shared" si="89"/>
        <v>412.404</v>
      </c>
      <c r="J263">
        <f t="shared" si="90"/>
        <v>1277.1656148117368</v>
      </c>
      <c r="K263">
        <f t="shared" si="91"/>
        <v>129.86477822079553</v>
      </c>
      <c r="L263">
        <f t="shared" si="92"/>
        <v>41.934071334408415</v>
      </c>
      <c r="M263">
        <f t="shared" si="93"/>
        <v>7.0752645189579039E-3</v>
      </c>
      <c r="N263">
        <f t="shared" si="94"/>
        <v>2</v>
      </c>
      <c r="O263">
        <f t="shared" si="95"/>
        <v>7.0613885886346359E-3</v>
      </c>
      <c r="P263">
        <f t="shared" si="96"/>
        <v>4.4146122722977937E-3</v>
      </c>
      <c r="Q263">
        <f t="shared" si="97"/>
        <v>0</v>
      </c>
      <c r="R263">
        <f t="shared" si="98"/>
        <v>39.34476801372184</v>
      </c>
      <c r="S263">
        <f t="shared" si="99"/>
        <v>39.34476801372184</v>
      </c>
      <c r="T263">
        <f t="shared" si="100"/>
        <v>7.1580449065177003</v>
      </c>
      <c r="U263">
        <f t="shared" si="101"/>
        <v>34.304302121792475</v>
      </c>
      <c r="V263">
        <f t="shared" si="102"/>
        <v>2.4719777859101559</v>
      </c>
      <c r="W263">
        <f t="shared" si="103"/>
        <v>7.2060284950084554</v>
      </c>
      <c r="X263">
        <f t="shared" si="104"/>
        <v>4.6860671206075448</v>
      </c>
      <c r="Y263">
        <f t="shared" si="105"/>
        <v>-15.06472894857389</v>
      </c>
      <c r="Z263">
        <f t="shared" si="106"/>
        <v>13.427536888456013</v>
      </c>
      <c r="AA263">
        <f t="shared" si="107"/>
        <v>1.6362135866457357</v>
      </c>
      <c r="AB263">
        <f t="shared" si="108"/>
        <v>-9.7847347214141678E-4</v>
      </c>
      <c r="AC263">
        <v>0</v>
      </c>
      <c r="AD263">
        <v>0</v>
      </c>
      <c r="AE263">
        <v>2</v>
      </c>
      <c r="AF263">
        <v>0</v>
      </c>
      <c r="AG263">
        <v>0</v>
      </c>
      <c r="AH263">
        <f t="shared" si="109"/>
        <v>1</v>
      </c>
      <c r="AI263">
        <f t="shared" si="110"/>
        <v>0</v>
      </c>
      <c r="AJ263">
        <f t="shared" si="111"/>
        <v>51566.271866592455</v>
      </c>
      <c r="AK263">
        <f t="shared" si="112"/>
        <v>0</v>
      </c>
      <c r="AL263">
        <f t="shared" si="113"/>
        <v>0</v>
      </c>
      <c r="AM263">
        <f t="shared" si="114"/>
        <v>0.49</v>
      </c>
      <c r="AN263">
        <f t="shared" si="115"/>
        <v>0.39</v>
      </c>
      <c r="AO263">
        <v>5.09</v>
      </c>
      <c r="AP263">
        <v>0.5</v>
      </c>
      <c r="AQ263" t="s">
        <v>196</v>
      </c>
      <c r="AR263">
        <v>1597424931.5</v>
      </c>
      <c r="AS263">
        <v>412.404</v>
      </c>
      <c r="AT263">
        <v>409.04019354838698</v>
      </c>
      <c r="AU263">
        <v>24.310864516129001</v>
      </c>
      <c r="AV263">
        <v>24.028122580645199</v>
      </c>
      <c r="AW263">
        <v>600.01451612903202</v>
      </c>
      <c r="AX263">
        <v>101.581967741935</v>
      </c>
      <c r="AY263">
        <v>0.10005118709677401</v>
      </c>
      <c r="AZ263">
        <v>39.469299999999997</v>
      </c>
      <c r="BA263">
        <v>999.9</v>
      </c>
      <c r="BB263">
        <v>999.9</v>
      </c>
      <c r="BC263">
        <v>0</v>
      </c>
      <c r="BD263">
        <v>0</v>
      </c>
      <c r="BE263">
        <v>9999.2077419354791</v>
      </c>
      <c r="BF263">
        <v>0</v>
      </c>
      <c r="BG263">
        <v>1.91332806451613E-3</v>
      </c>
      <c r="BH263">
        <v>1597424910.5</v>
      </c>
      <c r="BI263" t="s">
        <v>790</v>
      </c>
      <c r="BJ263">
        <v>40</v>
      </c>
      <c r="BK263">
        <v>-3.1520000000000001</v>
      </c>
      <c r="BL263">
        <v>7.0000000000000007E-2</v>
      </c>
      <c r="BM263">
        <v>409</v>
      </c>
      <c r="BN263">
        <v>24</v>
      </c>
      <c r="BO263">
        <v>0.44</v>
      </c>
      <c r="BP263">
        <v>0.24</v>
      </c>
      <c r="BQ263">
        <v>3.3559341463414598</v>
      </c>
      <c r="BR263">
        <v>9.5285435540045996E-2</v>
      </c>
      <c r="BS263">
        <v>3.1447152725090501E-2</v>
      </c>
      <c r="BT263">
        <v>1</v>
      </c>
      <c r="BU263">
        <v>0.282594658536585</v>
      </c>
      <c r="BV263">
        <v>8.3307804878039408E-3</v>
      </c>
      <c r="BW263">
        <v>1.24323699464991E-3</v>
      </c>
      <c r="BX263">
        <v>1</v>
      </c>
      <c r="BY263">
        <v>2</v>
      </c>
      <c r="BZ263">
        <v>2</v>
      </c>
      <c r="CA263" t="s">
        <v>203</v>
      </c>
      <c r="CB263">
        <v>100</v>
      </c>
      <c r="CC263">
        <v>100</v>
      </c>
      <c r="CD263">
        <v>-3.1520000000000001</v>
      </c>
      <c r="CE263">
        <v>7.0000000000000007E-2</v>
      </c>
      <c r="CF263">
        <v>2</v>
      </c>
      <c r="CG263">
        <v>640.22199999999998</v>
      </c>
      <c r="CH263">
        <v>315.40699999999998</v>
      </c>
      <c r="CI263">
        <v>41.998699999999999</v>
      </c>
      <c r="CJ263">
        <v>40.679900000000004</v>
      </c>
      <c r="CK263">
        <v>30.0002</v>
      </c>
      <c r="CL263">
        <v>40.389499999999998</v>
      </c>
      <c r="CM263">
        <v>40.418500000000002</v>
      </c>
      <c r="CN263">
        <v>20.6</v>
      </c>
      <c r="CO263">
        <v>100</v>
      </c>
      <c r="CP263">
        <v>9.3491300000000006</v>
      </c>
      <c r="CQ263">
        <v>42</v>
      </c>
      <c r="CR263">
        <v>410</v>
      </c>
      <c r="CS263">
        <v>23</v>
      </c>
      <c r="CT263">
        <v>99.024299999999997</v>
      </c>
      <c r="CU263">
        <v>98.537400000000005</v>
      </c>
    </row>
    <row r="264" spans="1:99" x14ac:dyDescent="0.25">
      <c r="A264">
        <v>248</v>
      </c>
      <c r="B264">
        <v>1597424944.5</v>
      </c>
      <c r="C264">
        <v>22697.4000000954</v>
      </c>
      <c r="D264" t="s">
        <v>791</v>
      </c>
      <c r="E264" t="s">
        <v>792</v>
      </c>
      <c r="F264">
        <v>1597424936.14516</v>
      </c>
      <c r="G264">
        <f t="shared" si="87"/>
        <v>3.424712851983709E-4</v>
      </c>
      <c r="H264">
        <f t="shared" si="88"/>
        <v>-4.1058468709978353</v>
      </c>
      <c r="I264">
        <f t="shared" si="89"/>
        <v>412.39338709677401</v>
      </c>
      <c r="J264">
        <f t="shared" si="90"/>
        <v>1274.8045872249331</v>
      </c>
      <c r="K264">
        <f t="shared" si="91"/>
        <v>129.62486254498808</v>
      </c>
      <c r="L264">
        <f t="shared" si="92"/>
        <v>41.933043426874065</v>
      </c>
      <c r="M264">
        <f t="shared" si="93"/>
        <v>7.0933722165788752E-3</v>
      </c>
      <c r="N264">
        <f t="shared" si="94"/>
        <v>2</v>
      </c>
      <c r="O264">
        <f t="shared" si="95"/>
        <v>7.0794252457246831E-3</v>
      </c>
      <c r="P264">
        <f t="shared" si="96"/>
        <v>4.4258915481450098E-3</v>
      </c>
      <c r="Q264">
        <f t="shared" si="97"/>
        <v>0</v>
      </c>
      <c r="R264">
        <f t="shared" si="98"/>
        <v>39.344829251039783</v>
      </c>
      <c r="S264">
        <f t="shared" si="99"/>
        <v>39.344829251039783</v>
      </c>
      <c r="T264">
        <f t="shared" si="100"/>
        <v>7.1580684336989799</v>
      </c>
      <c r="U264">
        <f t="shared" si="101"/>
        <v>34.304855957715006</v>
      </c>
      <c r="V264">
        <f t="shared" si="102"/>
        <v>2.4720677280142569</v>
      </c>
      <c r="W264">
        <f t="shared" si="103"/>
        <v>7.2061743417940232</v>
      </c>
      <c r="X264">
        <f t="shared" si="104"/>
        <v>4.686000705684723</v>
      </c>
      <c r="Y264">
        <f t="shared" si="105"/>
        <v>-15.102983677248156</v>
      </c>
      <c r="Z264">
        <f t="shared" si="106"/>
        <v>13.461628900398598</v>
      </c>
      <c r="AA264">
        <f t="shared" si="107"/>
        <v>1.6403713267423472</v>
      </c>
      <c r="AB264">
        <f t="shared" si="108"/>
        <v>-9.834501072116808E-4</v>
      </c>
      <c r="AC264">
        <v>0</v>
      </c>
      <c r="AD264">
        <v>0</v>
      </c>
      <c r="AE264">
        <v>2</v>
      </c>
      <c r="AF264">
        <v>0</v>
      </c>
      <c r="AG264">
        <v>0</v>
      </c>
      <c r="AH264">
        <f t="shared" si="109"/>
        <v>1</v>
      </c>
      <c r="AI264">
        <f t="shared" si="110"/>
        <v>0</v>
      </c>
      <c r="AJ264">
        <f t="shared" si="111"/>
        <v>51570.129248507525</v>
      </c>
      <c r="AK264">
        <f t="shared" si="112"/>
        <v>0</v>
      </c>
      <c r="AL264">
        <f t="shared" si="113"/>
        <v>0</v>
      </c>
      <c r="AM264">
        <f t="shared" si="114"/>
        <v>0.49</v>
      </c>
      <c r="AN264">
        <f t="shared" si="115"/>
        <v>0.39</v>
      </c>
      <c r="AO264">
        <v>5.09</v>
      </c>
      <c r="AP264">
        <v>0.5</v>
      </c>
      <c r="AQ264" t="s">
        <v>196</v>
      </c>
      <c r="AR264">
        <v>1597424936.14516</v>
      </c>
      <c r="AS264">
        <v>412.39338709677401</v>
      </c>
      <c r="AT264">
        <v>409.03009677419402</v>
      </c>
      <c r="AU264">
        <v>24.311719354838701</v>
      </c>
      <c r="AV264">
        <v>24.028254838709699</v>
      </c>
      <c r="AW264">
        <v>600.00425806451597</v>
      </c>
      <c r="AX264">
        <v>101.582161290323</v>
      </c>
      <c r="AY264">
        <v>9.9981874193548398E-2</v>
      </c>
      <c r="AZ264">
        <v>39.469677419354802</v>
      </c>
      <c r="BA264">
        <v>999.9</v>
      </c>
      <c r="BB264">
        <v>999.9</v>
      </c>
      <c r="BC264">
        <v>0</v>
      </c>
      <c r="BD264">
        <v>0</v>
      </c>
      <c r="BE264">
        <v>9999.98032258065</v>
      </c>
      <c r="BF264">
        <v>0</v>
      </c>
      <c r="BG264">
        <v>1.94322903225806E-3</v>
      </c>
      <c r="BH264">
        <v>1597424910.5</v>
      </c>
      <c r="BI264" t="s">
        <v>790</v>
      </c>
      <c r="BJ264">
        <v>40</v>
      </c>
      <c r="BK264">
        <v>-3.1520000000000001</v>
      </c>
      <c r="BL264">
        <v>7.0000000000000007E-2</v>
      </c>
      <c r="BM264">
        <v>409</v>
      </c>
      <c r="BN264">
        <v>24</v>
      </c>
      <c r="BO264">
        <v>0.44</v>
      </c>
      <c r="BP264">
        <v>0.24</v>
      </c>
      <c r="BQ264">
        <v>3.3645104878048802</v>
      </c>
      <c r="BR264">
        <v>7.43540069683684E-3</v>
      </c>
      <c r="BS264">
        <v>2.5940557843374599E-2</v>
      </c>
      <c r="BT264">
        <v>1</v>
      </c>
      <c r="BU264">
        <v>0.28290112195122002</v>
      </c>
      <c r="BV264">
        <v>9.1785574912906804E-3</v>
      </c>
      <c r="BW264">
        <v>1.3433982791218001E-3</v>
      </c>
      <c r="BX264">
        <v>1</v>
      </c>
      <c r="BY264">
        <v>2</v>
      </c>
      <c r="BZ264">
        <v>2</v>
      </c>
      <c r="CA264" t="s">
        <v>203</v>
      </c>
      <c r="CB264">
        <v>100</v>
      </c>
      <c r="CC264">
        <v>100</v>
      </c>
      <c r="CD264">
        <v>-3.1520000000000001</v>
      </c>
      <c r="CE264">
        <v>7.0000000000000007E-2</v>
      </c>
      <c r="CF264">
        <v>2</v>
      </c>
      <c r="CG264">
        <v>640.303</v>
      </c>
      <c r="CH264">
        <v>315.39</v>
      </c>
      <c r="CI264">
        <v>41.998100000000001</v>
      </c>
      <c r="CJ264">
        <v>40.679900000000004</v>
      </c>
      <c r="CK264">
        <v>30.0001</v>
      </c>
      <c r="CL264">
        <v>40.387300000000003</v>
      </c>
      <c r="CM264">
        <v>40.417400000000001</v>
      </c>
      <c r="CN264">
        <v>20.6</v>
      </c>
      <c r="CO264">
        <v>100</v>
      </c>
      <c r="CP264">
        <v>9.3491300000000006</v>
      </c>
      <c r="CQ264">
        <v>42</v>
      </c>
      <c r="CR264">
        <v>410</v>
      </c>
      <c r="CS264">
        <v>23</v>
      </c>
      <c r="CT264">
        <v>99.024799999999999</v>
      </c>
      <c r="CU264">
        <v>98.537400000000005</v>
      </c>
    </row>
    <row r="265" spans="1:99" x14ac:dyDescent="0.25">
      <c r="A265">
        <v>249</v>
      </c>
      <c r="B265">
        <v>1597424949.5</v>
      </c>
      <c r="C265">
        <v>22702.4000000954</v>
      </c>
      <c r="D265" t="s">
        <v>793</v>
      </c>
      <c r="E265" t="s">
        <v>794</v>
      </c>
      <c r="F265">
        <v>1597424940.9354801</v>
      </c>
      <c r="G265">
        <f t="shared" si="87"/>
        <v>3.4327304554310223E-4</v>
      </c>
      <c r="H265">
        <f t="shared" si="88"/>
        <v>-4.1013752803444383</v>
      </c>
      <c r="I265">
        <f t="shared" si="89"/>
        <v>412.39267741935498</v>
      </c>
      <c r="J265">
        <f t="shared" si="90"/>
        <v>1271.7147877658704</v>
      </c>
      <c r="K265">
        <f t="shared" si="91"/>
        <v>129.31042583601013</v>
      </c>
      <c r="L265">
        <f t="shared" si="92"/>
        <v>41.932887186467852</v>
      </c>
      <c r="M265">
        <f t="shared" si="93"/>
        <v>7.1102880137421673E-3</v>
      </c>
      <c r="N265">
        <f t="shared" si="94"/>
        <v>2</v>
      </c>
      <c r="O265">
        <f t="shared" si="95"/>
        <v>7.0962745149243658E-3</v>
      </c>
      <c r="P265">
        <f t="shared" si="96"/>
        <v>4.436428302198747E-3</v>
      </c>
      <c r="Q265">
        <f t="shared" si="97"/>
        <v>0</v>
      </c>
      <c r="R265">
        <f t="shared" si="98"/>
        <v>39.344653112889922</v>
      </c>
      <c r="S265">
        <f t="shared" si="99"/>
        <v>39.344653112889922</v>
      </c>
      <c r="T265">
        <f t="shared" si="100"/>
        <v>7.1580007621672852</v>
      </c>
      <c r="U265">
        <f t="shared" si="101"/>
        <v>34.306385122957685</v>
      </c>
      <c r="V265">
        <f t="shared" si="102"/>
        <v>2.4721933178150164</v>
      </c>
      <c r="W265">
        <f t="shared" si="103"/>
        <v>7.206219218242949</v>
      </c>
      <c r="X265">
        <f t="shared" si="104"/>
        <v>4.6858074443522693</v>
      </c>
      <c r="Y265">
        <f t="shared" si="105"/>
        <v>-15.138341308450808</v>
      </c>
      <c r="Z265">
        <f t="shared" si="106"/>
        <v>13.493142317047903</v>
      </c>
      <c r="AA265">
        <f t="shared" si="107"/>
        <v>1.6442109313107047</v>
      </c>
      <c r="AB265">
        <f t="shared" si="108"/>
        <v>-9.880600922009819E-4</v>
      </c>
      <c r="AC265">
        <v>0</v>
      </c>
      <c r="AD265">
        <v>0</v>
      </c>
      <c r="AE265">
        <v>2</v>
      </c>
      <c r="AF265">
        <v>0</v>
      </c>
      <c r="AG265">
        <v>0</v>
      </c>
      <c r="AH265">
        <f t="shared" si="109"/>
        <v>1</v>
      </c>
      <c r="AI265">
        <f t="shared" si="110"/>
        <v>0</v>
      </c>
      <c r="AJ265">
        <f t="shared" si="111"/>
        <v>51560.418635281094</v>
      </c>
      <c r="AK265">
        <f t="shared" si="112"/>
        <v>0</v>
      </c>
      <c r="AL265">
        <f t="shared" si="113"/>
        <v>0</v>
      </c>
      <c r="AM265">
        <f t="shared" si="114"/>
        <v>0.49</v>
      </c>
      <c r="AN265">
        <f t="shared" si="115"/>
        <v>0.39</v>
      </c>
      <c r="AO265">
        <v>5.09</v>
      </c>
      <c r="AP265">
        <v>0.5</v>
      </c>
      <c r="AQ265" t="s">
        <v>196</v>
      </c>
      <c r="AR265">
        <v>1597424940.9354801</v>
      </c>
      <c r="AS265">
        <v>412.39267741935498</v>
      </c>
      <c r="AT265">
        <v>409.03348387096798</v>
      </c>
      <c r="AU265">
        <v>24.313003225806501</v>
      </c>
      <c r="AV265">
        <v>24.028877419354799</v>
      </c>
      <c r="AW265">
        <v>600.00838709677396</v>
      </c>
      <c r="AX265">
        <v>101.58193548387101</v>
      </c>
      <c r="AY265">
        <v>0.1000038</v>
      </c>
      <c r="AZ265">
        <v>39.469793548387102</v>
      </c>
      <c r="BA265">
        <v>999.9</v>
      </c>
      <c r="BB265">
        <v>999.9</v>
      </c>
      <c r="BC265">
        <v>0</v>
      </c>
      <c r="BD265">
        <v>0</v>
      </c>
      <c r="BE265">
        <v>9998.0441935483905</v>
      </c>
      <c r="BF265">
        <v>0</v>
      </c>
      <c r="BG265">
        <v>2.0458783870967701E-3</v>
      </c>
      <c r="BH265">
        <v>1597424910.5</v>
      </c>
      <c r="BI265" t="s">
        <v>790</v>
      </c>
      <c r="BJ265">
        <v>40</v>
      </c>
      <c r="BK265">
        <v>-3.1520000000000001</v>
      </c>
      <c r="BL265">
        <v>7.0000000000000007E-2</v>
      </c>
      <c r="BM265">
        <v>409</v>
      </c>
      <c r="BN265">
        <v>24</v>
      </c>
      <c r="BO265">
        <v>0.44</v>
      </c>
      <c r="BP265">
        <v>0.24</v>
      </c>
      <c r="BQ265">
        <v>3.36359853658537</v>
      </c>
      <c r="BR265">
        <v>-6.1116376306262904E-3</v>
      </c>
      <c r="BS265">
        <v>2.4776132354420902E-2</v>
      </c>
      <c r="BT265">
        <v>1</v>
      </c>
      <c r="BU265">
        <v>0.28383397560975598</v>
      </c>
      <c r="BV265">
        <v>6.3472055749107803E-3</v>
      </c>
      <c r="BW265">
        <v>1.04809419349098E-3</v>
      </c>
      <c r="BX265">
        <v>1</v>
      </c>
      <c r="BY265">
        <v>2</v>
      </c>
      <c r="BZ265">
        <v>2</v>
      </c>
      <c r="CA265" t="s">
        <v>203</v>
      </c>
      <c r="CB265">
        <v>100</v>
      </c>
      <c r="CC265">
        <v>100</v>
      </c>
      <c r="CD265">
        <v>-3.1520000000000001</v>
      </c>
      <c r="CE265">
        <v>7.0000000000000007E-2</v>
      </c>
      <c r="CF265">
        <v>2</v>
      </c>
      <c r="CG265">
        <v>640.548</v>
      </c>
      <c r="CH265">
        <v>315.25700000000001</v>
      </c>
      <c r="CI265">
        <v>41.998100000000001</v>
      </c>
      <c r="CJ265">
        <v>40.679900000000004</v>
      </c>
      <c r="CK265">
        <v>30</v>
      </c>
      <c r="CL265">
        <v>40.385599999999997</v>
      </c>
      <c r="CM265">
        <v>40.414499999999997</v>
      </c>
      <c r="CN265">
        <v>20.6</v>
      </c>
      <c r="CO265">
        <v>100</v>
      </c>
      <c r="CP265">
        <v>9.7207399999999993</v>
      </c>
      <c r="CQ265">
        <v>42</v>
      </c>
      <c r="CR265">
        <v>410</v>
      </c>
      <c r="CS265">
        <v>23</v>
      </c>
      <c r="CT265">
        <v>99.024699999999996</v>
      </c>
      <c r="CU265">
        <v>98.541300000000007</v>
      </c>
    </row>
    <row r="266" spans="1:99" x14ac:dyDescent="0.25">
      <c r="A266">
        <v>250</v>
      </c>
      <c r="B266">
        <v>1597424954.5</v>
      </c>
      <c r="C266">
        <v>22707.4000000954</v>
      </c>
      <c r="D266" t="s">
        <v>795</v>
      </c>
      <c r="E266" t="s">
        <v>796</v>
      </c>
      <c r="F266">
        <v>1597424945.87097</v>
      </c>
      <c r="G266">
        <f t="shared" si="87"/>
        <v>3.435874268352462E-4</v>
      </c>
      <c r="H266">
        <f t="shared" si="88"/>
        <v>-4.1009154323869614</v>
      </c>
      <c r="I266">
        <f t="shared" si="89"/>
        <v>412.38600000000002</v>
      </c>
      <c r="J266">
        <f t="shared" si="90"/>
        <v>1270.8072767501058</v>
      </c>
      <c r="K266">
        <f t="shared" si="91"/>
        <v>129.21825509561876</v>
      </c>
      <c r="L266">
        <f t="shared" si="92"/>
        <v>41.932242851282055</v>
      </c>
      <c r="M266">
        <f t="shared" si="93"/>
        <v>7.1167008503924744E-3</v>
      </c>
      <c r="N266">
        <f t="shared" si="94"/>
        <v>2</v>
      </c>
      <c r="O266">
        <f t="shared" si="95"/>
        <v>7.1026620893040781E-3</v>
      </c>
      <c r="P266">
        <f t="shared" si="96"/>
        <v>4.4404227996367798E-3</v>
      </c>
      <c r="Q266">
        <f t="shared" si="97"/>
        <v>0</v>
      </c>
      <c r="R266">
        <f t="shared" si="98"/>
        <v>39.34496759329307</v>
      </c>
      <c r="S266">
        <f t="shared" si="99"/>
        <v>39.34496759329307</v>
      </c>
      <c r="T266">
        <f t="shared" si="100"/>
        <v>7.1581215845961204</v>
      </c>
      <c r="U266">
        <f t="shared" si="101"/>
        <v>34.306252303831528</v>
      </c>
      <c r="V266">
        <f t="shared" si="102"/>
        <v>2.4722406248511226</v>
      </c>
      <c r="W266">
        <f t="shared" si="103"/>
        <v>7.2063850138915004</v>
      </c>
      <c r="X266">
        <f t="shared" si="104"/>
        <v>4.6858809597449973</v>
      </c>
      <c r="Y266">
        <f t="shared" si="105"/>
        <v>-15.152205523434358</v>
      </c>
      <c r="Z266">
        <f t="shared" si="106"/>
        <v>13.50549375625595</v>
      </c>
      <c r="AA266">
        <f t="shared" si="107"/>
        <v>1.6457218948690746</v>
      </c>
      <c r="AB266">
        <f t="shared" si="108"/>
        <v>-9.8987230933289538E-4</v>
      </c>
      <c r="AC266">
        <v>0</v>
      </c>
      <c r="AD266">
        <v>0</v>
      </c>
      <c r="AE266">
        <v>2</v>
      </c>
      <c r="AF266">
        <v>0</v>
      </c>
      <c r="AG266">
        <v>0</v>
      </c>
      <c r="AH266">
        <f t="shared" si="109"/>
        <v>1</v>
      </c>
      <c r="AI266">
        <f t="shared" si="110"/>
        <v>0</v>
      </c>
      <c r="AJ266">
        <f t="shared" si="111"/>
        <v>51603.083144451382</v>
      </c>
      <c r="AK266">
        <f t="shared" si="112"/>
        <v>0</v>
      </c>
      <c r="AL266">
        <f t="shared" si="113"/>
        <v>0</v>
      </c>
      <c r="AM266">
        <f t="shared" si="114"/>
        <v>0.49</v>
      </c>
      <c r="AN266">
        <f t="shared" si="115"/>
        <v>0.39</v>
      </c>
      <c r="AO266">
        <v>5.09</v>
      </c>
      <c r="AP266">
        <v>0.5</v>
      </c>
      <c r="AQ266" t="s">
        <v>196</v>
      </c>
      <c r="AR266">
        <v>1597424945.87097</v>
      </c>
      <c r="AS266">
        <v>412.38600000000002</v>
      </c>
      <c r="AT266">
        <v>409.027290322581</v>
      </c>
      <c r="AU266">
        <v>24.313448387096798</v>
      </c>
      <c r="AV266">
        <v>24.029061290322598</v>
      </c>
      <c r="AW266">
        <v>600.00583870967705</v>
      </c>
      <c r="AX266">
        <v>101.582032258065</v>
      </c>
      <c r="AY266">
        <v>9.9991019354838701E-2</v>
      </c>
      <c r="AZ266">
        <v>39.470222580645199</v>
      </c>
      <c r="BA266">
        <v>999.9</v>
      </c>
      <c r="BB266">
        <v>999.9</v>
      </c>
      <c r="BC266">
        <v>0</v>
      </c>
      <c r="BD266">
        <v>0</v>
      </c>
      <c r="BE266">
        <v>10006.6748387097</v>
      </c>
      <c r="BF266">
        <v>0</v>
      </c>
      <c r="BG266">
        <v>2.1463699999999999E-3</v>
      </c>
      <c r="BH266">
        <v>1597424910.5</v>
      </c>
      <c r="BI266" t="s">
        <v>790</v>
      </c>
      <c r="BJ266">
        <v>40</v>
      </c>
      <c r="BK266">
        <v>-3.1520000000000001</v>
      </c>
      <c r="BL266">
        <v>7.0000000000000007E-2</v>
      </c>
      <c r="BM266">
        <v>409</v>
      </c>
      <c r="BN266">
        <v>24</v>
      </c>
      <c r="BO266">
        <v>0.44</v>
      </c>
      <c r="BP266">
        <v>0.24</v>
      </c>
      <c r="BQ266">
        <v>3.3567495121951199</v>
      </c>
      <c r="BR266">
        <v>-5.7229128919896101E-2</v>
      </c>
      <c r="BS266">
        <v>2.5371560509532601E-2</v>
      </c>
      <c r="BT266">
        <v>1</v>
      </c>
      <c r="BU266">
        <v>0.28436960975609799</v>
      </c>
      <c r="BV266">
        <v>6.4298885017441297E-3</v>
      </c>
      <c r="BW266">
        <v>1.05948636607784E-3</v>
      </c>
      <c r="BX266">
        <v>1</v>
      </c>
      <c r="BY266">
        <v>2</v>
      </c>
      <c r="BZ266">
        <v>2</v>
      </c>
      <c r="CA266" t="s">
        <v>203</v>
      </c>
      <c r="CB266">
        <v>100</v>
      </c>
      <c r="CC266">
        <v>100</v>
      </c>
      <c r="CD266">
        <v>-3.1520000000000001</v>
      </c>
      <c r="CE266">
        <v>7.0000000000000007E-2</v>
      </c>
      <c r="CF266">
        <v>2</v>
      </c>
      <c r="CG266">
        <v>640.34699999999998</v>
      </c>
      <c r="CH266">
        <v>315.42899999999997</v>
      </c>
      <c r="CI266">
        <v>41.999000000000002</v>
      </c>
      <c r="CJ266">
        <v>40.679900000000004</v>
      </c>
      <c r="CK266">
        <v>30.0001</v>
      </c>
      <c r="CL266">
        <v>40.385599999999997</v>
      </c>
      <c r="CM266">
        <v>40.414499999999997</v>
      </c>
      <c r="CN266">
        <v>20.6</v>
      </c>
      <c r="CO266">
        <v>100</v>
      </c>
      <c r="CP266">
        <v>9.7207399999999993</v>
      </c>
      <c r="CQ266">
        <v>42</v>
      </c>
      <c r="CR266">
        <v>410</v>
      </c>
      <c r="CS266">
        <v>23</v>
      </c>
      <c r="CT266">
        <v>99.025199999999998</v>
      </c>
      <c r="CU266">
        <v>98.542699999999996</v>
      </c>
    </row>
    <row r="267" spans="1:99" x14ac:dyDescent="0.25">
      <c r="A267">
        <v>251</v>
      </c>
      <c r="B267">
        <v>1597424959.5</v>
      </c>
      <c r="C267">
        <v>22712.4000000954</v>
      </c>
      <c r="D267" t="s">
        <v>797</v>
      </c>
      <c r="E267" t="s">
        <v>798</v>
      </c>
      <c r="F267">
        <v>1597424950.87097</v>
      </c>
      <c r="G267">
        <f t="shared" si="87"/>
        <v>3.441626080918493E-4</v>
      </c>
      <c r="H267">
        <f t="shared" si="88"/>
        <v>-4.0709424764142836</v>
      </c>
      <c r="I267">
        <f t="shared" si="89"/>
        <v>412.37654838709699</v>
      </c>
      <c r="J267">
        <f t="shared" si="90"/>
        <v>1262.8706429190136</v>
      </c>
      <c r="K267">
        <f t="shared" si="91"/>
        <v>128.41109846830892</v>
      </c>
      <c r="L267">
        <f t="shared" si="92"/>
        <v>41.931234887651698</v>
      </c>
      <c r="M267">
        <f t="shared" si="93"/>
        <v>7.1282350452056518E-3</v>
      </c>
      <c r="N267">
        <f t="shared" si="94"/>
        <v>2</v>
      </c>
      <c r="O267">
        <f t="shared" si="95"/>
        <v>7.1141507899996357E-3</v>
      </c>
      <c r="P267">
        <f t="shared" si="96"/>
        <v>4.4476073137426145E-3</v>
      </c>
      <c r="Q267">
        <f t="shared" si="97"/>
        <v>0</v>
      </c>
      <c r="R267">
        <f t="shared" si="98"/>
        <v>39.345777398930053</v>
      </c>
      <c r="S267">
        <f t="shared" si="99"/>
        <v>39.345777398930053</v>
      </c>
      <c r="T267">
        <f t="shared" si="100"/>
        <v>7.1584327176355504</v>
      </c>
      <c r="U267">
        <f t="shared" si="101"/>
        <v>34.305226212079042</v>
      </c>
      <c r="V267">
        <f t="shared" si="102"/>
        <v>2.4723018205935752</v>
      </c>
      <c r="W267">
        <f t="shared" si="103"/>
        <v>7.2067789476434507</v>
      </c>
      <c r="X267">
        <f t="shared" si="104"/>
        <v>4.6861308970419753</v>
      </c>
      <c r="Y267">
        <f t="shared" si="105"/>
        <v>-15.177571016850553</v>
      </c>
      <c r="Z267">
        <f t="shared" si="106"/>
        <v>13.528088189382256</v>
      </c>
      <c r="AA267">
        <f t="shared" si="107"/>
        <v>1.6484896342769053</v>
      </c>
      <c r="AB267">
        <f t="shared" si="108"/>
        <v>-9.9319319139112849E-4</v>
      </c>
      <c r="AC267">
        <v>0</v>
      </c>
      <c r="AD267">
        <v>0</v>
      </c>
      <c r="AE267">
        <v>2</v>
      </c>
      <c r="AF267">
        <v>0</v>
      </c>
      <c r="AG267">
        <v>0</v>
      </c>
      <c r="AH267">
        <f t="shared" si="109"/>
        <v>1</v>
      </c>
      <c r="AI267">
        <f t="shared" si="110"/>
        <v>0</v>
      </c>
      <c r="AJ267">
        <f t="shared" si="111"/>
        <v>51589.479031956158</v>
      </c>
      <c r="AK267">
        <f t="shared" si="112"/>
        <v>0</v>
      </c>
      <c r="AL267">
        <f t="shared" si="113"/>
        <v>0</v>
      </c>
      <c r="AM267">
        <f t="shared" si="114"/>
        <v>0.49</v>
      </c>
      <c r="AN267">
        <f t="shared" si="115"/>
        <v>0.39</v>
      </c>
      <c r="AO267">
        <v>5.09</v>
      </c>
      <c r="AP267">
        <v>0.5</v>
      </c>
      <c r="AQ267" t="s">
        <v>196</v>
      </c>
      <c r="AR267">
        <v>1597424950.87097</v>
      </c>
      <c r="AS267">
        <v>412.37654838709699</v>
      </c>
      <c r="AT267">
        <v>409.04348387096798</v>
      </c>
      <c r="AU267">
        <v>24.314077419354799</v>
      </c>
      <c r="AV267">
        <v>24.029216129032299</v>
      </c>
      <c r="AW267">
        <v>600.009419354839</v>
      </c>
      <c r="AX267">
        <v>101.581903225806</v>
      </c>
      <c r="AY267">
        <v>0.100006309677419</v>
      </c>
      <c r="AZ267">
        <v>39.471241935483903</v>
      </c>
      <c r="BA267">
        <v>999.9</v>
      </c>
      <c r="BB267">
        <v>999.9</v>
      </c>
      <c r="BC267">
        <v>0</v>
      </c>
      <c r="BD267">
        <v>0</v>
      </c>
      <c r="BE267">
        <v>10003.971290322601</v>
      </c>
      <c r="BF267">
        <v>0</v>
      </c>
      <c r="BG267">
        <v>2.13712161290323E-3</v>
      </c>
      <c r="BH267">
        <v>1597424910.5</v>
      </c>
      <c r="BI267" t="s">
        <v>790</v>
      </c>
      <c r="BJ267">
        <v>40</v>
      </c>
      <c r="BK267">
        <v>-3.1520000000000001</v>
      </c>
      <c r="BL267">
        <v>7.0000000000000007E-2</v>
      </c>
      <c r="BM267">
        <v>409</v>
      </c>
      <c r="BN267">
        <v>24</v>
      </c>
      <c r="BO267">
        <v>0.44</v>
      </c>
      <c r="BP267">
        <v>0.24</v>
      </c>
      <c r="BQ267">
        <v>3.3428087804877999</v>
      </c>
      <c r="BR267">
        <v>-0.30231700348430701</v>
      </c>
      <c r="BS267">
        <v>4.1412264955646802E-2</v>
      </c>
      <c r="BT267">
        <v>0</v>
      </c>
      <c r="BU267">
        <v>0.28452112195121998</v>
      </c>
      <c r="BV267">
        <v>5.6445574912888296E-3</v>
      </c>
      <c r="BW267">
        <v>1.0583653109722401E-3</v>
      </c>
      <c r="BX267">
        <v>1</v>
      </c>
      <c r="BY267">
        <v>1</v>
      </c>
      <c r="BZ267">
        <v>2</v>
      </c>
      <c r="CA267" t="s">
        <v>198</v>
      </c>
      <c r="CB267">
        <v>100</v>
      </c>
      <c r="CC267">
        <v>100</v>
      </c>
      <c r="CD267">
        <v>-3.1520000000000001</v>
      </c>
      <c r="CE267">
        <v>7.0000000000000007E-2</v>
      </c>
      <c r="CF267">
        <v>2</v>
      </c>
      <c r="CG267">
        <v>640.48599999999999</v>
      </c>
      <c r="CH267">
        <v>315.25299999999999</v>
      </c>
      <c r="CI267">
        <v>41.999400000000001</v>
      </c>
      <c r="CJ267">
        <v>40.679900000000004</v>
      </c>
      <c r="CK267">
        <v>30.0001</v>
      </c>
      <c r="CL267">
        <v>40.385300000000001</v>
      </c>
      <c r="CM267">
        <v>40.413400000000003</v>
      </c>
      <c r="CN267">
        <v>20.6</v>
      </c>
      <c r="CO267">
        <v>100</v>
      </c>
      <c r="CP267">
        <v>9.7207399999999993</v>
      </c>
      <c r="CQ267">
        <v>42</v>
      </c>
      <c r="CR267">
        <v>410</v>
      </c>
      <c r="CS267">
        <v>23</v>
      </c>
      <c r="CT267">
        <v>99.027100000000004</v>
      </c>
      <c r="CU267">
        <v>98.542900000000003</v>
      </c>
    </row>
    <row r="268" spans="1:99" x14ac:dyDescent="0.25">
      <c r="A268">
        <v>252</v>
      </c>
      <c r="B268">
        <v>1597424964.5</v>
      </c>
      <c r="C268">
        <v>22717.4000000954</v>
      </c>
      <c r="D268" t="s">
        <v>799</v>
      </c>
      <c r="E268" t="s">
        <v>800</v>
      </c>
      <c r="F268">
        <v>1597424955.87097</v>
      </c>
      <c r="G268">
        <f t="shared" si="87"/>
        <v>3.4481157093719817E-4</v>
      </c>
      <c r="H268">
        <f t="shared" si="88"/>
        <v>-4.0483424601862072</v>
      </c>
      <c r="I268">
        <f t="shared" si="89"/>
        <v>412.38316129032302</v>
      </c>
      <c r="J268">
        <f t="shared" si="90"/>
        <v>1256.3902720490294</v>
      </c>
      <c r="K268">
        <f t="shared" si="91"/>
        <v>127.75232373386731</v>
      </c>
      <c r="L268">
        <f t="shared" si="92"/>
        <v>41.931960391286026</v>
      </c>
      <c r="M268">
        <f t="shared" si="93"/>
        <v>7.141215490252888E-3</v>
      </c>
      <c r="N268">
        <f t="shared" si="94"/>
        <v>2</v>
      </c>
      <c r="O268">
        <f t="shared" si="95"/>
        <v>7.1270799486830563E-3</v>
      </c>
      <c r="P268">
        <f t="shared" si="96"/>
        <v>4.455692633041494E-3</v>
      </c>
      <c r="Q268">
        <f t="shared" si="97"/>
        <v>0</v>
      </c>
      <c r="R268">
        <f t="shared" si="98"/>
        <v>39.346679678444865</v>
      </c>
      <c r="S268">
        <f t="shared" si="99"/>
        <v>39.346679678444865</v>
      </c>
      <c r="T268">
        <f t="shared" si="100"/>
        <v>7.1587793936021225</v>
      </c>
      <c r="U268">
        <f t="shared" si="101"/>
        <v>34.303552667964652</v>
      </c>
      <c r="V268">
        <f t="shared" si="102"/>
        <v>2.4723321753807181</v>
      </c>
      <c r="W268">
        <f t="shared" si="103"/>
        <v>7.2072190286272466</v>
      </c>
      <c r="X268">
        <f t="shared" si="104"/>
        <v>4.6864472182214048</v>
      </c>
      <c r="Y268">
        <f t="shared" si="105"/>
        <v>-15.206190278330439</v>
      </c>
      <c r="Z268">
        <f t="shared" si="106"/>
        <v>13.553581035233085</v>
      </c>
      <c r="AA268">
        <f t="shared" si="107"/>
        <v>1.6516122963918354</v>
      </c>
      <c r="AB268">
        <f t="shared" si="108"/>
        <v>-9.9694670551819797E-4</v>
      </c>
      <c r="AC268">
        <v>0</v>
      </c>
      <c r="AD268">
        <v>0</v>
      </c>
      <c r="AE268">
        <v>2</v>
      </c>
      <c r="AF268">
        <v>0</v>
      </c>
      <c r="AG268">
        <v>0</v>
      </c>
      <c r="AH268">
        <f t="shared" si="109"/>
        <v>1</v>
      </c>
      <c r="AI268">
        <f t="shared" si="110"/>
        <v>0</v>
      </c>
      <c r="AJ268">
        <f t="shared" si="111"/>
        <v>51581.673127968526</v>
      </c>
      <c r="AK268">
        <f t="shared" si="112"/>
        <v>0</v>
      </c>
      <c r="AL268">
        <f t="shared" si="113"/>
        <v>0</v>
      </c>
      <c r="AM268">
        <f t="shared" si="114"/>
        <v>0.49</v>
      </c>
      <c r="AN268">
        <f t="shared" si="115"/>
        <v>0.39</v>
      </c>
      <c r="AO268">
        <v>5.09</v>
      </c>
      <c r="AP268">
        <v>0.5</v>
      </c>
      <c r="AQ268" t="s">
        <v>196</v>
      </c>
      <c r="AR268">
        <v>1597424955.87097</v>
      </c>
      <c r="AS268">
        <v>412.38316129032302</v>
      </c>
      <c r="AT268">
        <v>409.06951612903202</v>
      </c>
      <c r="AU268">
        <v>24.314345161290301</v>
      </c>
      <c r="AV268">
        <v>24.028948387096801</v>
      </c>
      <c r="AW268">
        <v>600.01274193548397</v>
      </c>
      <c r="AX268">
        <v>101.582032258065</v>
      </c>
      <c r="AY268">
        <v>0.10000601935483899</v>
      </c>
      <c r="AZ268">
        <v>39.472380645161302</v>
      </c>
      <c r="BA268">
        <v>999.9</v>
      </c>
      <c r="BB268">
        <v>999.9</v>
      </c>
      <c r="BC268">
        <v>0</v>
      </c>
      <c r="BD268">
        <v>0</v>
      </c>
      <c r="BE268">
        <v>10002.4177419355</v>
      </c>
      <c r="BF268">
        <v>0</v>
      </c>
      <c r="BG268">
        <v>2.0693054838709698E-3</v>
      </c>
      <c r="BH268">
        <v>1597424910.5</v>
      </c>
      <c r="BI268" t="s">
        <v>790</v>
      </c>
      <c r="BJ268">
        <v>40</v>
      </c>
      <c r="BK268">
        <v>-3.1520000000000001</v>
      </c>
      <c r="BL268">
        <v>7.0000000000000007E-2</v>
      </c>
      <c r="BM268">
        <v>409</v>
      </c>
      <c r="BN268">
        <v>24</v>
      </c>
      <c r="BO268">
        <v>0.44</v>
      </c>
      <c r="BP268">
        <v>0.24</v>
      </c>
      <c r="BQ268">
        <v>3.3216948780487798</v>
      </c>
      <c r="BR268">
        <v>-0.29886104529614099</v>
      </c>
      <c r="BS268">
        <v>4.7452678822424203E-2</v>
      </c>
      <c r="BT268">
        <v>0</v>
      </c>
      <c r="BU268">
        <v>0.28521973170731701</v>
      </c>
      <c r="BV268">
        <v>4.0317700348434004E-3</v>
      </c>
      <c r="BW268">
        <v>8.9113153676879497E-4</v>
      </c>
      <c r="BX268">
        <v>1</v>
      </c>
      <c r="BY268">
        <v>1</v>
      </c>
      <c r="BZ268">
        <v>2</v>
      </c>
      <c r="CA268" t="s">
        <v>198</v>
      </c>
      <c r="CB268">
        <v>100</v>
      </c>
      <c r="CC268">
        <v>100</v>
      </c>
      <c r="CD268">
        <v>-3.1520000000000001</v>
      </c>
      <c r="CE268">
        <v>7.0000000000000007E-2</v>
      </c>
      <c r="CF268">
        <v>2</v>
      </c>
      <c r="CG268">
        <v>640.39099999999996</v>
      </c>
      <c r="CH268">
        <v>315.45</v>
      </c>
      <c r="CI268">
        <v>41.999200000000002</v>
      </c>
      <c r="CJ268">
        <v>40.679900000000004</v>
      </c>
      <c r="CK268">
        <v>30.0001</v>
      </c>
      <c r="CL268">
        <v>40.381599999999999</v>
      </c>
      <c r="CM268">
        <v>40.410499999999999</v>
      </c>
      <c r="CN268">
        <v>20.6</v>
      </c>
      <c r="CO268">
        <v>100</v>
      </c>
      <c r="CP268">
        <v>9.7207399999999993</v>
      </c>
      <c r="CQ268">
        <v>42</v>
      </c>
      <c r="CR268">
        <v>410</v>
      </c>
      <c r="CS268">
        <v>23</v>
      </c>
      <c r="CT268">
        <v>99.028800000000004</v>
      </c>
      <c r="CU268">
        <v>98.540999999999997</v>
      </c>
    </row>
    <row r="269" spans="1:99" x14ac:dyDescent="0.25">
      <c r="A269">
        <v>253</v>
      </c>
      <c r="B269">
        <v>1597425321.0999999</v>
      </c>
      <c r="C269">
        <v>23074</v>
      </c>
      <c r="D269" t="s">
        <v>802</v>
      </c>
      <c r="E269" t="s">
        <v>803</v>
      </c>
      <c r="F269">
        <v>1597425313.0999999</v>
      </c>
      <c r="G269">
        <f t="shared" si="87"/>
        <v>4.6955908554770811E-4</v>
      </c>
      <c r="H269">
        <f t="shared" si="88"/>
        <v>-4.0043477616780123</v>
      </c>
      <c r="I269">
        <f t="shared" si="89"/>
        <v>414.01425806451601</v>
      </c>
      <c r="J269">
        <f t="shared" si="90"/>
        <v>1012.7565756956112</v>
      </c>
      <c r="K269">
        <f t="shared" si="91"/>
        <v>102.96614200206085</v>
      </c>
      <c r="L269">
        <f t="shared" si="92"/>
        <v>42.092494790733703</v>
      </c>
      <c r="M269">
        <f t="shared" si="93"/>
        <v>9.8284613872862466E-3</v>
      </c>
      <c r="N269">
        <f t="shared" si="94"/>
        <v>2</v>
      </c>
      <c r="O269">
        <f t="shared" si="95"/>
        <v>9.8017073020369525E-3</v>
      </c>
      <c r="P269">
        <f t="shared" si="96"/>
        <v>6.1284646994762097E-3</v>
      </c>
      <c r="Q269">
        <f t="shared" si="97"/>
        <v>0</v>
      </c>
      <c r="R269">
        <f t="shared" si="98"/>
        <v>39.29774754931082</v>
      </c>
      <c r="S269">
        <f t="shared" si="99"/>
        <v>39.29774754931082</v>
      </c>
      <c r="T269">
        <f t="shared" si="100"/>
        <v>7.1399995740819886</v>
      </c>
      <c r="U269">
        <f t="shared" si="101"/>
        <v>34.698947011131068</v>
      </c>
      <c r="V269">
        <f t="shared" si="102"/>
        <v>2.5003658352088411</v>
      </c>
      <c r="W269">
        <f t="shared" si="103"/>
        <v>7.2058838973031358</v>
      </c>
      <c r="X269">
        <f t="shared" si="104"/>
        <v>4.6396337388731475</v>
      </c>
      <c r="Y269">
        <f t="shared" si="105"/>
        <v>-20.707555672653928</v>
      </c>
      <c r="Z269">
        <f t="shared" si="106"/>
        <v>18.457124397947567</v>
      </c>
      <c r="AA269">
        <f t="shared" si="107"/>
        <v>2.2485826865728606</v>
      </c>
      <c r="AB269">
        <f t="shared" si="108"/>
        <v>-1.8485881335017496E-3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f t="shared" si="109"/>
        <v>1</v>
      </c>
      <c r="AI269">
        <f t="shared" si="110"/>
        <v>0</v>
      </c>
      <c r="AJ269">
        <f t="shared" si="111"/>
        <v>51558.909748617072</v>
      </c>
      <c r="AK269">
        <f t="shared" si="112"/>
        <v>0</v>
      </c>
      <c r="AL269">
        <f t="shared" si="113"/>
        <v>0</v>
      </c>
      <c r="AM269">
        <f t="shared" si="114"/>
        <v>0.49</v>
      </c>
      <c r="AN269">
        <f t="shared" si="115"/>
        <v>0.39</v>
      </c>
      <c r="AO269">
        <v>7.26</v>
      </c>
      <c r="AP269">
        <v>0.5</v>
      </c>
      <c r="AQ269" t="s">
        <v>196</v>
      </c>
      <c r="AR269">
        <v>1597425313.0999999</v>
      </c>
      <c r="AS269">
        <v>414.01425806451601</v>
      </c>
      <c r="AT269">
        <v>409.40422580645202</v>
      </c>
      <c r="AU269">
        <v>24.593151612903199</v>
      </c>
      <c r="AV269">
        <v>24.038958064516098</v>
      </c>
      <c r="AW269">
        <v>599.99993548387101</v>
      </c>
      <c r="AX269">
        <v>101.569225806452</v>
      </c>
      <c r="AY269">
        <v>9.9965461290322605E-2</v>
      </c>
      <c r="AZ269">
        <v>39.468925806451601</v>
      </c>
      <c r="BA269">
        <v>999.9</v>
      </c>
      <c r="BB269">
        <v>999.9</v>
      </c>
      <c r="BC269">
        <v>0</v>
      </c>
      <c r="BD269">
        <v>0</v>
      </c>
      <c r="BE269">
        <v>9999.0145161290293</v>
      </c>
      <c r="BF269">
        <v>0</v>
      </c>
      <c r="BG269">
        <v>1.91117E-3</v>
      </c>
      <c r="BH269">
        <v>1597425288.0999999</v>
      </c>
      <c r="BI269" t="s">
        <v>804</v>
      </c>
      <c r="BJ269">
        <v>41</v>
      </c>
      <c r="BK269">
        <v>-3.1549999999999998</v>
      </c>
      <c r="BL269">
        <v>7.0000000000000007E-2</v>
      </c>
      <c r="BM269">
        <v>410</v>
      </c>
      <c r="BN269">
        <v>24</v>
      </c>
      <c r="BO269">
        <v>0.5</v>
      </c>
      <c r="BP269">
        <v>0.2</v>
      </c>
      <c r="BQ269">
        <v>4.59820829268293</v>
      </c>
      <c r="BR269">
        <v>-2.5911428571364001E-2</v>
      </c>
      <c r="BS269">
        <v>5.1453016309337699E-2</v>
      </c>
      <c r="BT269">
        <v>1</v>
      </c>
      <c r="BU269">
        <v>0.553627707317073</v>
      </c>
      <c r="BV269">
        <v>7.9403832752613403E-3</v>
      </c>
      <c r="BW269">
        <v>1.1442563085701401E-3</v>
      </c>
      <c r="BX269">
        <v>1</v>
      </c>
      <c r="BY269">
        <v>2</v>
      </c>
      <c r="BZ269">
        <v>2</v>
      </c>
      <c r="CA269" t="s">
        <v>203</v>
      </c>
      <c r="CB269">
        <v>100</v>
      </c>
      <c r="CC269">
        <v>100</v>
      </c>
      <c r="CD269">
        <v>-3.1549999999999998</v>
      </c>
      <c r="CE269">
        <v>7.0000000000000007E-2</v>
      </c>
      <c r="CF269">
        <v>2</v>
      </c>
      <c r="CG269">
        <v>640.29999999999995</v>
      </c>
      <c r="CH269">
        <v>315.52100000000002</v>
      </c>
      <c r="CI269">
        <v>41.998699999999999</v>
      </c>
      <c r="CJ269">
        <v>40.542400000000001</v>
      </c>
      <c r="CK269">
        <v>30</v>
      </c>
      <c r="CL269">
        <v>40.242400000000004</v>
      </c>
      <c r="CM269">
        <v>40.271299999999997</v>
      </c>
      <c r="CN269">
        <v>20.6</v>
      </c>
      <c r="CO269">
        <v>100</v>
      </c>
      <c r="CP269">
        <v>12.727399999999999</v>
      </c>
      <c r="CQ269">
        <v>42</v>
      </c>
      <c r="CR269">
        <v>410</v>
      </c>
      <c r="CS269">
        <v>23</v>
      </c>
      <c r="CT269">
        <v>99.056399999999996</v>
      </c>
      <c r="CU269">
        <v>98.569599999999994</v>
      </c>
    </row>
    <row r="270" spans="1:99" x14ac:dyDescent="0.25">
      <c r="A270">
        <v>254</v>
      </c>
      <c r="B270">
        <v>1597425326.0999999</v>
      </c>
      <c r="C270">
        <v>23079</v>
      </c>
      <c r="D270" t="s">
        <v>805</v>
      </c>
      <c r="E270" t="s">
        <v>806</v>
      </c>
      <c r="F270">
        <v>1597425317.7451601</v>
      </c>
      <c r="G270">
        <f t="shared" si="87"/>
        <v>4.6984983362563428E-4</v>
      </c>
      <c r="H270">
        <f t="shared" si="88"/>
        <v>-3.9808638369053488</v>
      </c>
      <c r="I270">
        <f t="shared" si="89"/>
        <v>413.98606451612898</v>
      </c>
      <c r="J270">
        <f t="shared" si="90"/>
        <v>1008.7016041590692</v>
      </c>
      <c r="K270">
        <f t="shared" si="91"/>
        <v>102.55336698307809</v>
      </c>
      <c r="L270">
        <f t="shared" si="92"/>
        <v>42.089419333874368</v>
      </c>
      <c r="M270">
        <f t="shared" si="93"/>
        <v>9.8337209690017094E-3</v>
      </c>
      <c r="N270">
        <f t="shared" si="94"/>
        <v>2</v>
      </c>
      <c r="O270">
        <f t="shared" si="95"/>
        <v>9.8069382839666101E-3</v>
      </c>
      <c r="P270">
        <f t="shared" si="96"/>
        <v>6.1317366229922355E-3</v>
      </c>
      <c r="Q270">
        <f t="shared" si="97"/>
        <v>0</v>
      </c>
      <c r="R270">
        <f t="shared" si="98"/>
        <v>39.298732074235701</v>
      </c>
      <c r="S270">
        <f t="shared" si="99"/>
        <v>39.298732074235701</v>
      </c>
      <c r="T270">
        <f t="shared" si="100"/>
        <v>7.1403770065570722</v>
      </c>
      <c r="U270">
        <f t="shared" si="101"/>
        <v>34.697119111764962</v>
      </c>
      <c r="V270">
        <f t="shared" si="102"/>
        <v>2.5003803099439379</v>
      </c>
      <c r="W270">
        <f t="shared" si="103"/>
        <v>7.2063052321139791</v>
      </c>
      <c r="X270">
        <f t="shared" si="104"/>
        <v>4.6399966966131343</v>
      </c>
      <c r="Y270">
        <f t="shared" si="105"/>
        <v>-20.720377662890471</v>
      </c>
      <c r="Z270">
        <f t="shared" si="106"/>
        <v>18.46853192438871</v>
      </c>
      <c r="AA270">
        <f t="shared" si="107"/>
        <v>2.2499948521003081</v>
      </c>
      <c r="AB270">
        <f t="shared" si="108"/>
        <v>-1.8508864014528115E-3</v>
      </c>
      <c r="AC270">
        <v>0</v>
      </c>
      <c r="AD270">
        <v>0</v>
      </c>
      <c r="AE270">
        <v>2</v>
      </c>
      <c r="AF270">
        <v>0</v>
      </c>
      <c r="AG270">
        <v>0</v>
      </c>
      <c r="AH270">
        <f t="shared" si="109"/>
        <v>1</v>
      </c>
      <c r="AI270">
        <f t="shared" si="110"/>
        <v>0</v>
      </c>
      <c r="AJ270">
        <f t="shared" si="111"/>
        <v>51581.312351875051</v>
      </c>
      <c r="AK270">
        <f t="shared" si="112"/>
        <v>0</v>
      </c>
      <c r="AL270">
        <f t="shared" si="113"/>
        <v>0</v>
      </c>
      <c r="AM270">
        <f t="shared" si="114"/>
        <v>0.49</v>
      </c>
      <c r="AN270">
        <f t="shared" si="115"/>
        <v>0.39</v>
      </c>
      <c r="AO270">
        <v>7.26</v>
      </c>
      <c r="AP270">
        <v>0.5</v>
      </c>
      <c r="AQ270" t="s">
        <v>196</v>
      </c>
      <c r="AR270">
        <v>1597425317.7451601</v>
      </c>
      <c r="AS270">
        <v>413.98606451612898</v>
      </c>
      <c r="AT270">
        <v>409.404612903226</v>
      </c>
      <c r="AU270">
        <v>24.593416129032299</v>
      </c>
      <c r="AV270">
        <v>24.038883870967702</v>
      </c>
      <c r="AW270">
        <v>600.00458064516101</v>
      </c>
      <c r="AX270">
        <v>101.56870967741899</v>
      </c>
      <c r="AY270">
        <v>9.9976641935483904E-2</v>
      </c>
      <c r="AZ270">
        <v>39.470016129032302</v>
      </c>
      <c r="BA270">
        <v>999.9</v>
      </c>
      <c r="BB270">
        <v>999.9</v>
      </c>
      <c r="BC270">
        <v>0</v>
      </c>
      <c r="BD270">
        <v>0</v>
      </c>
      <c r="BE270">
        <v>10003.6338709677</v>
      </c>
      <c r="BF270">
        <v>0</v>
      </c>
      <c r="BG270">
        <v>1.91117E-3</v>
      </c>
      <c r="BH270">
        <v>1597425288.0999999</v>
      </c>
      <c r="BI270" t="s">
        <v>804</v>
      </c>
      <c r="BJ270">
        <v>41</v>
      </c>
      <c r="BK270">
        <v>-3.1549999999999998</v>
      </c>
      <c r="BL270">
        <v>7.0000000000000007E-2</v>
      </c>
      <c r="BM270">
        <v>410</v>
      </c>
      <c r="BN270">
        <v>24</v>
      </c>
      <c r="BO270">
        <v>0.5</v>
      </c>
      <c r="BP270">
        <v>0.2</v>
      </c>
      <c r="BQ270">
        <v>4.6014385365853698</v>
      </c>
      <c r="BR270">
        <v>-0.35776494773516998</v>
      </c>
      <c r="BS270">
        <v>4.2566710258706397E-2</v>
      </c>
      <c r="BT270">
        <v>0</v>
      </c>
      <c r="BU270">
        <v>0.55438836585365803</v>
      </c>
      <c r="BV270">
        <v>3.5452682926814701E-3</v>
      </c>
      <c r="BW270">
        <v>7.0414593678969702E-4</v>
      </c>
      <c r="BX270">
        <v>1</v>
      </c>
      <c r="BY270">
        <v>1</v>
      </c>
      <c r="BZ270">
        <v>2</v>
      </c>
      <c r="CA270" t="s">
        <v>198</v>
      </c>
      <c r="CB270">
        <v>100</v>
      </c>
      <c r="CC270">
        <v>100</v>
      </c>
      <c r="CD270">
        <v>-3.1549999999999998</v>
      </c>
      <c r="CE270">
        <v>7.0000000000000007E-2</v>
      </c>
      <c r="CF270">
        <v>2</v>
      </c>
      <c r="CG270">
        <v>640.38499999999999</v>
      </c>
      <c r="CH270">
        <v>315.58</v>
      </c>
      <c r="CI270">
        <v>41.999099999999999</v>
      </c>
      <c r="CJ270">
        <v>40.542400000000001</v>
      </c>
      <c r="CK270">
        <v>30.0001</v>
      </c>
      <c r="CL270">
        <v>40.240699999999997</v>
      </c>
      <c r="CM270">
        <v>40.2697</v>
      </c>
      <c r="CN270">
        <v>20.6</v>
      </c>
      <c r="CO270">
        <v>100</v>
      </c>
      <c r="CP270">
        <v>12.727399999999999</v>
      </c>
      <c r="CQ270">
        <v>42</v>
      </c>
      <c r="CR270">
        <v>410</v>
      </c>
      <c r="CS270">
        <v>23</v>
      </c>
      <c r="CT270">
        <v>99.056100000000001</v>
      </c>
      <c r="CU270">
        <v>98.567400000000006</v>
      </c>
    </row>
    <row r="271" spans="1:99" x14ac:dyDescent="0.25">
      <c r="A271">
        <v>255</v>
      </c>
      <c r="B271">
        <v>1597425331.0999999</v>
      </c>
      <c r="C271">
        <v>23084</v>
      </c>
      <c r="D271" t="s">
        <v>807</v>
      </c>
      <c r="E271" t="s">
        <v>808</v>
      </c>
      <c r="F271">
        <v>1597425322.53548</v>
      </c>
      <c r="G271">
        <f t="shared" si="87"/>
        <v>4.7069609109591911E-4</v>
      </c>
      <c r="H271">
        <f t="shared" si="88"/>
        <v>-3.9808120212136431</v>
      </c>
      <c r="I271">
        <f t="shared" si="89"/>
        <v>413.96525806451598</v>
      </c>
      <c r="J271">
        <f t="shared" si="90"/>
        <v>1007.510013833522</v>
      </c>
      <c r="K271">
        <f t="shared" si="91"/>
        <v>102.43223200767308</v>
      </c>
      <c r="L271">
        <f t="shared" si="92"/>
        <v>42.087309083746113</v>
      </c>
      <c r="M271">
        <f t="shared" si="93"/>
        <v>9.8521657973324843E-3</v>
      </c>
      <c r="N271">
        <f t="shared" si="94"/>
        <v>2</v>
      </c>
      <c r="O271">
        <f t="shared" si="95"/>
        <v>9.825282695319652E-3</v>
      </c>
      <c r="P271">
        <f t="shared" si="96"/>
        <v>6.1432108678199345E-3</v>
      </c>
      <c r="Q271">
        <f t="shared" si="97"/>
        <v>0</v>
      </c>
      <c r="R271">
        <f t="shared" si="98"/>
        <v>39.298010593385953</v>
      </c>
      <c r="S271">
        <f t="shared" si="99"/>
        <v>39.298010593385953</v>
      </c>
      <c r="T271">
        <f t="shared" si="100"/>
        <v>7.1401004143009263</v>
      </c>
      <c r="U271">
        <f t="shared" si="101"/>
        <v>34.698424091518049</v>
      </c>
      <c r="V271">
        <f t="shared" si="102"/>
        <v>2.5004189855262977</v>
      </c>
      <c r="W271">
        <f t="shared" si="103"/>
        <v>7.2061456708563298</v>
      </c>
      <c r="X271">
        <f t="shared" si="104"/>
        <v>4.6396814287746286</v>
      </c>
      <c r="Y271">
        <f t="shared" si="105"/>
        <v>-20.757697617330031</v>
      </c>
      <c r="Z271">
        <f t="shared" si="106"/>
        <v>18.501803998113207</v>
      </c>
      <c r="AA271">
        <f t="shared" si="107"/>
        <v>2.2540360639954824</v>
      </c>
      <c r="AB271">
        <f t="shared" si="108"/>
        <v>-1.857555221342011E-3</v>
      </c>
      <c r="AC271">
        <v>0</v>
      </c>
      <c r="AD271">
        <v>0</v>
      </c>
      <c r="AE271">
        <v>2</v>
      </c>
      <c r="AF271">
        <v>0</v>
      </c>
      <c r="AG271">
        <v>0</v>
      </c>
      <c r="AH271">
        <f t="shared" si="109"/>
        <v>1</v>
      </c>
      <c r="AI271">
        <f t="shared" si="110"/>
        <v>0</v>
      </c>
      <c r="AJ271">
        <f t="shared" si="111"/>
        <v>51551.432700002915</v>
      </c>
      <c r="AK271">
        <f t="shared" si="112"/>
        <v>0</v>
      </c>
      <c r="AL271">
        <f t="shared" si="113"/>
        <v>0</v>
      </c>
      <c r="AM271">
        <f t="shared" si="114"/>
        <v>0.49</v>
      </c>
      <c r="AN271">
        <f t="shared" si="115"/>
        <v>0.39</v>
      </c>
      <c r="AO271">
        <v>7.26</v>
      </c>
      <c r="AP271">
        <v>0.5</v>
      </c>
      <c r="AQ271" t="s">
        <v>196</v>
      </c>
      <c r="AR271">
        <v>1597425322.53548</v>
      </c>
      <c r="AS271">
        <v>413.96525806451598</v>
      </c>
      <c r="AT271">
        <v>409.38432258064501</v>
      </c>
      <c r="AU271">
        <v>24.593793548387101</v>
      </c>
      <c r="AV271">
        <v>24.038267741935499</v>
      </c>
      <c r="AW271">
        <v>600.01</v>
      </c>
      <c r="AX271">
        <v>101.568677419355</v>
      </c>
      <c r="AY271">
        <v>0.10002125483870999</v>
      </c>
      <c r="AZ271">
        <v>39.469603225806502</v>
      </c>
      <c r="BA271">
        <v>999.9</v>
      </c>
      <c r="BB271">
        <v>999.9</v>
      </c>
      <c r="BC271">
        <v>0</v>
      </c>
      <c r="BD271">
        <v>0</v>
      </c>
      <c r="BE271">
        <v>9997.5816129032301</v>
      </c>
      <c r="BF271">
        <v>0</v>
      </c>
      <c r="BG271">
        <v>1.93459774193548E-3</v>
      </c>
      <c r="BH271">
        <v>1597425288.0999999</v>
      </c>
      <c r="BI271" t="s">
        <v>804</v>
      </c>
      <c r="BJ271">
        <v>41</v>
      </c>
      <c r="BK271">
        <v>-3.1549999999999998</v>
      </c>
      <c r="BL271">
        <v>7.0000000000000007E-2</v>
      </c>
      <c r="BM271">
        <v>410</v>
      </c>
      <c r="BN271">
        <v>24</v>
      </c>
      <c r="BO271">
        <v>0.5</v>
      </c>
      <c r="BP271">
        <v>0.2</v>
      </c>
      <c r="BQ271">
        <v>4.5870385365853696</v>
      </c>
      <c r="BR271">
        <v>-2.8091498257842101E-2</v>
      </c>
      <c r="BS271">
        <v>2.5416176773087901E-2</v>
      </c>
      <c r="BT271">
        <v>1</v>
      </c>
      <c r="BU271">
        <v>0.55523670731707297</v>
      </c>
      <c r="BV271">
        <v>1.16584390243912E-2</v>
      </c>
      <c r="BW271">
        <v>1.45262167105366E-3</v>
      </c>
      <c r="BX271">
        <v>1</v>
      </c>
      <c r="BY271">
        <v>2</v>
      </c>
      <c r="BZ271">
        <v>2</v>
      </c>
      <c r="CA271" t="s">
        <v>203</v>
      </c>
      <c r="CB271">
        <v>100</v>
      </c>
      <c r="CC271">
        <v>100</v>
      </c>
      <c r="CD271">
        <v>-3.1549999999999998</v>
      </c>
      <c r="CE271">
        <v>7.0000000000000007E-2</v>
      </c>
      <c r="CF271">
        <v>2</v>
      </c>
      <c r="CG271">
        <v>640.404</v>
      </c>
      <c r="CH271">
        <v>315.67399999999998</v>
      </c>
      <c r="CI271">
        <v>41.998699999999999</v>
      </c>
      <c r="CJ271">
        <v>40.542400000000001</v>
      </c>
      <c r="CK271">
        <v>30.0001</v>
      </c>
      <c r="CL271">
        <v>40.238500000000002</v>
      </c>
      <c r="CM271">
        <v>40.267299999999999</v>
      </c>
      <c r="CN271">
        <v>20.6</v>
      </c>
      <c r="CO271">
        <v>100</v>
      </c>
      <c r="CP271">
        <v>12.727399999999999</v>
      </c>
      <c r="CQ271">
        <v>42</v>
      </c>
      <c r="CR271">
        <v>410</v>
      </c>
      <c r="CS271">
        <v>23</v>
      </c>
      <c r="CT271">
        <v>99.056600000000003</v>
      </c>
      <c r="CU271">
        <v>98.566599999999994</v>
      </c>
    </row>
    <row r="272" spans="1:99" x14ac:dyDescent="0.25">
      <c r="A272">
        <v>256</v>
      </c>
      <c r="B272">
        <v>1597425336.0999999</v>
      </c>
      <c r="C272">
        <v>23089</v>
      </c>
      <c r="D272" t="s">
        <v>809</v>
      </c>
      <c r="E272" t="s">
        <v>810</v>
      </c>
      <c r="F272">
        <v>1597425327.4709699</v>
      </c>
      <c r="G272">
        <f t="shared" si="87"/>
        <v>4.7143256318894549E-4</v>
      </c>
      <c r="H272">
        <f t="shared" si="88"/>
        <v>-3.9870653072062541</v>
      </c>
      <c r="I272">
        <f t="shared" si="89"/>
        <v>413.94496774193499</v>
      </c>
      <c r="J272">
        <f t="shared" si="90"/>
        <v>1007.487804995596</v>
      </c>
      <c r="K272">
        <f t="shared" si="91"/>
        <v>102.4301083621459</v>
      </c>
      <c r="L272">
        <f t="shared" si="92"/>
        <v>42.085301371917581</v>
      </c>
      <c r="M272">
        <f t="shared" si="93"/>
        <v>9.8677431796183948E-3</v>
      </c>
      <c r="N272">
        <f t="shared" si="94"/>
        <v>2</v>
      </c>
      <c r="O272">
        <f t="shared" si="95"/>
        <v>9.8407751256034855E-3</v>
      </c>
      <c r="P272">
        <f t="shared" si="96"/>
        <v>6.1529012402508215E-3</v>
      </c>
      <c r="Q272">
        <f t="shared" si="97"/>
        <v>0</v>
      </c>
      <c r="R272">
        <f t="shared" si="98"/>
        <v>39.298009901848857</v>
      </c>
      <c r="S272">
        <f t="shared" si="99"/>
        <v>39.298009901848857</v>
      </c>
      <c r="T272">
        <f t="shared" si="100"/>
        <v>7.1401001491925857</v>
      </c>
      <c r="U272">
        <f t="shared" si="101"/>
        <v>34.698631305434354</v>
      </c>
      <c r="V272">
        <f t="shared" si="102"/>
        <v>2.5004698186552106</v>
      </c>
      <c r="W272">
        <f t="shared" si="103"/>
        <v>7.2062491360101504</v>
      </c>
      <c r="X272">
        <f t="shared" si="104"/>
        <v>4.6396303305373756</v>
      </c>
      <c r="Y272">
        <f t="shared" si="105"/>
        <v>-20.790176036632495</v>
      </c>
      <c r="Z272">
        <f t="shared" si="106"/>
        <v>18.530747568851165</v>
      </c>
      <c r="AA272">
        <f t="shared" si="107"/>
        <v>2.2575650940992769</v>
      </c>
      <c r="AB272">
        <f t="shared" si="108"/>
        <v>-1.8633736820525826E-3</v>
      </c>
      <c r="AC272">
        <v>0</v>
      </c>
      <c r="AD272">
        <v>0</v>
      </c>
      <c r="AE272">
        <v>2</v>
      </c>
      <c r="AF272">
        <v>0</v>
      </c>
      <c r="AG272">
        <v>0</v>
      </c>
      <c r="AH272">
        <f t="shared" si="109"/>
        <v>1</v>
      </c>
      <c r="AI272">
        <f t="shared" si="110"/>
        <v>0</v>
      </c>
      <c r="AJ272">
        <f t="shared" si="111"/>
        <v>51548.76127144559</v>
      </c>
      <c r="AK272">
        <f t="shared" si="112"/>
        <v>0</v>
      </c>
      <c r="AL272">
        <f t="shared" si="113"/>
        <v>0</v>
      </c>
      <c r="AM272">
        <f t="shared" si="114"/>
        <v>0.49</v>
      </c>
      <c r="AN272">
        <f t="shared" si="115"/>
        <v>0.39</v>
      </c>
      <c r="AO272">
        <v>7.26</v>
      </c>
      <c r="AP272">
        <v>0.5</v>
      </c>
      <c r="AQ272" t="s">
        <v>196</v>
      </c>
      <c r="AR272">
        <v>1597425327.4709699</v>
      </c>
      <c r="AS272">
        <v>413.94496774193499</v>
      </c>
      <c r="AT272">
        <v>409.35680645161301</v>
      </c>
      <c r="AU272">
        <v>24.594261290322599</v>
      </c>
      <c r="AV272">
        <v>24.037864516129002</v>
      </c>
      <c r="AW272">
        <v>600.00780645161296</v>
      </c>
      <c r="AX272">
        <v>101.568838709677</v>
      </c>
      <c r="AY272">
        <v>9.9993264516128999E-2</v>
      </c>
      <c r="AZ272">
        <v>39.469870967741898</v>
      </c>
      <c r="BA272">
        <v>999.9</v>
      </c>
      <c r="BB272">
        <v>999.9</v>
      </c>
      <c r="BC272">
        <v>0</v>
      </c>
      <c r="BD272">
        <v>0</v>
      </c>
      <c r="BE272">
        <v>9997.0338709677399</v>
      </c>
      <c r="BF272">
        <v>0</v>
      </c>
      <c r="BG272">
        <v>1.93459774193548E-3</v>
      </c>
      <c r="BH272">
        <v>1597425288.0999999</v>
      </c>
      <c r="BI272" t="s">
        <v>804</v>
      </c>
      <c r="BJ272">
        <v>41</v>
      </c>
      <c r="BK272">
        <v>-3.1549999999999998</v>
      </c>
      <c r="BL272">
        <v>7.0000000000000007E-2</v>
      </c>
      <c r="BM272">
        <v>410</v>
      </c>
      <c r="BN272">
        <v>24</v>
      </c>
      <c r="BO272">
        <v>0.5</v>
      </c>
      <c r="BP272">
        <v>0.2</v>
      </c>
      <c r="BQ272">
        <v>4.5845643902438997</v>
      </c>
      <c r="BR272">
        <v>0.1366059930314</v>
      </c>
      <c r="BS272">
        <v>2.30040174697844E-2</v>
      </c>
      <c r="BT272">
        <v>0</v>
      </c>
      <c r="BU272">
        <v>0.556027902439024</v>
      </c>
      <c r="BV272">
        <v>1.35499233449484E-2</v>
      </c>
      <c r="BW272">
        <v>1.56910217927911E-3</v>
      </c>
      <c r="BX272">
        <v>1</v>
      </c>
      <c r="BY272">
        <v>1</v>
      </c>
      <c r="BZ272">
        <v>2</v>
      </c>
      <c r="CA272" t="s">
        <v>198</v>
      </c>
      <c r="CB272">
        <v>100</v>
      </c>
      <c r="CC272">
        <v>100</v>
      </c>
      <c r="CD272">
        <v>-3.1549999999999998</v>
      </c>
      <c r="CE272">
        <v>7.0000000000000007E-2</v>
      </c>
      <c r="CF272">
        <v>2</v>
      </c>
      <c r="CG272">
        <v>640.42399999999998</v>
      </c>
      <c r="CH272">
        <v>315.608</v>
      </c>
      <c r="CI272">
        <v>41.998800000000003</v>
      </c>
      <c r="CJ272">
        <v>40.542400000000001</v>
      </c>
      <c r="CK272">
        <v>30</v>
      </c>
      <c r="CL272">
        <v>40.238500000000002</v>
      </c>
      <c r="CM272">
        <v>40.267299999999999</v>
      </c>
      <c r="CN272">
        <v>20.6</v>
      </c>
      <c r="CO272">
        <v>100</v>
      </c>
      <c r="CP272">
        <v>12.727399999999999</v>
      </c>
      <c r="CQ272">
        <v>42</v>
      </c>
      <c r="CR272">
        <v>410</v>
      </c>
      <c r="CS272">
        <v>23</v>
      </c>
      <c r="CT272">
        <v>99.057500000000005</v>
      </c>
      <c r="CU272">
        <v>98.565200000000004</v>
      </c>
    </row>
    <row r="273" spans="1:99" x14ac:dyDescent="0.25">
      <c r="A273">
        <v>257</v>
      </c>
      <c r="B273">
        <v>1597425341.0999999</v>
      </c>
      <c r="C273">
        <v>23094</v>
      </c>
      <c r="D273" t="s">
        <v>811</v>
      </c>
      <c r="E273" t="s">
        <v>812</v>
      </c>
      <c r="F273">
        <v>1597425332.4709699</v>
      </c>
      <c r="G273">
        <f t="shared" ref="G273:G292" si="116">AW273*AH273*(AU273-AV273)/(100*AO273*(1000-AH273*AU273))</f>
        <v>4.7179642499202103E-4</v>
      </c>
      <c r="H273">
        <f t="shared" ref="H273:H292" si="117">AW273*AH273*(AT273-AS273*(1000-AH273*AV273)/(1000-AH273*AU273))/(100*AO273)</f>
        <v>-3.9822618005613775</v>
      </c>
      <c r="I273">
        <f t="shared" ref="I273:I336" si="118">AS273 - IF(AH273&gt;1, H273*AO273*100/(AJ273*BE273), 0)</f>
        <v>413.92622580645201</v>
      </c>
      <c r="J273">
        <f t="shared" ref="J273:J336" si="119">((P273-G273/2)*I273-H273)/(P273+G273/2)</f>
        <v>1006.2628966108852</v>
      </c>
      <c r="K273">
        <f t="shared" ref="K273:K336" si="120">J273*(AX273+AY273)/1000</f>
        <v>102.30513837591558</v>
      </c>
      <c r="L273">
        <f t="shared" ref="L273:L292" si="121">(AS273 - IF(AH273&gt;1, H273*AO273*100/(AJ273*BE273), 0))*(AX273+AY273)/1000</f>
        <v>42.083216971602951</v>
      </c>
      <c r="M273">
        <f t="shared" ref="M273:M336" si="122">2/((1/O273-1/N273)+SIGN(O273)*SQRT((1/O273-1/N273)*(1/O273-1/N273) + 4*AP273/((AP273+1)*(AP273+1))*(2*1/O273*1/N273-1/N273*1/N273)))</f>
        <v>9.8749422103725556E-3</v>
      </c>
      <c r="N273">
        <f t="shared" ref="N273:N292" si="123">AE273+AD273*AO273+AC273*AO273*AO273</f>
        <v>2</v>
      </c>
      <c r="O273">
        <f t="shared" ref="O273:O292" si="124">G273*(1000-(1000*0.61365*EXP(17.502*S273/(240.97+S273))/(AX273+AY273)+AU273)/2)/(1000*0.61365*EXP(17.502*S273/(240.97+S273))/(AX273+AY273)-AU273)</f>
        <v>9.8479348509530346E-3</v>
      </c>
      <c r="P273">
        <f t="shared" ref="P273:P292" si="125">1/((AP273+1)/(M273/1.6)+1/(N273/1.37)) + AP273/((AP273+1)/(M273/1.6) + AP273/(N273/1.37))</f>
        <v>6.1573795865510917E-3</v>
      </c>
      <c r="Q273">
        <f t="shared" ref="Q273:Q292" si="126">(AL273*AN273)</f>
        <v>0</v>
      </c>
      <c r="R273">
        <f t="shared" ref="R273:R336" si="127">(AZ273+(Q273+2*0.95*0.0000000567*(((AZ273+$B$7)+273)^4-(AZ273+273)^4)-44100*G273)/(1.84*29.3*N273+8*0.95*0.0000000567*(AZ273+273)^3))</f>
        <v>39.298570928628756</v>
      </c>
      <c r="S273">
        <f t="shared" ref="S273:S336" si="128">($C$7*BA273+$D$7*BB273+$E$7*R273)</f>
        <v>39.298570928628756</v>
      </c>
      <c r="T273">
        <f t="shared" ref="T273:T336" si="129">0.61365*EXP(17.502*S273/(240.97+S273))</f>
        <v>7.1403152277747655</v>
      </c>
      <c r="U273">
        <f t="shared" ref="U273:U336" si="130">(V273/W273*100)</f>
        <v>34.697848632248018</v>
      </c>
      <c r="V273">
        <f t="shared" ref="V273:V292" si="131">AU273*(AX273+AY273)/1000</f>
        <v>2.5005064138022339</v>
      </c>
      <c r="W273">
        <f t="shared" ref="W273:W292" si="132">0.61365*EXP(17.502*AZ273/(240.97+AZ273))</f>
        <v>7.2065171541450415</v>
      </c>
      <c r="X273">
        <f t="shared" ref="X273:X292" si="133">(T273-AU273*(AX273+AY273)/1000)</f>
        <v>4.6398088139725315</v>
      </c>
      <c r="Y273">
        <f t="shared" ref="Y273:Y292" si="134">(-G273*44100)</f>
        <v>-20.806222342148128</v>
      </c>
      <c r="Z273">
        <f t="shared" ref="Z273:Z292" si="135">2*29.3*N273*0.92*(AZ273-S273)</f>
        <v>18.545036578626558</v>
      </c>
      <c r="AA273">
        <f t="shared" ref="AA273:AA292" si="136">2*0.95*0.0000000567*(((AZ273+$B$7)+273)^4-(S273+273)^4)</f>
        <v>2.2593195072884771</v>
      </c>
      <c r="AB273">
        <f t="shared" ref="AB273:AB336" si="137">Q273+AA273+Y273+Z273</f>
        <v>-1.8662562330931109E-3</v>
      </c>
      <c r="AC273">
        <v>0</v>
      </c>
      <c r="AD273">
        <v>0</v>
      </c>
      <c r="AE273">
        <v>2</v>
      </c>
      <c r="AF273">
        <v>0</v>
      </c>
      <c r="AG273">
        <v>0</v>
      </c>
      <c r="AH273">
        <f t="shared" ref="AH273:AH292" si="138">IF(AF273*$H$13&gt;=AJ273,1,(AJ273/(AJ273-AF273*$H$13)))</f>
        <v>1</v>
      </c>
      <c r="AI273">
        <f t="shared" ref="AI273:AI336" si="139">(AH273-1)*100</f>
        <v>0</v>
      </c>
      <c r="AJ273">
        <f t="shared" ref="AJ273:AJ292" si="140">MAX(0,($B$13+$C$13*BE273)/(1+$D$13*BE273)*AX273/(AZ273+273)*$E$13)</f>
        <v>51542.40696102901</v>
      </c>
      <c r="AK273">
        <f t="shared" ref="AK273:AK292" si="141">$B$11*BF273+$C$11*BG273</f>
        <v>0</v>
      </c>
      <c r="AL273">
        <f t="shared" ref="AL273:AL336" si="142">AK273*AM273</f>
        <v>0</v>
      </c>
      <c r="AM273">
        <f t="shared" ref="AM273:AM292" si="143">($B$11*$D$9+$C$11*$D$9)/($B$11+$C$11)</f>
        <v>0.49</v>
      </c>
      <c r="AN273">
        <f t="shared" ref="AN273:AN292" si="144">($B$11*$K$9+$C$11*$K$9)/($B$11+$C$11)</f>
        <v>0.39</v>
      </c>
      <c r="AO273">
        <v>7.26</v>
      </c>
      <c r="AP273">
        <v>0.5</v>
      </c>
      <c r="AQ273" t="s">
        <v>196</v>
      </c>
      <c r="AR273">
        <v>1597425332.4709699</v>
      </c>
      <c r="AS273">
        <v>413.92622580645201</v>
      </c>
      <c r="AT273">
        <v>409.34412903225802</v>
      </c>
      <c r="AU273">
        <v>24.594725806451599</v>
      </c>
      <c r="AV273">
        <v>24.0379096774194</v>
      </c>
      <c r="AW273">
        <v>600.01838709677395</v>
      </c>
      <c r="AX273">
        <v>101.56835483870999</v>
      </c>
      <c r="AY273">
        <v>0.100044861290323</v>
      </c>
      <c r="AZ273">
        <v>39.470564516129002</v>
      </c>
      <c r="BA273">
        <v>999.9</v>
      </c>
      <c r="BB273">
        <v>999.9</v>
      </c>
      <c r="BC273">
        <v>0</v>
      </c>
      <c r="BD273">
        <v>0</v>
      </c>
      <c r="BE273">
        <v>9995.8219354838693</v>
      </c>
      <c r="BF273">
        <v>0</v>
      </c>
      <c r="BG273">
        <v>1.93459774193548E-3</v>
      </c>
      <c r="BH273">
        <v>1597425288.0999999</v>
      </c>
      <c r="BI273" t="s">
        <v>804</v>
      </c>
      <c r="BJ273">
        <v>41</v>
      </c>
      <c r="BK273">
        <v>-3.1549999999999998</v>
      </c>
      <c r="BL273">
        <v>7.0000000000000007E-2</v>
      </c>
      <c r="BM273">
        <v>410</v>
      </c>
      <c r="BN273">
        <v>24</v>
      </c>
      <c r="BO273">
        <v>0.5</v>
      </c>
      <c r="BP273">
        <v>0.2</v>
      </c>
      <c r="BQ273">
        <v>4.5841570731707302</v>
      </c>
      <c r="BR273">
        <v>-2.1286620208995501E-2</v>
      </c>
      <c r="BS273">
        <v>3.03322881370462E-2</v>
      </c>
      <c r="BT273">
        <v>1</v>
      </c>
      <c r="BU273">
        <v>0.55642456097560999</v>
      </c>
      <c r="BV273">
        <v>4.3999651567975103E-3</v>
      </c>
      <c r="BW273">
        <v>1.28245612388752E-3</v>
      </c>
      <c r="BX273">
        <v>1</v>
      </c>
      <c r="BY273">
        <v>2</v>
      </c>
      <c r="BZ273">
        <v>2</v>
      </c>
      <c r="CA273" t="s">
        <v>203</v>
      </c>
      <c r="CB273">
        <v>100</v>
      </c>
      <c r="CC273">
        <v>100</v>
      </c>
      <c r="CD273">
        <v>-3.1549999999999998</v>
      </c>
      <c r="CE273">
        <v>7.0000000000000007E-2</v>
      </c>
      <c r="CF273">
        <v>2</v>
      </c>
      <c r="CG273">
        <v>640.50400000000002</v>
      </c>
      <c r="CH273">
        <v>315.64800000000002</v>
      </c>
      <c r="CI273">
        <v>41.999099999999999</v>
      </c>
      <c r="CJ273">
        <v>40.542400000000001</v>
      </c>
      <c r="CK273">
        <v>30.0001</v>
      </c>
      <c r="CL273">
        <v>40.238500000000002</v>
      </c>
      <c r="CM273">
        <v>40.267299999999999</v>
      </c>
      <c r="CN273">
        <v>20.6</v>
      </c>
      <c r="CO273">
        <v>100</v>
      </c>
      <c r="CP273">
        <v>12.727399999999999</v>
      </c>
      <c r="CQ273">
        <v>42</v>
      </c>
      <c r="CR273">
        <v>410</v>
      </c>
      <c r="CS273">
        <v>23</v>
      </c>
      <c r="CT273">
        <v>99.058000000000007</v>
      </c>
      <c r="CU273">
        <v>98.5672</v>
      </c>
    </row>
    <row r="274" spans="1:99" x14ac:dyDescent="0.25">
      <c r="A274">
        <v>258</v>
      </c>
      <c r="B274">
        <v>1597425346.0999999</v>
      </c>
      <c r="C274">
        <v>23099</v>
      </c>
      <c r="D274" t="s">
        <v>813</v>
      </c>
      <c r="E274" t="s">
        <v>814</v>
      </c>
      <c r="F274">
        <v>1597425337.4709699</v>
      </c>
      <c r="G274">
        <f t="shared" si="116"/>
        <v>4.7191452045835858E-4</v>
      </c>
      <c r="H274">
        <f t="shared" si="117"/>
        <v>-3.9657840968141644</v>
      </c>
      <c r="I274">
        <f t="shared" si="118"/>
        <v>413.900451612903</v>
      </c>
      <c r="J274">
        <f t="shared" si="119"/>
        <v>1003.5528566476496</v>
      </c>
      <c r="K274">
        <f t="shared" si="120"/>
        <v>102.0297401419612</v>
      </c>
      <c r="L274">
        <f t="shared" si="121"/>
        <v>42.080649009135364</v>
      </c>
      <c r="M274">
        <f t="shared" si="122"/>
        <v>9.8766107011447266E-3</v>
      </c>
      <c r="N274">
        <f t="shared" si="123"/>
        <v>2</v>
      </c>
      <c r="O274">
        <f t="shared" si="124"/>
        <v>9.8495942279941181E-3</v>
      </c>
      <c r="P274">
        <f t="shared" si="125"/>
        <v>6.1584175129078527E-3</v>
      </c>
      <c r="Q274">
        <f t="shared" si="126"/>
        <v>0</v>
      </c>
      <c r="R274">
        <f t="shared" si="127"/>
        <v>39.299505471682991</v>
      </c>
      <c r="S274">
        <f t="shared" si="128"/>
        <v>39.299505471682991</v>
      </c>
      <c r="T274">
        <f t="shared" si="129"/>
        <v>7.1406735122629081</v>
      </c>
      <c r="U274">
        <f t="shared" si="130"/>
        <v>34.6957638285296</v>
      </c>
      <c r="V274">
        <f t="shared" si="131"/>
        <v>2.500487229502153</v>
      </c>
      <c r="W274">
        <f t="shared" si="132"/>
        <v>7.2068948873984855</v>
      </c>
      <c r="X274">
        <f t="shared" si="133"/>
        <v>4.6401862827607552</v>
      </c>
      <c r="Y274">
        <f t="shared" si="134"/>
        <v>-20.811430352213613</v>
      </c>
      <c r="Z274">
        <f t="shared" si="135"/>
        <v>18.549659672869033</v>
      </c>
      <c r="AA274">
        <f t="shared" si="136"/>
        <v>2.2599034810044154</v>
      </c>
      <c r="AB274">
        <f t="shared" si="137"/>
        <v>-1.8671983401645775E-3</v>
      </c>
      <c r="AC274">
        <v>0</v>
      </c>
      <c r="AD274">
        <v>0</v>
      </c>
      <c r="AE274">
        <v>2</v>
      </c>
      <c r="AF274">
        <v>0</v>
      </c>
      <c r="AG274">
        <v>0</v>
      </c>
      <c r="AH274">
        <f t="shared" si="138"/>
        <v>1</v>
      </c>
      <c r="AI274">
        <f t="shared" si="139"/>
        <v>0</v>
      </c>
      <c r="AJ274">
        <f t="shared" si="140"/>
        <v>51545.111765126858</v>
      </c>
      <c r="AK274">
        <f t="shared" si="141"/>
        <v>0</v>
      </c>
      <c r="AL274">
        <f t="shared" si="142"/>
        <v>0</v>
      </c>
      <c r="AM274">
        <f t="shared" si="143"/>
        <v>0.49</v>
      </c>
      <c r="AN274">
        <f t="shared" si="144"/>
        <v>0.39</v>
      </c>
      <c r="AO274">
        <v>7.26</v>
      </c>
      <c r="AP274">
        <v>0.5</v>
      </c>
      <c r="AQ274" t="s">
        <v>196</v>
      </c>
      <c r="AR274">
        <v>1597425337.4709699</v>
      </c>
      <c r="AS274">
        <v>413.900451612903</v>
      </c>
      <c r="AT274">
        <v>409.33829032258097</v>
      </c>
      <c r="AU274">
        <v>24.594506451612901</v>
      </c>
      <c r="AV274">
        <v>24.0375451612903</v>
      </c>
      <c r="AW274">
        <v>600.01229032258095</v>
      </c>
      <c r="AX274">
        <v>101.56851612903201</v>
      </c>
      <c r="AY274">
        <v>0.100010312903226</v>
      </c>
      <c r="AZ274">
        <v>39.471541935483899</v>
      </c>
      <c r="BA274">
        <v>999.9</v>
      </c>
      <c r="BB274">
        <v>999.9</v>
      </c>
      <c r="BC274">
        <v>0</v>
      </c>
      <c r="BD274">
        <v>0</v>
      </c>
      <c r="BE274">
        <v>9996.3848387096805</v>
      </c>
      <c r="BF274">
        <v>0</v>
      </c>
      <c r="BG274">
        <v>1.9231919354838699E-3</v>
      </c>
      <c r="BH274">
        <v>1597425288.0999999</v>
      </c>
      <c r="BI274" t="s">
        <v>804</v>
      </c>
      <c r="BJ274">
        <v>41</v>
      </c>
      <c r="BK274">
        <v>-3.1549999999999998</v>
      </c>
      <c r="BL274">
        <v>7.0000000000000007E-2</v>
      </c>
      <c r="BM274">
        <v>410</v>
      </c>
      <c r="BN274">
        <v>24</v>
      </c>
      <c r="BO274">
        <v>0.5</v>
      </c>
      <c r="BP274">
        <v>0.2</v>
      </c>
      <c r="BQ274">
        <v>4.5683573170731702</v>
      </c>
      <c r="BR274">
        <v>-0.31625811846685897</v>
      </c>
      <c r="BS274">
        <v>4.8256299173010303E-2</v>
      </c>
      <c r="BT274">
        <v>0</v>
      </c>
      <c r="BU274">
        <v>0.55691726829268295</v>
      </c>
      <c r="BV274">
        <v>-2.19901045296126E-3</v>
      </c>
      <c r="BW274">
        <v>1.0107514959452799E-3</v>
      </c>
      <c r="BX274">
        <v>1</v>
      </c>
      <c r="BY274">
        <v>1</v>
      </c>
      <c r="BZ274">
        <v>2</v>
      </c>
      <c r="CA274" t="s">
        <v>198</v>
      </c>
      <c r="CB274">
        <v>100</v>
      </c>
      <c r="CC274">
        <v>100</v>
      </c>
      <c r="CD274">
        <v>-3.1549999999999998</v>
      </c>
      <c r="CE274">
        <v>7.0000000000000007E-2</v>
      </c>
      <c r="CF274">
        <v>2</v>
      </c>
      <c r="CG274">
        <v>640.404</v>
      </c>
      <c r="CH274">
        <v>315.59300000000002</v>
      </c>
      <c r="CI274">
        <v>41.999299999999998</v>
      </c>
      <c r="CJ274">
        <v>40.542400000000001</v>
      </c>
      <c r="CK274">
        <v>30.0001</v>
      </c>
      <c r="CL274">
        <v>40.238500000000002</v>
      </c>
      <c r="CM274">
        <v>40.2667</v>
      </c>
      <c r="CN274">
        <v>20.6</v>
      </c>
      <c r="CO274">
        <v>100</v>
      </c>
      <c r="CP274">
        <v>12.727399999999999</v>
      </c>
      <c r="CQ274">
        <v>42</v>
      </c>
      <c r="CR274">
        <v>410</v>
      </c>
      <c r="CS274">
        <v>23</v>
      </c>
      <c r="CT274">
        <v>99.06</v>
      </c>
      <c r="CU274">
        <v>98.567999999999998</v>
      </c>
    </row>
    <row r="275" spans="1:99" x14ac:dyDescent="0.25">
      <c r="A275">
        <v>259</v>
      </c>
      <c r="B275">
        <v>1597425700.0999999</v>
      </c>
      <c r="C275">
        <v>23453</v>
      </c>
      <c r="D275" t="s">
        <v>816</v>
      </c>
      <c r="E275" t="s">
        <v>817</v>
      </c>
      <c r="F275">
        <v>1597425692.0999999</v>
      </c>
      <c r="G275">
        <f t="shared" si="116"/>
        <v>4.5253495589698108E-4</v>
      </c>
      <c r="H275">
        <f t="shared" si="117"/>
        <v>-3.2842324748903406</v>
      </c>
      <c r="I275">
        <f t="shared" si="118"/>
        <v>410.56154838709699</v>
      </c>
      <c r="J275">
        <f t="shared" si="119"/>
        <v>919.64026901480588</v>
      </c>
      <c r="K275">
        <f t="shared" si="120"/>
        <v>93.494935708478536</v>
      </c>
      <c r="L275">
        <f t="shared" si="121"/>
        <v>41.739609349584754</v>
      </c>
      <c r="M275">
        <f t="shared" si="122"/>
        <v>9.3971090818517396E-3</v>
      </c>
      <c r="N275">
        <f t="shared" si="123"/>
        <v>2</v>
      </c>
      <c r="O275">
        <f t="shared" si="124"/>
        <v>9.3726486796411618E-3</v>
      </c>
      <c r="P275">
        <f t="shared" si="125"/>
        <v>5.86009774839121E-3</v>
      </c>
      <c r="Q275">
        <f t="shared" si="126"/>
        <v>0</v>
      </c>
      <c r="R275">
        <f t="shared" si="127"/>
        <v>39.303256819500504</v>
      </c>
      <c r="S275">
        <f t="shared" si="128"/>
        <v>39.303256819500504</v>
      </c>
      <c r="T275">
        <f t="shared" si="129"/>
        <v>7.1421118583481542</v>
      </c>
      <c r="U275">
        <f t="shared" si="130"/>
        <v>34.215322553148553</v>
      </c>
      <c r="V275">
        <f t="shared" si="131"/>
        <v>2.4654242954975039</v>
      </c>
      <c r="W275">
        <f t="shared" si="132"/>
        <v>7.2056146531070224</v>
      </c>
      <c r="X275">
        <f t="shared" si="133"/>
        <v>4.6766875628506508</v>
      </c>
      <c r="Y275">
        <f t="shared" si="134"/>
        <v>-19.956791555056867</v>
      </c>
      <c r="Z275">
        <f t="shared" si="135"/>
        <v>17.78796386837514</v>
      </c>
      <c r="AA275">
        <f t="shared" si="136"/>
        <v>2.1671106942798954</v>
      </c>
      <c r="AB275">
        <f t="shared" si="137"/>
        <v>-1.7169924018318738E-3</v>
      </c>
      <c r="AC275">
        <v>0</v>
      </c>
      <c r="AD275">
        <v>0</v>
      </c>
      <c r="AE275">
        <v>2</v>
      </c>
      <c r="AF275">
        <v>0</v>
      </c>
      <c r="AG275">
        <v>0</v>
      </c>
      <c r="AH275">
        <f t="shared" si="138"/>
        <v>1</v>
      </c>
      <c r="AI275">
        <f t="shared" si="139"/>
        <v>0</v>
      </c>
      <c r="AJ275">
        <f t="shared" si="140"/>
        <v>51530.674290637275</v>
      </c>
      <c r="AK275">
        <f t="shared" si="141"/>
        <v>0</v>
      </c>
      <c r="AL275">
        <f t="shared" si="142"/>
        <v>0</v>
      </c>
      <c r="AM275">
        <f t="shared" si="143"/>
        <v>0.49</v>
      </c>
      <c r="AN275">
        <f t="shared" si="144"/>
        <v>0.39</v>
      </c>
      <c r="AO275">
        <v>2.29</v>
      </c>
      <c r="AP275">
        <v>0.5</v>
      </c>
      <c r="AQ275" t="s">
        <v>196</v>
      </c>
      <c r="AR275">
        <v>1597425692.0999999</v>
      </c>
      <c r="AS275">
        <v>410.56154838709699</v>
      </c>
      <c r="AT275">
        <v>409.37900000000002</v>
      </c>
      <c r="AU275">
        <v>24.250548387096799</v>
      </c>
      <c r="AV275">
        <v>24.082022580645202</v>
      </c>
      <c r="AW275">
        <v>600.01141935483895</v>
      </c>
      <c r="AX275">
        <v>101.56464516129</v>
      </c>
      <c r="AY275">
        <v>0.100037061290323</v>
      </c>
      <c r="AZ275">
        <v>39.468229032258101</v>
      </c>
      <c r="BA275">
        <v>999.9</v>
      </c>
      <c r="BB275">
        <v>999.9</v>
      </c>
      <c r="BC275">
        <v>0</v>
      </c>
      <c r="BD275">
        <v>0</v>
      </c>
      <c r="BE275">
        <v>9993.7525806451595</v>
      </c>
      <c r="BF275">
        <v>0</v>
      </c>
      <c r="BG275">
        <v>2.0421796774193501E-3</v>
      </c>
      <c r="BH275">
        <v>1597425671.5999999</v>
      </c>
      <c r="BI275" t="s">
        <v>818</v>
      </c>
      <c r="BJ275">
        <v>42</v>
      </c>
      <c r="BK275">
        <v>-3.226</v>
      </c>
      <c r="BL275">
        <v>7.2999999999999995E-2</v>
      </c>
      <c r="BM275">
        <v>409</v>
      </c>
      <c r="BN275">
        <v>24</v>
      </c>
      <c r="BO275">
        <v>0.33</v>
      </c>
      <c r="BP275">
        <v>0.39</v>
      </c>
      <c r="BQ275">
        <v>1.1889514634146301</v>
      </c>
      <c r="BR275">
        <v>6.5738257839796199E-2</v>
      </c>
      <c r="BS275">
        <v>3.9483375912758203E-2</v>
      </c>
      <c r="BT275">
        <v>1</v>
      </c>
      <c r="BU275">
        <v>0.168381</v>
      </c>
      <c r="BV275">
        <v>5.54910104529888E-3</v>
      </c>
      <c r="BW275">
        <v>1.17300955436609E-3</v>
      </c>
      <c r="BX275">
        <v>1</v>
      </c>
      <c r="BY275">
        <v>2</v>
      </c>
      <c r="BZ275">
        <v>2</v>
      </c>
      <c r="CA275" t="s">
        <v>203</v>
      </c>
      <c r="CB275">
        <v>100</v>
      </c>
      <c r="CC275">
        <v>100</v>
      </c>
      <c r="CD275">
        <v>-3.226</v>
      </c>
      <c r="CE275">
        <v>7.2999999999999995E-2</v>
      </c>
      <c r="CF275">
        <v>2</v>
      </c>
      <c r="CG275">
        <v>640.09299999999996</v>
      </c>
      <c r="CH275">
        <v>315.73099999999999</v>
      </c>
      <c r="CI275">
        <v>41.999000000000002</v>
      </c>
      <c r="CJ275">
        <v>40.497999999999998</v>
      </c>
      <c r="CK275">
        <v>30.000299999999999</v>
      </c>
      <c r="CL275">
        <v>40.186999999999998</v>
      </c>
      <c r="CM275">
        <v>40.215800000000002</v>
      </c>
      <c r="CN275">
        <v>20.6</v>
      </c>
      <c r="CO275">
        <v>100</v>
      </c>
      <c r="CP275">
        <v>14.601000000000001</v>
      </c>
      <c r="CQ275">
        <v>42</v>
      </c>
      <c r="CR275">
        <v>410</v>
      </c>
      <c r="CS275">
        <v>23</v>
      </c>
      <c r="CT275">
        <v>99.061300000000003</v>
      </c>
      <c r="CU275">
        <v>98.567899999999995</v>
      </c>
    </row>
    <row r="276" spans="1:99" x14ac:dyDescent="0.25">
      <c r="A276">
        <v>260</v>
      </c>
      <c r="B276">
        <v>1597425705.0999999</v>
      </c>
      <c r="C276">
        <v>23458</v>
      </c>
      <c r="D276" t="s">
        <v>819</v>
      </c>
      <c r="E276" t="s">
        <v>820</v>
      </c>
      <c r="F276">
        <v>1597425696.7451601</v>
      </c>
      <c r="G276">
        <f t="shared" si="116"/>
        <v>4.5497315311099839E-4</v>
      </c>
      <c r="H276">
        <f t="shared" si="117"/>
        <v>-3.3001517766018313</v>
      </c>
      <c r="I276">
        <f t="shared" si="118"/>
        <v>410.54641935483897</v>
      </c>
      <c r="J276">
        <f t="shared" si="119"/>
        <v>919.30373426339963</v>
      </c>
      <c r="K276">
        <f t="shared" si="120"/>
        <v>93.46041698790701</v>
      </c>
      <c r="L276">
        <f t="shared" si="121"/>
        <v>41.737935043350568</v>
      </c>
      <c r="M276">
        <f t="shared" si="122"/>
        <v>9.4484783998710596E-3</v>
      </c>
      <c r="N276">
        <f t="shared" si="123"/>
        <v>2</v>
      </c>
      <c r="O276">
        <f t="shared" si="124"/>
        <v>9.4237502209350218E-3</v>
      </c>
      <c r="P276">
        <f t="shared" si="125"/>
        <v>5.8920601826868667E-3</v>
      </c>
      <c r="Q276">
        <f t="shared" si="126"/>
        <v>0</v>
      </c>
      <c r="R276">
        <f t="shared" si="127"/>
        <v>39.302755135267319</v>
      </c>
      <c r="S276">
        <f t="shared" si="128"/>
        <v>39.302755135267319</v>
      </c>
      <c r="T276">
        <f t="shared" si="129"/>
        <v>7.1419194874531646</v>
      </c>
      <c r="U276">
        <f t="shared" si="130"/>
        <v>34.216293815954657</v>
      </c>
      <c r="V276">
        <f t="shared" si="131"/>
        <v>2.4655454613536851</v>
      </c>
      <c r="W276">
        <f t="shared" si="132"/>
        <v>7.2057642321391047</v>
      </c>
      <c r="X276">
        <f t="shared" si="133"/>
        <v>4.6763740260994791</v>
      </c>
      <c r="Y276">
        <f t="shared" si="134"/>
        <v>-20.064316052195029</v>
      </c>
      <c r="Z276">
        <f t="shared" si="135"/>
        <v>17.883795791704479</v>
      </c>
      <c r="AA276">
        <f t="shared" si="136"/>
        <v>2.1787847167922063</v>
      </c>
      <c r="AB276">
        <f t="shared" si="137"/>
        <v>-1.7355436983450545E-3</v>
      </c>
      <c r="AC276">
        <v>0</v>
      </c>
      <c r="AD276">
        <v>0</v>
      </c>
      <c r="AE276">
        <v>2</v>
      </c>
      <c r="AF276">
        <v>0</v>
      </c>
      <c r="AG276">
        <v>0</v>
      </c>
      <c r="AH276">
        <f t="shared" si="138"/>
        <v>1</v>
      </c>
      <c r="AI276">
        <f t="shared" si="139"/>
        <v>0</v>
      </c>
      <c r="AJ276">
        <f t="shared" si="140"/>
        <v>51551.513905414518</v>
      </c>
      <c r="AK276">
        <f t="shared" si="141"/>
        <v>0</v>
      </c>
      <c r="AL276">
        <f t="shared" si="142"/>
        <v>0</v>
      </c>
      <c r="AM276">
        <f t="shared" si="143"/>
        <v>0.49</v>
      </c>
      <c r="AN276">
        <f t="shared" si="144"/>
        <v>0.39</v>
      </c>
      <c r="AO276">
        <v>2.29</v>
      </c>
      <c r="AP276">
        <v>0.5</v>
      </c>
      <c r="AQ276" t="s">
        <v>196</v>
      </c>
      <c r="AR276">
        <v>1597425696.7451601</v>
      </c>
      <c r="AS276">
        <v>410.54641935483897</v>
      </c>
      <c r="AT276">
        <v>409.35816129032298</v>
      </c>
      <c r="AU276">
        <v>24.251819354838702</v>
      </c>
      <c r="AV276">
        <v>24.0823838709677</v>
      </c>
      <c r="AW276">
        <v>600.00467741935495</v>
      </c>
      <c r="AX276">
        <v>101.56435483871</v>
      </c>
      <c r="AY276">
        <v>9.9995587096774197E-2</v>
      </c>
      <c r="AZ276">
        <v>39.468616129032199</v>
      </c>
      <c r="BA276">
        <v>999.9</v>
      </c>
      <c r="BB276">
        <v>999.9</v>
      </c>
      <c r="BC276">
        <v>0</v>
      </c>
      <c r="BD276">
        <v>0</v>
      </c>
      <c r="BE276">
        <v>9998.0087096774205</v>
      </c>
      <c r="BF276">
        <v>0</v>
      </c>
      <c r="BG276">
        <v>2.0344732258064501E-3</v>
      </c>
      <c r="BH276">
        <v>1597425671.5999999</v>
      </c>
      <c r="BI276" t="s">
        <v>818</v>
      </c>
      <c r="BJ276">
        <v>42</v>
      </c>
      <c r="BK276">
        <v>-3.226</v>
      </c>
      <c r="BL276">
        <v>7.2999999999999995E-2</v>
      </c>
      <c r="BM276">
        <v>409</v>
      </c>
      <c r="BN276">
        <v>24</v>
      </c>
      <c r="BO276">
        <v>0.33</v>
      </c>
      <c r="BP276">
        <v>0.39</v>
      </c>
      <c r="BQ276">
        <v>1.17907609756098</v>
      </c>
      <c r="BR276">
        <v>0.16539428571429299</v>
      </c>
      <c r="BS276">
        <v>3.6994868653938903E-2</v>
      </c>
      <c r="BT276">
        <v>0</v>
      </c>
      <c r="BU276">
        <v>0.16913756097561</v>
      </c>
      <c r="BV276">
        <v>1.40688083623694E-2</v>
      </c>
      <c r="BW276">
        <v>1.69887785128862E-3</v>
      </c>
      <c r="BX276">
        <v>1</v>
      </c>
      <c r="BY276">
        <v>1</v>
      </c>
      <c r="BZ276">
        <v>2</v>
      </c>
      <c r="CA276" t="s">
        <v>198</v>
      </c>
      <c r="CB276">
        <v>100</v>
      </c>
      <c r="CC276">
        <v>100</v>
      </c>
      <c r="CD276">
        <v>-3.226</v>
      </c>
      <c r="CE276">
        <v>7.2999999999999995E-2</v>
      </c>
      <c r="CF276">
        <v>2</v>
      </c>
      <c r="CG276">
        <v>640.01300000000003</v>
      </c>
      <c r="CH276">
        <v>315.79700000000003</v>
      </c>
      <c r="CI276">
        <v>41.998399999999997</v>
      </c>
      <c r="CJ276">
        <v>40.502000000000002</v>
      </c>
      <c r="CK276">
        <v>30.0002</v>
      </c>
      <c r="CL276">
        <v>40.186999999999998</v>
      </c>
      <c r="CM276">
        <v>40.215800000000002</v>
      </c>
      <c r="CN276">
        <v>20.6</v>
      </c>
      <c r="CO276">
        <v>100</v>
      </c>
      <c r="CP276">
        <v>14.601000000000001</v>
      </c>
      <c r="CQ276">
        <v>42</v>
      </c>
      <c r="CR276">
        <v>410</v>
      </c>
      <c r="CS276">
        <v>23</v>
      </c>
      <c r="CT276">
        <v>99.061099999999996</v>
      </c>
      <c r="CU276">
        <v>98.569900000000004</v>
      </c>
    </row>
    <row r="277" spans="1:99" x14ac:dyDescent="0.25">
      <c r="A277">
        <v>261</v>
      </c>
      <c r="B277">
        <v>1597425710.0999999</v>
      </c>
      <c r="C277">
        <v>23463</v>
      </c>
      <c r="D277" t="s">
        <v>821</v>
      </c>
      <c r="E277" t="s">
        <v>822</v>
      </c>
      <c r="F277">
        <v>1597425701.53548</v>
      </c>
      <c r="G277">
        <f t="shared" si="116"/>
        <v>4.5688325111349246E-4</v>
      </c>
      <c r="H277">
        <f t="shared" si="117"/>
        <v>-3.2615665229994653</v>
      </c>
      <c r="I277">
        <f t="shared" si="118"/>
        <v>410.52364516129001</v>
      </c>
      <c r="J277">
        <f t="shared" si="119"/>
        <v>910.7001942558619</v>
      </c>
      <c r="K277">
        <f t="shared" si="120"/>
        <v>92.585743011872495</v>
      </c>
      <c r="L277">
        <f t="shared" si="121"/>
        <v>41.735619417823216</v>
      </c>
      <c r="M277">
        <f t="shared" si="122"/>
        <v>9.4892026017086347E-3</v>
      </c>
      <c r="N277">
        <f t="shared" si="123"/>
        <v>2</v>
      </c>
      <c r="O277">
        <f t="shared" si="124"/>
        <v>9.4642611036643235E-3</v>
      </c>
      <c r="P277">
        <f t="shared" si="125"/>
        <v>5.9173985800743036E-3</v>
      </c>
      <c r="Q277">
        <f t="shared" si="126"/>
        <v>0</v>
      </c>
      <c r="R277">
        <f t="shared" si="127"/>
        <v>39.301791018346954</v>
      </c>
      <c r="S277">
        <f t="shared" si="128"/>
        <v>39.301791018346954</v>
      </c>
      <c r="T277">
        <f t="shared" si="129"/>
        <v>7.141549809287727</v>
      </c>
      <c r="U277">
        <f t="shared" si="130"/>
        <v>34.218059204405002</v>
      </c>
      <c r="V277">
        <f t="shared" si="131"/>
        <v>2.4656372693810922</v>
      </c>
      <c r="W277">
        <f t="shared" si="132"/>
        <v>7.205660773021525</v>
      </c>
      <c r="X277">
        <f t="shared" si="133"/>
        <v>4.6759125399066352</v>
      </c>
      <c r="Y277">
        <f t="shared" si="134"/>
        <v>-20.148551374105018</v>
      </c>
      <c r="Z277">
        <f t="shared" si="135"/>
        <v>17.958881728083764</v>
      </c>
      <c r="AA277">
        <f t="shared" si="136"/>
        <v>2.1879195038105577</v>
      </c>
      <c r="AB277">
        <f t="shared" si="137"/>
        <v>-1.7501422106960263E-3</v>
      </c>
      <c r="AC277">
        <v>0</v>
      </c>
      <c r="AD277">
        <v>0</v>
      </c>
      <c r="AE277">
        <v>2</v>
      </c>
      <c r="AF277">
        <v>0</v>
      </c>
      <c r="AG277">
        <v>0</v>
      </c>
      <c r="AH277">
        <f t="shared" si="138"/>
        <v>1</v>
      </c>
      <c r="AI277">
        <f t="shared" si="139"/>
        <v>0</v>
      </c>
      <c r="AJ277">
        <f t="shared" si="140"/>
        <v>51554.603212933507</v>
      </c>
      <c r="AK277">
        <f t="shared" si="141"/>
        <v>0</v>
      </c>
      <c r="AL277">
        <f t="shared" si="142"/>
        <v>0</v>
      </c>
      <c r="AM277">
        <f t="shared" si="143"/>
        <v>0.49</v>
      </c>
      <c r="AN277">
        <f t="shared" si="144"/>
        <v>0.39</v>
      </c>
      <c r="AO277">
        <v>2.29</v>
      </c>
      <c r="AP277">
        <v>0.5</v>
      </c>
      <c r="AQ277" t="s">
        <v>196</v>
      </c>
      <c r="AR277">
        <v>1597425701.53548</v>
      </c>
      <c r="AS277">
        <v>410.52364516129001</v>
      </c>
      <c r="AT277">
        <v>409.350419354839</v>
      </c>
      <c r="AU277">
        <v>24.252722580645202</v>
      </c>
      <c r="AV277">
        <v>24.082577419354799</v>
      </c>
      <c r="AW277">
        <v>600.00996774193504</v>
      </c>
      <c r="AX277">
        <v>101.564322580645</v>
      </c>
      <c r="AY277">
        <v>0.100027109677419</v>
      </c>
      <c r="AZ277">
        <v>39.468348387096803</v>
      </c>
      <c r="BA277">
        <v>999.9</v>
      </c>
      <c r="BB277">
        <v>999.9</v>
      </c>
      <c r="BC277">
        <v>0</v>
      </c>
      <c r="BD277">
        <v>0</v>
      </c>
      <c r="BE277">
        <v>9998.6277419354792</v>
      </c>
      <c r="BF277">
        <v>0</v>
      </c>
      <c r="BG277">
        <v>2.0899596774193599E-3</v>
      </c>
      <c r="BH277">
        <v>1597425671.5999999</v>
      </c>
      <c r="BI277" t="s">
        <v>818</v>
      </c>
      <c r="BJ277">
        <v>42</v>
      </c>
      <c r="BK277">
        <v>-3.226</v>
      </c>
      <c r="BL277">
        <v>7.2999999999999995E-2</v>
      </c>
      <c r="BM277">
        <v>409</v>
      </c>
      <c r="BN277">
        <v>24</v>
      </c>
      <c r="BO277">
        <v>0.33</v>
      </c>
      <c r="BP277">
        <v>0.39</v>
      </c>
      <c r="BQ277">
        <v>1.1735317073170699</v>
      </c>
      <c r="BR277">
        <v>-0.240635749128946</v>
      </c>
      <c r="BS277">
        <v>4.3541663809838198E-2</v>
      </c>
      <c r="BT277">
        <v>0</v>
      </c>
      <c r="BU277">
        <v>0.16951734146341499</v>
      </c>
      <c r="BV277">
        <v>9.7875679442507406E-3</v>
      </c>
      <c r="BW277">
        <v>1.55459704777917E-3</v>
      </c>
      <c r="BX277">
        <v>1</v>
      </c>
      <c r="BY277">
        <v>1</v>
      </c>
      <c r="BZ277">
        <v>2</v>
      </c>
      <c r="CA277" t="s">
        <v>198</v>
      </c>
      <c r="CB277">
        <v>100</v>
      </c>
      <c r="CC277">
        <v>100</v>
      </c>
      <c r="CD277">
        <v>-3.226</v>
      </c>
      <c r="CE277">
        <v>7.2999999999999995E-2</v>
      </c>
      <c r="CF277">
        <v>2</v>
      </c>
      <c r="CG277">
        <v>640.37400000000002</v>
      </c>
      <c r="CH277">
        <v>315.78399999999999</v>
      </c>
      <c r="CI277">
        <v>41.998100000000001</v>
      </c>
      <c r="CJ277">
        <v>40.502000000000002</v>
      </c>
      <c r="CK277">
        <v>30</v>
      </c>
      <c r="CL277">
        <v>40.186999999999998</v>
      </c>
      <c r="CM277">
        <v>40.215800000000002</v>
      </c>
      <c r="CN277">
        <v>20.6</v>
      </c>
      <c r="CO277">
        <v>100</v>
      </c>
      <c r="CP277">
        <v>14.601000000000001</v>
      </c>
      <c r="CQ277">
        <v>42</v>
      </c>
      <c r="CR277">
        <v>410</v>
      </c>
      <c r="CS277">
        <v>23</v>
      </c>
      <c r="CT277">
        <v>99.061700000000002</v>
      </c>
      <c r="CU277">
        <v>98.569800000000001</v>
      </c>
    </row>
    <row r="278" spans="1:99" x14ac:dyDescent="0.25">
      <c r="A278">
        <v>262</v>
      </c>
      <c r="B278">
        <v>1597425715.0999999</v>
      </c>
      <c r="C278">
        <v>23468</v>
      </c>
      <c r="D278" t="s">
        <v>823</v>
      </c>
      <c r="E278" t="s">
        <v>824</v>
      </c>
      <c r="F278">
        <v>1597425706.4709699</v>
      </c>
      <c r="G278">
        <f t="shared" si="116"/>
        <v>4.5697651613408317E-4</v>
      </c>
      <c r="H278">
        <f t="shared" si="117"/>
        <v>-3.1855972565387964</v>
      </c>
      <c r="I278">
        <f t="shared" si="118"/>
        <v>410.50516129032201</v>
      </c>
      <c r="J278">
        <f t="shared" si="119"/>
        <v>898.15621999529083</v>
      </c>
      <c r="K278">
        <f t="shared" si="120"/>
        <v>91.310052194295665</v>
      </c>
      <c r="L278">
        <f t="shared" si="121"/>
        <v>41.733550209832757</v>
      </c>
      <c r="M278">
        <f t="shared" si="122"/>
        <v>9.492359425345865E-3</v>
      </c>
      <c r="N278">
        <f t="shared" si="123"/>
        <v>2</v>
      </c>
      <c r="O278">
        <f t="shared" si="124"/>
        <v>9.4674013532616338E-3</v>
      </c>
      <c r="P278">
        <f t="shared" si="125"/>
        <v>5.9193627197180656E-3</v>
      </c>
      <c r="Q278">
        <f t="shared" si="126"/>
        <v>0</v>
      </c>
      <c r="R278">
        <f t="shared" si="127"/>
        <v>39.300356775116583</v>
      </c>
      <c r="S278">
        <f t="shared" si="128"/>
        <v>39.300356775116583</v>
      </c>
      <c r="T278">
        <f t="shared" si="129"/>
        <v>7.1409998979687135</v>
      </c>
      <c r="U278">
        <f t="shared" si="130"/>
        <v>34.221423726596328</v>
      </c>
      <c r="V278">
        <f t="shared" si="131"/>
        <v>2.4656945818982163</v>
      </c>
      <c r="W278">
        <f t="shared" si="132"/>
        <v>7.2051198149944851</v>
      </c>
      <c r="X278">
        <f t="shared" si="133"/>
        <v>4.6753053160704976</v>
      </c>
      <c r="Y278">
        <f t="shared" si="134"/>
        <v>-20.152664361513068</v>
      </c>
      <c r="Z278">
        <f t="shared" si="135"/>
        <v>17.962573970154835</v>
      </c>
      <c r="AA278">
        <f t="shared" si="136"/>
        <v>2.1883395452551384</v>
      </c>
      <c r="AB278">
        <f t="shared" si="137"/>
        <v>-1.7508461030928402E-3</v>
      </c>
      <c r="AC278">
        <v>0</v>
      </c>
      <c r="AD278">
        <v>0</v>
      </c>
      <c r="AE278">
        <v>2</v>
      </c>
      <c r="AF278">
        <v>0</v>
      </c>
      <c r="AG278">
        <v>0</v>
      </c>
      <c r="AH278">
        <f t="shared" si="138"/>
        <v>1</v>
      </c>
      <c r="AI278">
        <f t="shared" si="139"/>
        <v>0</v>
      </c>
      <c r="AJ278">
        <f t="shared" si="140"/>
        <v>51596.6696129509</v>
      </c>
      <c r="AK278">
        <f t="shared" si="141"/>
        <v>0</v>
      </c>
      <c r="AL278">
        <f t="shared" si="142"/>
        <v>0</v>
      </c>
      <c r="AM278">
        <f t="shared" si="143"/>
        <v>0.49</v>
      </c>
      <c r="AN278">
        <f t="shared" si="144"/>
        <v>0.39</v>
      </c>
      <c r="AO278">
        <v>2.29</v>
      </c>
      <c r="AP278">
        <v>0.5</v>
      </c>
      <c r="AQ278" t="s">
        <v>196</v>
      </c>
      <c r="AR278">
        <v>1597425706.4709699</v>
      </c>
      <c r="AS278">
        <v>410.50516129032201</v>
      </c>
      <c r="AT278">
        <v>409.360935483871</v>
      </c>
      <c r="AU278">
        <v>24.253396774193501</v>
      </c>
      <c r="AV278">
        <v>24.083216129032301</v>
      </c>
      <c r="AW278">
        <v>600.00690322580601</v>
      </c>
      <c r="AX278">
        <v>101.563903225806</v>
      </c>
      <c r="AY278">
        <v>9.9983480645161299E-2</v>
      </c>
      <c r="AZ278">
        <v>39.466948387096799</v>
      </c>
      <c r="BA278">
        <v>999.9</v>
      </c>
      <c r="BB278">
        <v>999.9</v>
      </c>
      <c r="BC278">
        <v>0</v>
      </c>
      <c r="BD278">
        <v>0</v>
      </c>
      <c r="BE278">
        <v>10007.130967741899</v>
      </c>
      <c r="BF278">
        <v>0</v>
      </c>
      <c r="BG278">
        <v>2.0853358064516101E-3</v>
      </c>
      <c r="BH278">
        <v>1597425671.5999999</v>
      </c>
      <c r="BI278" t="s">
        <v>818</v>
      </c>
      <c r="BJ278">
        <v>42</v>
      </c>
      <c r="BK278">
        <v>-3.226</v>
      </c>
      <c r="BL278">
        <v>7.2999999999999995E-2</v>
      </c>
      <c r="BM278">
        <v>409</v>
      </c>
      <c r="BN278">
        <v>24</v>
      </c>
      <c r="BO278">
        <v>0.33</v>
      </c>
      <c r="BP278">
        <v>0.39</v>
      </c>
      <c r="BQ278">
        <v>1.16396317073171</v>
      </c>
      <c r="BR278">
        <v>-0.40382508710798498</v>
      </c>
      <c r="BS278">
        <v>4.6676841254080802E-2</v>
      </c>
      <c r="BT278">
        <v>0</v>
      </c>
      <c r="BU278">
        <v>0.17009748780487799</v>
      </c>
      <c r="BV278">
        <v>-2.0474006968633101E-3</v>
      </c>
      <c r="BW278">
        <v>9.1330357526015697E-4</v>
      </c>
      <c r="BX278">
        <v>1</v>
      </c>
      <c r="BY278">
        <v>1</v>
      </c>
      <c r="BZ278">
        <v>2</v>
      </c>
      <c r="CA278" t="s">
        <v>198</v>
      </c>
      <c r="CB278">
        <v>100</v>
      </c>
      <c r="CC278">
        <v>100</v>
      </c>
      <c r="CD278">
        <v>-3.226</v>
      </c>
      <c r="CE278">
        <v>7.2999999999999995E-2</v>
      </c>
      <c r="CF278">
        <v>2</v>
      </c>
      <c r="CG278">
        <v>640.053</v>
      </c>
      <c r="CH278">
        <v>315.78399999999999</v>
      </c>
      <c r="CI278">
        <v>41.998199999999997</v>
      </c>
      <c r="CJ278">
        <v>40.502000000000002</v>
      </c>
      <c r="CK278">
        <v>30.0002</v>
      </c>
      <c r="CL278">
        <v>40.186999999999998</v>
      </c>
      <c r="CM278">
        <v>40.215800000000002</v>
      </c>
      <c r="CN278">
        <v>20.6</v>
      </c>
      <c r="CO278">
        <v>100</v>
      </c>
      <c r="CP278">
        <v>14.601000000000001</v>
      </c>
      <c r="CQ278">
        <v>42</v>
      </c>
      <c r="CR278">
        <v>410</v>
      </c>
      <c r="CS278">
        <v>23</v>
      </c>
      <c r="CT278">
        <v>99.0625</v>
      </c>
      <c r="CU278">
        <v>98.569000000000003</v>
      </c>
    </row>
    <row r="279" spans="1:99" x14ac:dyDescent="0.25">
      <c r="A279">
        <v>263</v>
      </c>
      <c r="B279">
        <v>1597425720.0999999</v>
      </c>
      <c r="C279">
        <v>23473</v>
      </c>
      <c r="D279" t="s">
        <v>825</v>
      </c>
      <c r="E279" t="s">
        <v>826</v>
      </c>
      <c r="F279">
        <v>1597425711.4709699</v>
      </c>
      <c r="G279">
        <f t="shared" si="116"/>
        <v>4.5650859125275157E-4</v>
      </c>
      <c r="H279">
        <f t="shared" si="117"/>
        <v>-3.1878511353825418</v>
      </c>
      <c r="I279">
        <f t="shared" si="118"/>
        <v>410.499967741935</v>
      </c>
      <c r="J279">
        <f t="shared" si="119"/>
        <v>899.05287450637547</v>
      </c>
      <c r="K279">
        <f t="shared" si="120"/>
        <v>91.40155936359757</v>
      </c>
      <c r="L279">
        <f t="shared" si="121"/>
        <v>41.733181923165397</v>
      </c>
      <c r="M279">
        <f t="shared" si="122"/>
        <v>9.4825500218836418E-3</v>
      </c>
      <c r="N279">
        <f t="shared" si="123"/>
        <v>2</v>
      </c>
      <c r="O279">
        <f t="shared" si="124"/>
        <v>9.4576434334186048E-3</v>
      </c>
      <c r="P279">
        <f t="shared" si="125"/>
        <v>5.9132594111911824E-3</v>
      </c>
      <c r="Q279">
        <f t="shared" si="126"/>
        <v>0</v>
      </c>
      <c r="R279">
        <f t="shared" si="127"/>
        <v>39.300640280805368</v>
      </c>
      <c r="S279">
        <f t="shared" si="128"/>
        <v>39.300640280805368</v>
      </c>
      <c r="T279">
        <f t="shared" si="129"/>
        <v>7.1411085955787179</v>
      </c>
      <c r="U279">
        <f t="shared" si="130"/>
        <v>34.222084849278218</v>
      </c>
      <c r="V279">
        <f t="shared" si="131"/>
        <v>2.465757145738904</v>
      </c>
      <c r="W279">
        <f t="shared" si="132"/>
        <v>7.2051634393364834</v>
      </c>
      <c r="X279">
        <f t="shared" si="133"/>
        <v>4.6753514498398143</v>
      </c>
      <c r="Y279">
        <f t="shared" si="134"/>
        <v>-20.132028874246345</v>
      </c>
      <c r="Z279">
        <f t="shared" si="135"/>
        <v>17.944178930185743</v>
      </c>
      <c r="AA279">
        <f t="shared" si="136"/>
        <v>2.1861026802207366</v>
      </c>
      <c r="AB279">
        <f t="shared" si="137"/>
        <v>-1.7472638398672302E-3</v>
      </c>
      <c r="AC279">
        <v>0</v>
      </c>
      <c r="AD279">
        <v>0</v>
      </c>
      <c r="AE279">
        <v>2</v>
      </c>
      <c r="AF279">
        <v>0</v>
      </c>
      <c r="AG279">
        <v>0</v>
      </c>
      <c r="AH279">
        <f t="shared" si="138"/>
        <v>1</v>
      </c>
      <c r="AI279">
        <f t="shared" si="139"/>
        <v>0</v>
      </c>
      <c r="AJ279">
        <f t="shared" si="140"/>
        <v>51596.952890587767</v>
      </c>
      <c r="AK279">
        <f t="shared" si="141"/>
        <v>0</v>
      </c>
      <c r="AL279">
        <f t="shared" si="142"/>
        <v>0</v>
      </c>
      <c r="AM279">
        <f t="shared" si="143"/>
        <v>0.49</v>
      </c>
      <c r="AN279">
        <f t="shared" si="144"/>
        <v>0.39</v>
      </c>
      <c r="AO279">
        <v>2.29</v>
      </c>
      <c r="AP279">
        <v>0.5</v>
      </c>
      <c r="AQ279" t="s">
        <v>196</v>
      </c>
      <c r="AR279">
        <v>1597425711.4709699</v>
      </c>
      <c r="AS279">
        <v>410.499967741935</v>
      </c>
      <c r="AT279">
        <v>409.354806451613</v>
      </c>
      <c r="AU279">
        <v>24.2539193548387</v>
      </c>
      <c r="AV279">
        <v>24.083912903225801</v>
      </c>
      <c r="AW279">
        <v>600.00635483870997</v>
      </c>
      <c r="AX279">
        <v>101.564290322581</v>
      </c>
      <c r="AY279">
        <v>9.9985445161290307E-2</v>
      </c>
      <c r="AZ279">
        <v>39.467061290322597</v>
      </c>
      <c r="BA279">
        <v>999.9</v>
      </c>
      <c r="BB279">
        <v>999.9</v>
      </c>
      <c r="BC279">
        <v>0</v>
      </c>
      <c r="BD279">
        <v>0</v>
      </c>
      <c r="BE279">
        <v>10007.1522580645</v>
      </c>
      <c r="BF279">
        <v>0</v>
      </c>
      <c r="BG279">
        <v>2.0375558064516098E-3</v>
      </c>
      <c r="BH279">
        <v>1597425671.5999999</v>
      </c>
      <c r="BI279" t="s">
        <v>818</v>
      </c>
      <c r="BJ279">
        <v>42</v>
      </c>
      <c r="BK279">
        <v>-3.226</v>
      </c>
      <c r="BL279">
        <v>7.2999999999999995E-2</v>
      </c>
      <c r="BM279">
        <v>409</v>
      </c>
      <c r="BN279">
        <v>24</v>
      </c>
      <c r="BO279">
        <v>0.33</v>
      </c>
      <c r="BP279">
        <v>0.39</v>
      </c>
      <c r="BQ279">
        <v>1.1527043902439</v>
      </c>
      <c r="BR279">
        <v>-1.57484320569617E-3</v>
      </c>
      <c r="BS279">
        <v>3.6965139480641999E-2</v>
      </c>
      <c r="BT279">
        <v>1</v>
      </c>
      <c r="BU279">
        <v>0.17028368292682899</v>
      </c>
      <c r="BV279">
        <v>-3.0625505226505802E-3</v>
      </c>
      <c r="BW279">
        <v>8.7171100153451704E-4</v>
      </c>
      <c r="BX279">
        <v>1</v>
      </c>
      <c r="BY279">
        <v>2</v>
      </c>
      <c r="BZ279">
        <v>2</v>
      </c>
      <c r="CA279" t="s">
        <v>203</v>
      </c>
      <c r="CB279">
        <v>100</v>
      </c>
      <c r="CC279">
        <v>100</v>
      </c>
      <c r="CD279">
        <v>-3.226</v>
      </c>
      <c r="CE279">
        <v>7.2999999999999995E-2</v>
      </c>
      <c r="CF279">
        <v>2</v>
      </c>
      <c r="CG279">
        <v>640.15300000000002</v>
      </c>
      <c r="CH279">
        <v>315.75799999999998</v>
      </c>
      <c r="CI279">
        <v>41.999299999999998</v>
      </c>
      <c r="CJ279">
        <v>40.502000000000002</v>
      </c>
      <c r="CK279">
        <v>30</v>
      </c>
      <c r="CL279">
        <v>40.186999999999998</v>
      </c>
      <c r="CM279">
        <v>40.215800000000002</v>
      </c>
      <c r="CN279">
        <v>20.6</v>
      </c>
      <c r="CO279">
        <v>100</v>
      </c>
      <c r="CP279">
        <v>14.9725</v>
      </c>
      <c r="CQ279">
        <v>42</v>
      </c>
      <c r="CR279">
        <v>410</v>
      </c>
      <c r="CS279">
        <v>23</v>
      </c>
      <c r="CT279">
        <v>99.0625</v>
      </c>
      <c r="CU279">
        <v>98.568899999999999</v>
      </c>
    </row>
    <row r="280" spans="1:99" x14ac:dyDescent="0.25">
      <c r="A280">
        <v>264</v>
      </c>
      <c r="B280">
        <v>1597425725.0999999</v>
      </c>
      <c r="C280">
        <v>23478</v>
      </c>
      <c r="D280" t="s">
        <v>827</v>
      </c>
      <c r="E280" t="s">
        <v>828</v>
      </c>
      <c r="F280">
        <v>1597425716.4709699</v>
      </c>
      <c r="G280">
        <f t="shared" si="116"/>
        <v>4.5683389713774422E-4</v>
      </c>
      <c r="H280">
        <f t="shared" si="117"/>
        <v>-3.2061876867121484</v>
      </c>
      <c r="I280">
        <f t="shared" si="118"/>
        <v>410.50158064516103</v>
      </c>
      <c r="J280">
        <f t="shared" si="119"/>
        <v>901.72111936311808</v>
      </c>
      <c r="K280">
        <f t="shared" si="120"/>
        <v>91.672762642828445</v>
      </c>
      <c r="L280">
        <f t="shared" si="121"/>
        <v>41.733317717532152</v>
      </c>
      <c r="M280">
        <f t="shared" si="122"/>
        <v>9.4882602276680633E-3</v>
      </c>
      <c r="N280">
        <f t="shared" si="123"/>
        <v>2</v>
      </c>
      <c r="O280">
        <f t="shared" si="124"/>
        <v>9.4633236762372112E-3</v>
      </c>
      <c r="P280">
        <f t="shared" si="125"/>
        <v>5.9168122451298613E-3</v>
      </c>
      <c r="Q280">
        <f t="shared" si="126"/>
        <v>0</v>
      </c>
      <c r="R280">
        <f t="shared" si="127"/>
        <v>39.302063893393658</v>
      </c>
      <c r="S280">
        <f t="shared" si="128"/>
        <v>39.302063893393658</v>
      </c>
      <c r="T280">
        <f t="shared" si="129"/>
        <v>7.1416544380121536</v>
      </c>
      <c r="U280">
        <f t="shared" si="130"/>
        <v>34.219810099837098</v>
      </c>
      <c r="V280">
        <f t="shared" si="131"/>
        <v>2.4657971302764663</v>
      </c>
      <c r="W280">
        <f t="shared" si="132"/>
        <v>7.2057592461280331</v>
      </c>
      <c r="X280">
        <f t="shared" si="133"/>
        <v>4.6758573077356873</v>
      </c>
      <c r="Y280">
        <f t="shared" si="134"/>
        <v>-20.146374863774518</v>
      </c>
      <c r="Z280">
        <f t="shared" si="135"/>
        <v>17.956936978081934</v>
      </c>
      <c r="AA280">
        <f t="shared" si="136"/>
        <v>2.1876881195811673</v>
      </c>
      <c r="AB280">
        <f t="shared" si="137"/>
        <v>-1.7497661114163066E-3</v>
      </c>
      <c r="AC280">
        <v>0</v>
      </c>
      <c r="AD280">
        <v>0</v>
      </c>
      <c r="AE280">
        <v>2</v>
      </c>
      <c r="AF280">
        <v>0</v>
      </c>
      <c r="AG280">
        <v>0</v>
      </c>
      <c r="AH280">
        <f t="shared" si="138"/>
        <v>1</v>
      </c>
      <c r="AI280">
        <f t="shared" si="139"/>
        <v>0</v>
      </c>
      <c r="AJ280">
        <f t="shared" si="140"/>
        <v>51574.406047938755</v>
      </c>
      <c r="AK280">
        <f t="shared" si="141"/>
        <v>0</v>
      </c>
      <c r="AL280">
        <f t="shared" si="142"/>
        <v>0</v>
      </c>
      <c r="AM280">
        <f t="shared" si="143"/>
        <v>0.49</v>
      </c>
      <c r="AN280">
        <f t="shared" si="144"/>
        <v>0.39</v>
      </c>
      <c r="AO280">
        <v>2.29</v>
      </c>
      <c r="AP280">
        <v>0.5</v>
      </c>
      <c r="AQ280" t="s">
        <v>196</v>
      </c>
      <c r="AR280">
        <v>1597425716.4709699</v>
      </c>
      <c r="AS280">
        <v>410.50158064516103</v>
      </c>
      <c r="AT280">
        <v>409.34948387096802</v>
      </c>
      <c r="AU280">
        <v>24.254329032258099</v>
      </c>
      <c r="AV280">
        <v>24.084203225806501</v>
      </c>
      <c r="AW280">
        <v>600.01241935483904</v>
      </c>
      <c r="AX280">
        <v>101.564193548387</v>
      </c>
      <c r="AY280">
        <v>0.10001357096774199</v>
      </c>
      <c r="AZ280">
        <v>39.468603225806497</v>
      </c>
      <c r="BA280">
        <v>999.9</v>
      </c>
      <c r="BB280">
        <v>999.9</v>
      </c>
      <c r="BC280">
        <v>0</v>
      </c>
      <c r="BD280">
        <v>0</v>
      </c>
      <c r="BE280">
        <v>10002.653870967701</v>
      </c>
      <c r="BF280">
        <v>0</v>
      </c>
      <c r="BG280">
        <v>1.93274806451613E-3</v>
      </c>
      <c r="BH280">
        <v>1597425671.5999999</v>
      </c>
      <c r="BI280" t="s">
        <v>818</v>
      </c>
      <c r="BJ280">
        <v>42</v>
      </c>
      <c r="BK280">
        <v>-3.226</v>
      </c>
      <c r="BL280">
        <v>7.2999999999999995E-2</v>
      </c>
      <c r="BM280">
        <v>409</v>
      </c>
      <c r="BN280">
        <v>24</v>
      </c>
      <c r="BO280">
        <v>0.33</v>
      </c>
      <c r="BP280">
        <v>0.39</v>
      </c>
      <c r="BQ280">
        <v>1.1477087804878101</v>
      </c>
      <c r="BR280">
        <v>0.18422090592367699</v>
      </c>
      <c r="BS280">
        <v>3.4527114844545001E-2</v>
      </c>
      <c r="BT280">
        <v>0</v>
      </c>
      <c r="BU280">
        <v>0.17009095121951201</v>
      </c>
      <c r="BV280">
        <v>3.3953519163754998E-3</v>
      </c>
      <c r="BW280">
        <v>7.13870144344416E-4</v>
      </c>
      <c r="BX280">
        <v>1</v>
      </c>
      <c r="BY280">
        <v>1</v>
      </c>
      <c r="BZ280">
        <v>2</v>
      </c>
      <c r="CA280" t="s">
        <v>198</v>
      </c>
      <c r="CB280">
        <v>100</v>
      </c>
      <c r="CC280">
        <v>100</v>
      </c>
      <c r="CD280">
        <v>-3.226</v>
      </c>
      <c r="CE280">
        <v>7.2999999999999995E-2</v>
      </c>
      <c r="CF280">
        <v>2</v>
      </c>
      <c r="CG280">
        <v>640.07299999999998</v>
      </c>
      <c r="CH280">
        <v>315.73099999999999</v>
      </c>
      <c r="CI280">
        <v>41.999699999999997</v>
      </c>
      <c r="CJ280">
        <v>40.503799999999998</v>
      </c>
      <c r="CK280">
        <v>30.0002</v>
      </c>
      <c r="CL280">
        <v>40.186999999999998</v>
      </c>
      <c r="CM280">
        <v>40.215800000000002</v>
      </c>
      <c r="CN280">
        <v>20.6</v>
      </c>
      <c r="CO280">
        <v>100</v>
      </c>
      <c r="CP280">
        <v>14.9725</v>
      </c>
      <c r="CQ280">
        <v>42</v>
      </c>
      <c r="CR280">
        <v>410</v>
      </c>
      <c r="CS280">
        <v>23</v>
      </c>
      <c r="CT280">
        <v>99.061700000000002</v>
      </c>
      <c r="CU280">
        <v>98.567300000000003</v>
      </c>
    </row>
    <row r="281" spans="1:99" x14ac:dyDescent="0.25">
      <c r="A281">
        <v>265</v>
      </c>
      <c r="B281">
        <v>1597426081.0999999</v>
      </c>
      <c r="C281">
        <v>23834</v>
      </c>
      <c r="D281" t="s">
        <v>830</v>
      </c>
      <c r="E281" t="s">
        <v>831</v>
      </c>
      <c r="F281">
        <v>1597426073.0999999</v>
      </c>
      <c r="G281">
        <f t="shared" si="116"/>
        <v>2.9398090761877202E-4</v>
      </c>
      <c r="H281">
        <f t="shared" si="117"/>
        <v>-4.3558193852272709</v>
      </c>
      <c r="I281">
        <f t="shared" si="118"/>
        <v>415.32374193548401</v>
      </c>
      <c r="J281">
        <f t="shared" si="119"/>
        <v>1490.1118769639609</v>
      </c>
      <c r="K281">
        <f t="shared" si="120"/>
        <v>151.47882186686516</v>
      </c>
      <c r="L281">
        <f t="shared" si="121"/>
        <v>42.220152791417981</v>
      </c>
      <c r="M281">
        <f t="shared" si="122"/>
        <v>6.0761789115671549E-3</v>
      </c>
      <c r="N281">
        <f t="shared" si="123"/>
        <v>2</v>
      </c>
      <c r="O281">
        <f t="shared" si="124"/>
        <v>6.0659420285167067E-3</v>
      </c>
      <c r="P281">
        <f t="shared" si="125"/>
        <v>3.7921320547446174E-3</v>
      </c>
      <c r="Q281">
        <f t="shared" si="126"/>
        <v>0</v>
      </c>
      <c r="R281">
        <f t="shared" si="127"/>
        <v>39.419932231608158</v>
      </c>
      <c r="S281">
        <f t="shared" si="128"/>
        <v>39.419932231608158</v>
      </c>
      <c r="T281">
        <f t="shared" si="129"/>
        <v>7.1869732739051537</v>
      </c>
      <c r="U281">
        <f t="shared" si="130"/>
        <v>34.515425766317144</v>
      </c>
      <c r="V281">
        <f t="shared" si="131"/>
        <v>2.4949105623646366</v>
      </c>
      <c r="W281">
        <f t="shared" si="132"/>
        <v>7.2283928329789457</v>
      </c>
      <c r="X281">
        <f t="shared" si="133"/>
        <v>4.6920627115405171</v>
      </c>
      <c r="Y281">
        <f t="shared" si="134"/>
        <v>-12.964558025987847</v>
      </c>
      <c r="Z281">
        <f t="shared" si="135"/>
        <v>11.554909639732934</v>
      </c>
      <c r="AA281">
        <f t="shared" si="136"/>
        <v>1.4089235060947689</v>
      </c>
      <c r="AB281">
        <f t="shared" si="137"/>
        <v>-7.2488016014382595E-4</v>
      </c>
      <c r="AC281">
        <v>0</v>
      </c>
      <c r="AD281">
        <v>0</v>
      </c>
      <c r="AE281">
        <v>2</v>
      </c>
      <c r="AF281">
        <v>0</v>
      </c>
      <c r="AG281">
        <v>0</v>
      </c>
      <c r="AH281">
        <f t="shared" si="138"/>
        <v>1</v>
      </c>
      <c r="AI281">
        <f t="shared" si="139"/>
        <v>0</v>
      </c>
      <c r="AJ281">
        <f t="shared" si="140"/>
        <v>51542.892428053041</v>
      </c>
      <c r="AK281">
        <f t="shared" si="141"/>
        <v>0</v>
      </c>
      <c r="AL281">
        <f t="shared" si="142"/>
        <v>0</v>
      </c>
      <c r="AM281">
        <f t="shared" si="143"/>
        <v>0.49</v>
      </c>
      <c r="AN281">
        <f t="shared" si="144"/>
        <v>0.39</v>
      </c>
      <c r="AO281">
        <v>8.6</v>
      </c>
      <c r="AP281">
        <v>0.5</v>
      </c>
      <c r="AQ281" t="s">
        <v>196</v>
      </c>
      <c r="AR281">
        <v>1597426073.0999999</v>
      </c>
      <c r="AS281">
        <v>415.32374193548401</v>
      </c>
      <c r="AT281">
        <v>409.25548387096802</v>
      </c>
      <c r="AU281">
        <v>24.542677419354799</v>
      </c>
      <c r="AV281">
        <v>24.131651612903202</v>
      </c>
      <c r="AW281">
        <v>600.007612903226</v>
      </c>
      <c r="AX281">
        <v>101.556</v>
      </c>
      <c r="AY281">
        <v>0.10000597419354799</v>
      </c>
      <c r="AZ281">
        <v>39.527096774193602</v>
      </c>
      <c r="BA281">
        <v>999.9</v>
      </c>
      <c r="BB281">
        <v>999.9</v>
      </c>
      <c r="BC281">
        <v>0</v>
      </c>
      <c r="BD281">
        <v>0</v>
      </c>
      <c r="BE281">
        <v>9999.0735483870994</v>
      </c>
      <c r="BF281">
        <v>0</v>
      </c>
      <c r="BG281">
        <v>2.0298493548387099E-3</v>
      </c>
      <c r="BH281">
        <v>1597426052.0999999</v>
      </c>
      <c r="BI281" t="s">
        <v>832</v>
      </c>
      <c r="BJ281">
        <v>43</v>
      </c>
      <c r="BK281">
        <v>-3.1659999999999999</v>
      </c>
      <c r="BL281">
        <v>7.3999999999999996E-2</v>
      </c>
      <c r="BM281">
        <v>409</v>
      </c>
      <c r="BN281">
        <v>24</v>
      </c>
      <c r="BO281">
        <v>0.26</v>
      </c>
      <c r="BP281">
        <v>0.22</v>
      </c>
      <c r="BQ281">
        <v>6.0651124390243902</v>
      </c>
      <c r="BR281">
        <v>0.16736320557508</v>
      </c>
      <c r="BS281">
        <v>4.0927821522027799E-2</v>
      </c>
      <c r="BT281">
        <v>0</v>
      </c>
      <c r="BU281">
        <v>0.41133009756097599</v>
      </c>
      <c r="BV281">
        <v>-5.6277700348380897E-3</v>
      </c>
      <c r="BW281">
        <v>9.7355571088108205E-4</v>
      </c>
      <c r="BX281">
        <v>1</v>
      </c>
      <c r="BY281">
        <v>1</v>
      </c>
      <c r="BZ281">
        <v>2</v>
      </c>
      <c r="CA281" t="s">
        <v>198</v>
      </c>
      <c r="CB281">
        <v>100</v>
      </c>
      <c r="CC281">
        <v>100</v>
      </c>
      <c r="CD281">
        <v>-3.1659999999999999</v>
      </c>
      <c r="CE281">
        <v>7.3999999999999996E-2</v>
      </c>
      <c r="CF281">
        <v>2</v>
      </c>
      <c r="CG281">
        <v>640.15</v>
      </c>
      <c r="CH281">
        <v>315.95100000000002</v>
      </c>
      <c r="CI281">
        <v>41.999099999999999</v>
      </c>
      <c r="CJ281">
        <v>40.441699999999997</v>
      </c>
      <c r="CK281">
        <v>30</v>
      </c>
      <c r="CL281">
        <v>40.127800000000001</v>
      </c>
      <c r="CM281">
        <v>40.156500000000001</v>
      </c>
      <c r="CN281">
        <v>20.6</v>
      </c>
      <c r="CO281">
        <v>100</v>
      </c>
      <c r="CP281">
        <v>16.4679</v>
      </c>
      <c r="CQ281">
        <v>42</v>
      </c>
      <c r="CR281">
        <v>410</v>
      </c>
      <c r="CS281">
        <v>23</v>
      </c>
      <c r="CT281">
        <v>99.076800000000006</v>
      </c>
      <c r="CU281">
        <v>98.582700000000003</v>
      </c>
    </row>
    <row r="282" spans="1:99" x14ac:dyDescent="0.25">
      <c r="A282">
        <v>266</v>
      </c>
      <c r="B282">
        <v>1597426086.0999999</v>
      </c>
      <c r="C282">
        <v>23839</v>
      </c>
      <c r="D282" t="s">
        <v>833</v>
      </c>
      <c r="E282" t="s">
        <v>834</v>
      </c>
      <c r="F282">
        <v>1597426077.7451601</v>
      </c>
      <c r="G282">
        <f t="shared" si="116"/>
        <v>2.9447805865779442E-4</v>
      </c>
      <c r="H282">
        <f t="shared" si="117"/>
        <v>-4.355870267552131</v>
      </c>
      <c r="I282">
        <f t="shared" si="118"/>
        <v>415.323483870968</v>
      </c>
      <c r="J282">
        <f t="shared" si="119"/>
        <v>1488.2434232260448</v>
      </c>
      <c r="K282">
        <f t="shared" si="120"/>
        <v>151.28873046888333</v>
      </c>
      <c r="L282">
        <f t="shared" si="121"/>
        <v>42.220084179877375</v>
      </c>
      <c r="M282">
        <f t="shared" si="122"/>
        <v>6.0865534535176364E-3</v>
      </c>
      <c r="N282">
        <f t="shared" si="123"/>
        <v>2</v>
      </c>
      <c r="O282">
        <f t="shared" si="124"/>
        <v>6.0762816153719854E-3</v>
      </c>
      <c r="P282">
        <f t="shared" si="125"/>
        <v>3.7985974296818074E-3</v>
      </c>
      <c r="Q282">
        <f t="shared" si="126"/>
        <v>0</v>
      </c>
      <c r="R282">
        <f t="shared" si="127"/>
        <v>39.419934897245646</v>
      </c>
      <c r="S282">
        <f t="shared" si="128"/>
        <v>39.419934897245646</v>
      </c>
      <c r="T282">
        <f t="shared" si="129"/>
        <v>7.1869743016208059</v>
      </c>
      <c r="U282">
        <f t="shared" si="130"/>
        <v>34.516062584000103</v>
      </c>
      <c r="V282">
        <f t="shared" si="131"/>
        <v>2.4949811848070622</v>
      </c>
      <c r="W282">
        <f t="shared" si="132"/>
        <v>7.2284640773701954</v>
      </c>
      <c r="X282">
        <f t="shared" si="133"/>
        <v>4.6919931168137436</v>
      </c>
      <c r="Y282">
        <f t="shared" si="134"/>
        <v>-12.986482386808735</v>
      </c>
      <c r="Z282">
        <f t="shared" si="135"/>
        <v>11.574447923257226</v>
      </c>
      <c r="AA282">
        <f t="shared" si="136"/>
        <v>1.4113071293343988</v>
      </c>
      <c r="AB282">
        <f t="shared" si="137"/>
        <v>-7.2733421711035362E-4</v>
      </c>
      <c r="AC282">
        <v>0</v>
      </c>
      <c r="AD282">
        <v>0</v>
      </c>
      <c r="AE282">
        <v>2</v>
      </c>
      <c r="AF282">
        <v>0</v>
      </c>
      <c r="AG282">
        <v>0</v>
      </c>
      <c r="AH282">
        <f t="shared" si="138"/>
        <v>1</v>
      </c>
      <c r="AI282">
        <f t="shared" si="139"/>
        <v>0</v>
      </c>
      <c r="AJ282">
        <f t="shared" si="140"/>
        <v>51570.023391351206</v>
      </c>
      <c r="AK282">
        <f t="shared" si="141"/>
        <v>0</v>
      </c>
      <c r="AL282">
        <f t="shared" si="142"/>
        <v>0</v>
      </c>
      <c r="AM282">
        <f t="shared" si="143"/>
        <v>0.49</v>
      </c>
      <c r="AN282">
        <f t="shared" si="144"/>
        <v>0.39</v>
      </c>
      <c r="AO282">
        <v>8.6</v>
      </c>
      <c r="AP282">
        <v>0.5</v>
      </c>
      <c r="AQ282" t="s">
        <v>196</v>
      </c>
      <c r="AR282">
        <v>1597426077.7451601</v>
      </c>
      <c r="AS282">
        <v>415.323483870968</v>
      </c>
      <c r="AT282">
        <v>409.25541935483898</v>
      </c>
      <c r="AU282">
        <v>24.543396774193599</v>
      </c>
      <c r="AV282">
        <v>24.131674193548399</v>
      </c>
      <c r="AW282">
        <v>600.00470967741899</v>
      </c>
      <c r="AX282">
        <v>101.555935483871</v>
      </c>
      <c r="AY282">
        <v>9.9968454838709697E-2</v>
      </c>
      <c r="AZ282">
        <v>39.527280645161298</v>
      </c>
      <c r="BA282">
        <v>999.9</v>
      </c>
      <c r="BB282">
        <v>999.9</v>
      </c>
      <c r="BC282">
        <v>0</v>
      </c>
      <c r="BD282">
        <v>0</v>
      </c>
      <c r="BE282">
        <v>10004.5741935484</v>
      </c>
      <c r="BF282">
        <v>0</v>
      </c>
      <c r="BG282">
        <v>2.0344732258064501E-3</v>
      </c>
      <c r="BH282">
        <v>1597426052.0999999</v>
      </c>
      <c r="BI282" t="s">
        <v>832</v>
      </c>
      <c r="BJ282">
        <v>43</v>
      </c>
      <c r="BK282">
        <v>-3.1659999999999999</v>
      </c>
      <c r="BL282">
        <v>7.3999999999999996E-2</v>
      </c>
      <c r="BM282">
        <v>409</v>
      </c>
      <c r="BN282">
        <v>24</v>
      </c>
      <c r="BO282">
        <v>0.26</v>
      </c>
      <c r="BP282">
        <v>0.22</v>
      </c>
      <c r="BQ282">
        <v>6.0554980487804899</v>
      </c>
      <c r="BR282">
        <v>2.9390801393829501E-2</v>
      </c>
      <c r="BS282">
        <v>4.0768741266875401E-2</v>
      </c>
      <c r="BT282">
        <v>1</v>
      </c>
      <c r="BU282">
        <v>0.41147607317073198</v>
      </c>
      <c r="BV282">
        <v>5.5540557491279901E-3</v>
      </c>
      <c r="BW282">
        <v>1.18602285566436E-3</v>
      </c>
      <c r="BX282">
        <v>1</v>
      </c>
      <c r="BY282">
        <v>2</v>
      </c>
      <c r="BZ282">
        <v>2</v>
      </c>
      <c r="CA282" t="s">
        <v>203</v>
      </c>
      <c r="CB282">
        <v>100</v>
      </c>
      <c r="CC282">
        <v>100</v>
      </c>
      <c r="CD282">
        <v>-3.1659999999999999</v>
      </c>
      <c r="CE282">
        <v>7.3999999999999996E-2</v>
      </c>
      <c r="CF282">
        <v>2</v>
      </c>
      <c r="CG282">
        <v>640.04999999999995</v>
      </c>
      <c r="CH282">
        <v>316.10899999999998</v>
      </c>
      <c r="CI282">
        <v>41.999000000000002</v>
      </c>
      <c r="CJ282">
        <v>40.445399999999999</v>
      </c>
      <c r="CK282">
        <v>30.0001</v>
      </c>
      <c r="CL282">
        <v>40.127800000000001</v>
      </c>
      <c r="CM282">
        <v>40.156500000000001</v>
      </c>
      <c r="CN282">
        <v>20.6</v>
      </c>
      <c r="CO282">
        <v>100</v>
      </c>
      <c r="CP282">
        <v>16.4679</v>
      </c>
      <c r="CQ282">
        <v>42</v>
      </c>
      <c r="CR282">
        <v>410</v>
      </c>
      <c r="CS282">
        <v>23</v>
      </c>
      <c r="CT282">
        <v>99.077600000000004</v>
      </c>
      <c r="CU282">
        <v>98.584299999999999</v>
      </c>
    </row>
    <row r="283" spans="1:99" x14ac:dyDescent="0.25">
      <c r="A283">
        <v>267</v>
      </c>
      <c r="B283">
        <v>1597426091.0999999</v>
      </c>
      <c r="C283">
        <v>23844</v>
      </c>
      <c r="D283" t="s">
        <v>835</v>
      </c>
      <c r="E283" t="s">
        <v>836</v>
      </c>
      <c r="F283">
        <v>1597426082.53548</v>
      </c>
      <c r="G283">
        <f t="shared" si="116"/>
        <v>2.944576668621828E-4</v>
      </c>
      <c r="H283">
        <f t="shared" si="117"/>
        <v>-4.3454177422231366</v>
      </c>
      <c r="I283">
        <f t="shared" si="118"/>
        <v>415.30651612903199</v>
      </c>
      <c r="J283">
        <f t="shared" si="119"/>
        <v>1485.5664743314005</v>
      </c>
      <c r="K283">
        <f t="shared" si="120"/>
        <v>151.01628309133392</v>
      </c>
      <c r="L283">
        <f t="shared" si="121"/>
        <v>42.218269928072147</v>
      </c>
      <c r="M283">
        <f t="shared" si="122"/>
        <v>6.0866549602968398E-3</v>
      </c>
      <c r="N283">
        <f t="shared" si="123"/>
        <v>2</v>
      </c>
      <c r="O283">
        <f t="shared" si="124"/>
        <v>6.0763827798491462E-3</v>
      </c>
      <c r="P283">
        <f t="shared" si="125"/>
        <v>3.7986606881617513E-3</v>
      </c>
      <c r="Q283">
        <f t="shared" si="126"/>
        <v>0</v>
      </c>
      <c r="R283">
        <f t="shared" si="127"/>
        <v>39.41897448029016</v>
      </c>
      <c r="S283">
        <f t="shared" si="128"/>
        <v>39.41897448029016</v>
      </c>
      <c r="T283">
        <f t="shared" si="129"/>
        <v>7.1866040286350774</v>
      </c>
      <c r="U283">
        <f t="shared" si="130"/>
        <v>34.518338080396752</v>
      </c>
      <c r="V283">
        <f t="shared" si="131"/>
        <v>2.4950162370261135</v>
      </c>
      <c r="W283">
        <f t="shared" si="132"/>
        <v>7.2280891137196832</v>
      </c>
      <c r="X283">
        <f t="shared" si="133"/>
        <v>4.6915877916089634</v>
      </c>
      <c r="Y283">
        <f t="shared" si="134"/>
        <v>-12.985583108622262</v>
      </c>
      <c r="Z283">
        <f t="shared" si="135"/>
        <v>11.57365811461252</v>
      </c>
      <c r="AA283">
        <f t="shared" si="136"/>
        <v>1.411197763544817</v>
      </c>
      <c r="AB283">
        <f t="shared" si="137"/>
        <v>-7.27230464924844E-4</v>
      </c>
      <c r="AC283">
        <v>0</v>
      </c>
      <c r="AD283">
        <v>0</v>
      </c>
      <c r="AE283">
        <v>2</v>
      </c>
      <c r="AF283">
        <v>0</v>
      </c>
      <c r="AG283">
        <v>0</v>
      </c>
      <c r="AH283">
        <f t="shared" si="138"/>
        <v>1</v>
      </c>
      <c r="AI283">
        <f t="shared" si="139"/>
        <v>0</v>
      </c>
      <c r="AJ283">
        <f t="shared" si="140"/>
        <v>51569.56928957023</v>
      </c>
      <c r="AK283">
        <f t="shared" si="141"/>
        <v>0</v>
      </c>
      <c r="AL283">
        <f t="shared" si="142"/>
        <v>0</v>
      </c>
      <c r="AM283">
        <f t="shared" si="143"/>
        <v>0.49</v>
      </c>
      <c r="AN283">
        <f t="shared" si="144"/>
        <v>0.39</v>
      </c>
      <c r="AO283">
        <v>8.6</v>
      </c>
      <c r="AP283">
        <v>0.5</v>
      </c>
      <c r="AQ283" t="s">
        <v>196</v>
      </c>
      <c r="AR283">
        <v>1597426082.53548</v>
      </c>
      <c r="AS283">
        <v>415.30651612903199</v>
      </c>
      <c r="AT283">
        <v>409.25341935483902</v>
      </c>
      <c r="AU283">
        <v>24.5437935483871</v>
      </c>
      <c r="AV283">
        <v>24.132100000000001</v>
      </c>
      <c r="AW283">
        <v>600.00522580645202</v>
      </c>
      <c r="AX283">
        <v>101.555709677419</v>
      </c>
      <c r="AY283">
        <v>9.9979045161290303E-2</v>
      </c>
      <c r="AZ283">
        <v>39.526312903225801</v>
      </c>
      <c r="BA283">
        <v>999.9</v>
      </c>
      <c r="BB283">
        <v>999.9</v>
      </c>
      <c r="BC283">
        <v>0</v>
      </c>
      <c r="BD283">
        <v>0</v>
      </c>
      <c r="BE283">
        <v>10004.4732258065</v>
      </c>
      <c r="BF283">
        <v>0</v>
      </c>
      <c r="BG283">
        <v>2.1223267741935499E-3</v>
      </c>
      <c r="BH283">
        <v>1597426052.0999999</v>
      </c>
      <c r="BI283" t="s">
        <v>832</v>
      </c>
      <c r="BJ283">
        <v>43</v>
      </c>
      <c r="BK283">
        <v>-3.1659999999999999</v>
      </c>
      <c r="BL283">
        <v>7.3999999999999996E-2</v>
      </c>
      <c r="BM283">
        <v>409</v>
      </c>
      <c r="BN283">
        <v>24</v>
      </c>
      <c r="BO283">
        <v>0.26</v>
      </c>
      <c r="BP283">
        <v>0.22</v>
      </c>
      <c r="BQ283">
        <v>6.0630239024390304</v>
      </c>
      <c r="BR283">
        <v>-0.233461254355457</v>
      </c>
      <c r="BS283">
        <v>3.4739248898605503E-2</v>
      </c>
      <c r="BT283">
        <v>0</v>
      </c>
      <c r="BU283">
        <v>0.41180280487804899</v>
      </c>
      <c r="BV283">
        <v>4.1091637630673002E-3</v>
      </c>
      <c r="BW283">
        <v>1.41043413519821E-3</v>
      </c>
      <c r="BX283">
        <v>1</v>
      </c>
      <c r="BY283">
        <v>1</v>
      </c>
      <c r="BZ283">
        <v>2</v>
      </c>
      <c r="CA283" t="s">
        <v>198</v>
      </c>
      <c r="CB283">
        <v>100</v>
      </c>
      <c r="CC283">
        <v>100</v>
      </c>
      <c r="CD283">
        <v>-3.1659999999999999</v>
      </c>
      <c r="CE283">
        <v>7.3999999999999996E-2</v>
      </c>
      <c r="CF283">
        <v>2</v>
      </c>
      <c r="CG283">
        <v>640.19000000000005</v>
      </c>
      <c r="CH283">
        <v>316.04300000000001</v>
      </c>
      <c r="CI283">
        <v>41.998800000000003</v>
      </c>
      <c r="CJ283">
        <v>40.445700000000002</v>
      </c>
      <c r="CK283">
        <v>30</v>
      </c>
      <c r="CL283">
        <v>40.127800000000001</v>
      </c>
      <c r="CM283">
        <v>40.156500000000001</v>
      </c>
      <c r="CN283">
        <v>20.6</v>
      </c>
      <c r="CO283">
        <v>100</v>
      </c>
      <c r="CP283">
        <v>16.4679</v>
      </c>
      <c r="CQ283">
        <v>42</v>
      </c>
      <c r="CR283">
        <v>410</v>
      </c>
      <c r="CS283">
        <v>23</v>
      </c>
      <c r="CT283">
        <v>99.077200000000005</v>
      </c>
      <c r="CU283">
        <v>98.585800000000006</v>
      </c>
    </row>
    <row r="284" spans="1:99" x14ac:dyDescent="0.25">
      <c r="A284">
        <v>268</v>
      </c>
      <c r="B284">
        <v>1597426096.0999999</v>
      </c>
      <c r="C284">
        <v>23849</v>
      </c>
      <c r="D284" t="s">
        <v>837</v>
      </c>
      <c r="E284" t="s">
        <v>838</v>
      </c>
      <c r="F284">
        <v>1597426087.4709699</v>
      </c>
      <c r="G284">
        <f t="shared" si="116"/>
        <v>2.9494838802309804E-4</v>
      </c>
      <c r="H284">
        <f t="shared" si="117"/>
        <v>-4.3333701054288989</v>
      </c>
      <c r="I284">
        <f t="shared" si="118"/>
        <v>415.29261290322597</v>
      </c>
      <c r="J284">
        <f t="shared" si="119"/>
        <v>1480.4980416079993</v>
      </c>
      <c r="K284">
        <f t="shared" si="120"/>
        <v>150.50070314947962</v>
      </c>
      <c r="L284">
        <f t="shared" si="121"/>
        <v>42.216759832276189</v>
      </c>
      <c r="M284">
        <f t="shared" si="122"/>
        <v>6.0978565274691122E-3</v>
      </c>
      <c r="N284">
        <f t="shared" si="123"/>
        <v>2</v>
      </c>
      <c r="O284">
        <f t="shared" si="124"/>
        <v>6.0875465380211685E-3</v>
      </c>
      <c r="P284">
        <f t="shared" si="125"/>
        <v>3.8056414259636253E-3</v>
      </c>
      <c r="Q284">
        <f t="shared" si="126"/>
        <v>0</v>
      </c>
      <c r="R284">
        <f t="shared" si="127"/>
        <v>39.417163156856404</v>
      </c>
      <c r="S284">
        <f t="shared" si="128"/>
        <v>39.417163156856404</v>
      </c>
      <c r="T284">
        <f t="shared" si="129"/>
        <v>7.185905747642086</v>
      </c>
      <c r="U284">
        <f t="shared" si="130"/>
        <v>34.522713049076749</v>
      </c>
      <c r="V284">
        <f t="shared" si="131"/>
        <v>2.4951141418571288</v>
      </c>
      <c r="W284">
        <f t="shared" si="132"/>
        <v>7.227456713237248</v>
      </c>
      <c r="X284">
        <f t="shared" si="133"/>
        <v>4.6907916057849572</v>
      </c>
      <c r="Y284">
        <f t="shared" si="134"/>
        <v>-13.007223911818624</v>
      </c>
      <c r="Z284">
        <f t="shared" si="135"/>
        <v>11.59296565898679</v>
      </c>
      <c r="AA284">
        <f t="shared" si="136"/>
        <v>1.4135286018658062</v>
      </c>
      <c r="AB284">
        <f t="shared" si="137"/>
        <v>-7.2965096602750634E-4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f t="shared" si="138"/>
        <v>1</v>
      </c>
      <c r="AI284">
        <f t="shared" si="139"/>
        <v>0</v>
      </c>
      <c r="AJ284">
        <f t="shared" si="140"/>
        <v>51570.272089297971</v>
      </c>
      <c r="AK284">
        <f t="shared" si="141"/>
        <v>0</v>
      </c>
      <c r="AL284">
        <f t="shared" si="142"/>
        <v>0</v>
      </c>
      <c r="AM284">
        <f t="shared" si="143"/>
        <v>0.49</v>
      </c>
      <c r="AN284">
        <f t="shared" si="144"/>
        <v>0.39</v>
      </c>
      <c r="AO284">
        <v>8.6</v>
      </c>
      <c r="AP284">
        <v>0.5</v>
      </c>
      <c r="AQ284" t="s">
        <v>196</v>
      </c>
      <c r="AR284">
        <v>1597426087.4709699</v>
      </c>
      <c r="AS284">
        <v>415.29261290322597</v>
      </c>
      <c r="AT284">
        <v>409.257096774194</v>
      </c>
      <c r="AU284">
        <v>24.5448129032258</v>
      </c>
      <c r="AV284">
        <v>24.132435483870999</v>
      </c>
      <c r="AW284">
        <v>600.007838709677</v>
      </c>
      <c r="AX284">
        <v>101.555451612903</v>
      </c>
      <c r="AY284">
        <v>0.100004132258065</v>
      </c>
      <c r="AZ284">
        <v>39.524680645161297</v>
      </c>
      <c r="BA284">
        <v>999.9</v>
      </c>
      <c r="BB284">
        <v>999.9</v>
      </c>
      <c r="BC284">
        <v>0</v>
      </c>
      <c r="BD284">
        <v>0</v>
      </c>
      <c r="BE284">
        <v>10004.587419354801</v>
      </c>
      <c r="BF284">
        <v>0</v>
      </c>
      <c r="BG284">
        <v>2.23329967741935E-3</v>
      </c>
      <c r="BH284">
        <v>1597426052.0999999</v>
      </c>
      <c r="BI284" t="s">
        <v>832</v>
      </c>
      <c r="BJ284">
        <v>43</v>
      </c>
      <c r="BK284">
        <v>-3.1659999999999999</v>
      </c>
      <c r="BL284">
        <v>7.3999999999999996E-2</v>
      </c>
      <c r="BM284">
        <v>409</v>
      </c>
      <c r="BN284">
        <v>24</v>
      </c>
      <c r="BO284">
        <v>0.26</v>
      </c>
      <c r="BP284">
        <v>0.22</v>
      </c>
      <c r="BQ284">
        <v>6.0454856097561001</v>
      </c>
      <c r="BR284">
        <v>-0.20058836236942101</v>
      </c>
      <c r="BS284">
        <v>3.2058100612358503E-2</v>
      </c>
      <c r="BT284">
        <v>0</v>
      </c>
      <c r="BU284">
        <v>0.411973390243902</v>
      </c>
      <c r="BV284">
        <v>5.6069059233401202E-3</v>
      </c>
      <c r="BW284">
        <v>1.48479655957288E-3</v>
      </c>
      <c r="BX284">
        <v>1</v>
      </c>
      <c r="BY284">
        <v>1</v>
      </c>
      <c r="BZ284">
        <v>2</v>
      </c>
      <c r="CA284" t="s">
        <v>198</v>
      </c>
      <c r="CB284">
        <v>100</v>
      </c>
      <c r="CC284">
        <v>100</v>
      </c>
      <c r="CD284">
        <v>-3.1659999999999999</v>
      </c>
      <c r="CE284">
        <v>7.3999999999999996E-2</v>
      </c>
      <c r="CF284">
        <v>2</v>
      </c>
      <c r="CG284">
        <v>640.11</v>
      </c>
      <c r="CH284">
        <v>315.964</v>
      </c>
      <c r="CI284">
        <v>41.998600000000003</v>
      </c>
      <c r="CJ284">
        <v>40.445700000000002</v>
      </c>
      <c r="CK284">
        <v>30.0001</v>
      </c>
      <c r="CL284">
        <v>40.127800000000001</v>
      </c>
      <c r="CM284">
        <v>40.156500000000001</v>
      </c>
      <c r="CN284">
        <v>20.6</v>
      </c>
      <c r="CO284">
        <v>100</v>
      </c>
      <c r="CP284">
        <v>16.4679</v>
      </c>
      <c r="CQ284">
        <v>42</v>
      </c>
      <c r="CR284">
        <v>410</v>
      </c>
      <c r="CS284">
        <v>23</v>
      </c>
      <c r="CT284">
        <v>99.076499999999996</v>
      </c>
      <c r="CU284">
        <v>98.586500000000001</v>
      </c>
    </row>
    <row r="285" spans="1:99" x14ac:dyDescent="0.25">
      <c r="A285">
        <v>269</v>
      </c>
      <c r="B285">
        <v>1597426101.0999999</v>
      </c>
      <c r="C285">
        <v>23854</v>
      </c>
      <c r="D285" t="s">
        <v>839</v>
      </c>
      <c r="E285" t="s">
        <v>840</v>
      </c>
      <c r="F285">
        <v>1597426092.4709699</v>
      </c>
      <c r="G285">
        <f t="shared" si="116"/>
        <v>2.9507810902051164E-4</v>
      </c>
      <c r="H285">
        <f t="shared" si="117"/>
        <v>-4.320457695046283</v>
      </c>
      <c r="I285">
        <f t="shared" si="118"/>
        <v>415.27293548387098</v>
      </c>
      <c r="J285">
        <f t="shared" si="119"/>
        <v>1476.6420516356684</v>
      </c>
      <c r="K285">
        <f t="shared" si="120"/>
        <v>150.10806254926121</v>
      </c>
      <c r="L285">
        <f t="shared" si="121"/>
        <v>42.214574416040207</v>
      </c>
      <c r="M285">
        <f t="shared" si="122"/>
        <v>6.1010859730973987E-3</v>
      </c>
      <c r="N285">
        <f t="shared" si="123"/>
        <v>2</v>
      </c>
      <c r="O285">
        <f t="shared" si="124"/>
        <v>6.0907650703256938E-3</v>
      </c>
      <c r="P285">
        <f t="shared" si="125"/>
        <v>3.8076539868481443E-3</v>
      </c>
      <c r="Q285">
        <f t="shared" si="126"/>
        <v>0</v>
      </c>
      <c r="R285">
        <f t="shared" si="127"/>
        <v>39.416283518182908</v>
      </c>
      <c r="S285">
        <f t="shared" si="128"/>
        <v>39.416283518182908</v>
      </c>
      <c r="T285">
        <f t="shared" si="129"/>
        <v>7.1855666604773472</v>
      </c>
      <c r="U285">
        <f t="shared" si="130"/>
        <v>34.525544736971327</v>
      </c>
      <c r="V285">
        <f t="shared" si="131"/>
        <v>2.495207479886544</v>
      </c>
      <c r="W285">
        <f t="shared" si="132"/>
        <v>7.2271342824450109</v>
      </c>
      <c r="X285">
        <f t="shared" si="133"/>
        <v>4.6903591805908036</v>
      </c>
      <c r="Y285">
        <f t="shared" si="134"/>
        <v>-13.012944607804563</v>
      </c>
      <c r="Z285">
        <f t="shared" si="135"/>
        <v>11.598074425771294</v>
      </c>
      <c r="AA285">
        <f t="shared" si="136"/>
        <v>1.4141398918069934</v>
      </c>
      <c r="AB285">
        <f t="shared" si="137"/>
        <v>-7.302902262757982E-4</v>
      </c>
      <c r="AC285">
        <v>0</v>
      </c>
      <c r="AD285">
        <v>0</v>
      </c>
      <c r="AE285">
        <v>2</v>
      </c>
      <c r="AF285">
        <v>0</v>
      </c>
      <c r="AG285">
        <v>0</v>
      </c>
      <c r="AH285">
        <f t="shared" si="138"/>
        <v>1</v>
      </c>
      <c r="AI285">
        <f t="shared" si="139"/>
        <v>0</v>
      </c>
      <c r="AJ285">
        <f t="shared" si="140"/>
        <v>51554.357283942139</v>
      </c>
      <c r="AK285">
        <f t="shared" si="141"/>
        <v>0</v>
      </c>
      <c r="AL285">
        <f t="shared" si="142"/>
        <v>0</v>
      </c>
      <c r="AM285">
        <f t="shared" si="143"/>
        <v>0.49</v>
      </c>
      <c r="AN285">
        <f t="shared" si="144"/>
        <v>0.39</v>
      </c>
      <c r="AO285">
        <v>8.6</v>
      </c>
      <c r="AP285">
        <v>0.5</v>
      </c>
      <c r="AQ285" t="s">
        <v>196</v>
      </c>
      <c r="AR285">
        <v>1597426092.4709699</v>
      </c>
      <c r="AS285">
        <v>415.27293548387098</v>
      </c>
      <c r="AT285">
        <v>409.25599999999997</v>
      </c>
      <c r="AU285">
        <v>24.545838709677401</v>
      </c>
      <c r="AV285">
        <v>24.1332806451613</v>
      </c>
      <c r="AW285">
        <v>600.00825806451599</v>
      </c>
      <c r="AX285">
        <v>101.55500000000001</v>
      </c>
      <c r="AY285">
        <v>0.100010016129032</v>
      </c>
      <c r="AZ285">
        <v>39.523848387096798</v>
      </c>
      <c r="BA285">
        <v>999.9</v>
      </c>
      <c r="BB285">
        <v>999.9</v>
      </c>
      <c r="BC285">
        <v>0</v>
      </c>
      <c r="BD285">
        <v>0</v>
      </c>
      <c r="BE285">
        <v>10001.386774193599</v>
      </c>
      <c r="BF285">
        <v>0</v>
      </c>
      <c r="BG285">
        <v>2.2934100000000001E-3</v>
      </c>
      <c r="BH285">
        <v>1597426052.0999999</v>
      </c>
      <c r="BI285" t="s">
        <v>832</v>
      </c>
      <c r="BJ285">
        <v>43</v>
      </c>
      <c r="BK285">
        <v>-3.1659999999999999</v>
      </c>
      <c r="BL285">
        <v>7.3999999999999996E-2</v>
      </c>
      <c r="BM285">
        <v>409</v>
      </c>
      <c r="BN285">
        <v>24</v>
      </c>
      <c r="BO285">
        <v>0.26</v>
      </c>
      <c r="BP285">
        <v>0.22</v>
      </c>
      <c r="BQ285">
        <v>6.0215585365853697</v>
      </c>
      <c r="BR285">
        <v>-0.17431317073165201</v>
      </c>
      <c r="BS285">
        <v>3.4716342715167402E-2</v>
      </c>
      <c r="BT285">
        <v>0</v>
      </c>
      <c r="BU285">
        <v>0.412492682926829</v>
      </c>
      <c r="BV285">
        <v>1.1648780488114901E-4</v>
      </c>
      <c r="BW285">
        <v>1.19825506139033E-3</v>
      </c>
      <c r="BX285">
        <v>1</v>
      </c>
      <c r="BY285">
        <v>1</v>
      </c>
      <c r="BZ285">
        <v>2</v>
      </c>
      <c r="CA285" t="s">
        <v>198</v>
      </c>
      <c r="CB285">
        <v>100</v>
      </c>
      <c r="CC285">
        <v>100</v>
      </c>
      <c r="CD285">
        <v>-3.1659999999999999</v>
      </c>
      <c r="CE285">
        <v>7.3999999999999996E-2</v>
      </c>
      <c r="CF285">
        <v>2</v>
      </c>
      <c r="CG285">
        <v>640.53099999999995</v>
      </c>
      <c r="CH285">
        <v>315.92399999999998</v>
      </c>
      <c r="CI285">
        <v>41.998800000000003</v>
      </c>
      <c r="CJ285">
        <v>40.445700000000002</v>
      </c>
      <c r="CK285">
        <v>30</v>
      </c>
      <c r="CL285">
        <v>40.127800000000001</v>
      </c>
      <c r="CM285">
        <v>40.156500000000001</v>
      </c>
      <c r="CN285">
        <v>20.6</v>
      </c>
      <c r="CO285">
        <v>100</v>
      </c>
      <c r="CP285">
        <v>16.4679</v>
      </c>
      <c r="CQ285">
        <v>42</v>
      </c>
      <c r="CR285">
        <v>410</v>
      </c>
      <c r="CS285">
        <v>23</v>
      </c>
      <c r="CT285">
        <v>99.075900000000004</v>
      </c>
      <c r="CU285">
        <v>98.587199999999996</v>
      </c>
    </row>
    <row r="286" spans="1:99" x14ac:dyDescent="0.25">
      <c r="A286">
        <v>270</v>
      </c>
      <c r="B286">
        <v>1597426106.0999999</v>
      </c>
      <c r="C286">
        <v>23859</v>
      </c>
      <c r="D286" t="s">
        <v>841</v>
      </c>
      <c r="E286" t="s">
        <v>842</v>
      </c>
      <c r="F286">
        <v>1597426097.4709699</v>
      </c>
      <c r="G286">
        <f t="shared" si="116"/>
        <v>2.9500648978744639E-4</v>
      </c>
      <c r="H286">
        <f t="shared" si="117"/>
        <v>-4.3130486262652026</v>
      </c>
      <c r="I286">
        <f t="shared" si="118"/>
        <v>415.264935483871</v>
      </c>
      <c r="J286">
        <f t="shared" si="119"/>
        <v>1475.0810337198043</v>
      </c>
      <c r="K286">
        <f t="shared" si="120"/>
        <v>149.94838772068945</v>
      </c>
      <c r="L286">
        <f t="shared" si="121"/>
        <v>42.213482601506087</v>
      </c>
      <c r="M286">
        <f t="shared" si="122"/>
        <v>6.0992743320464242E-3</v>
      </c>
      <c r="N286">
        <f t="shared" si="123"/>
        <v>2</v>
      </c>
      <c r="O286">
        <f t="shared" si="124"/>
        <v>6.0889595520955278E-3</v>
      </c>
      <c r="P286">
        <f t="shared" si="125"/>
        <v>3.8065249891475073E-3</v>
      </c>
      <c r="Q286">
        <f t="shared" si="126"/>
        <v>0</v>
      </c>
      <c r="R286">
        <f t="shared" si="127"/>
        <v>39.417029061131622</v>
      </c>
      <c r="S286">
        <f t="shared" si="128"/>
        <v>39.417029061131622</v>
      </c>
      <c r="T286">
        <f t="shared" si="129"/>
        <v>7.1858540549086012</v>
      </c>
      <c r="U286">
        <f t="shared" si="130"/>
        <v>34.525274145282047</v>
      </c>
      <c r="V286">
        <f t="shared" si="131"/>
        <v>2.4952841421583347</v>
      </c>
      <c r="W286">
        <f t="shared" si="132"/>
        <v>7.2274129718947382</v>
      </c>
      <c r="X286">
        <f t="shared" si="133"/>
        <v>4.6905699127502665</v>
      </c>
      <c r="Y286">
        <f t="shared" si="134"/>
        <v>-13.009786199626385</v>
      </c>
      <c r="Z286">
        <f t="shared" si="135"/>
        <v>11.595250718997255</v>
      </c>
      <c r="AA286">
        <f t="shared" si="136"/>
        <v>1.4138055425555902</v>
      </c>
      <c r="AB286">
        <f t="shared" si="137"/>
        <v>-7.2993807354038154E-4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f t="shared" si="138"/>
        <v>1</v>
      </c>
      <c r="AI286">
        <f t="shared" si="139"/>
        <v>0</v>
      </c>
      <c r="AJ286">
        <f t="shared" si="140"/>
        <v>51539.938235691719</v>
      </c>
      <c r="AK286">
        <f t="shared" si="141"/>
        <v>0</v>
      </c>
      <c r="AL286">
        <f t="shared" si="142"/>
        <v>0</v>
      </c>
      <c r="AM286">
        <f t="shared" si="143"/>
        <v>0.49</v>
      </c>
      <c r="AN286">
        <f t="shared" si="144"/>
        <v>0.39</v>
      </c>
      <c r="AO286">
        <v>8.6</v>
      </c>
      <c r="AP286">
        <v>0.5</v>
      </c>
      <c r="AQ286" t="s">
        <v>196</v>
      </c>
      <c r="AR286">
        <v>1597426097.4709699</v>
      </c>
      <c r="AS286">
        <v>415.264935483871</v>
      </c>
      <c r="AT286">
        <v>409.25861290322598</v>
      </c>
      <c r="AU286">
        <v>24.546754838709699</v>
      </c>
      <c r="AV286">
        <v>24.1343</v>
      </c>
      <c r="AW286">
        <v>600.01219354838702</v>
      </c>
      <c r="AX286">
        <v>101.55432258064501</v>
      </c>
      <c r="AY286">
        <v>0.1000166</v>
      </c>
      <c r="AZ286">
        <v>39.524567741935499</v>
      </c>
      <c r="BA286">
        <v>999.9</v>
      </c>
      <c r="BB286">
        <v>999.9</v>
      </c>
      <c r="BC286">
        <v>0</v>
      </c>
      <c r="BD286">
        <v>0</v>
      </c>
      <c r="BE286">
        <v>9998.5638709677405</v>
      </c>
      <c r="BF286">
        <v>0</v>
      </c>
      <c r="BG286">
        <v>2.2934100000000001E-3</v>
      </c>
      <c r="BH286">
        <v>1597426052.0999999</v>
      </c>
      <c r="BI286" t="s">
        <v>832</v>
      </c>
      <c r="BJ286">
        <v>43</v>
      </c>
      <c r="BK286">
        <v>-3.1659999999999999</v>
      </c>
      <c r="BL286">
        <v>7.3999999999999996E-2</v>
      </c>
      <c r="BM286">
        <v>409</v>
      </c>
      <c r="BN286">
        <v>24</v>
      </c>
      <c r="BO286">
        <v>0.26</v>
      </c>
      <c r="BP286">
        <v>0.22</v>
      </c>
      <c r="BQ286">
        <v>6.0138756097561004</v>
      </c>
      <c r="BR286">
        <v>-0.19999003484323</v>
      </c>
      <c r="BS286">
        <v>3.6666585176842299E-2</v>
      </c>
      <c r="BT286">
        <v>0</v>
      </c>
      <c r="BU286">
        <v>0.41250978048780501</v>
      </c>
      <c r="BV286">
        <v>4.84703832752961E-4</v>
      </c>
      <c r="BW286">
        <v>1.16471854680769E-3</v>
      </c>
      <c r="BX286">
        <v>1</v>
      </c>
      <c r="BY286">
        <v>1</v>
      </c>
      <c r="BZ286">
        <v>2</v>
      </c>
      <c r="CA286" t="s">
        <v>198</v>
      </c>
      <c r="CB286">
        <v>100</v>
      </c>
      <c r="CC286">
        <v>100</v>
      </c>
      <c r="CD286">
        <v>-3.1659999999999999</v>
      </c>
      <c r="CE286">
        <v>7.3999999999999996E-2</v>
      </c>
      <c r="CF286">
        <v>2</v>
      </c>
      <c r="CG286">
        <v>640.15099999999995</v>
      </c>
      <c r="CH286">
        <v>315.92399999999998</v>
      </c>
      <c r="CI286">
        <v>41.998800000000003</v>
      </c>
      <c r="CJ286">
        <v>40.445700000000002</v>
      </c>
      <c r="CK286">
        <v>30.0001</v>
      </c>
      <c r="CL286">
        <v>40.127800000000001</v>
      </c>
      <c r="CM286">
        <v>40.156500000000001</v>
      </c>
      <c r="CN286">
        <v>20.6</v>
      </c>
      <c r="CO286">
        <v>100</v>
      </c>
      <c r="CP286">
        <v>16.4679</v>
      </c>
      <c r="CQ286">
        <v>42</v>
      </c>
      <c r="CR286">
        <v>410</v>
      </c>
      <c r="CS286">
        <v>23</v>
      </c>
      <c r="CT286">
        <v>99.077100000000002</v>
      </c>
      <c r="CU286">
        <v>98.585999999999999</v>
      </c>
    </row>
    <row r="287" spans="1:99" x14ac:dyDescent="0.25">
      <c r="A287">
        <v>271</v>
      </c>
      <c r="B287">
        <v>1597426433.0999999</v>
      </c>
      <c r="C287">
        <v>24186</v>
      </c>
      <c r="D287" t="s">
        <v>844</v>
      </c>
      <c r="E287" t="s">
        <v>845</v>
      </c>
      <c r="F287">
        <v>1597426425.0999999</v>
      </c>
      <c r="G287">
        <f t="shared" si="116"/>
        <v>3.4162377111029139E-4</v>
      </c>
      <c r="H287">
        <f t="shared" si="117"/>
        <v>-4.3303754726279458</v>
      </c>
      <c r="I287">
        <f t="shared" si="118"/>
        <v>412.28941935483903</v>
      </c>
      <c r="J287">
        <f t="shared" si="119"/>
        <v>1323.1381572676612</v>
      </c>
      <c r="K287">
        <f t="shared" si="120"/>
        <v>134.49344401389163</v>
      </c>
      <c r="L287">
        <f t="shared" si="121"/>
        <v>41.908113400664895</v>
      </c>
      <c r="M287">
        <f t="shared" si="122"/>
        <v>7.0980007874667682E-3</v>
      </c>
      <c r="N287">
        <f t="shared" si="123"/>
        <v>2</v>
      </c>
      <c r="O287">
        <f t="shared" si="124"/>
        <v>7.0840356286513834E-3</v>
      </c>
      <c r="P287">
        <f t="shared" si="125"/>
        <v>4.4287746670915963E-3</v>
      </c>
      <c r="Q287">
        <f t="shared" si="126"/>
        <v>0</v>
      </c>
      <c r="R287">
        <f t="shared" si="127"/>
        <v>39.325100125680244</v>
      </c>
      <c r="S287">
        <f t="shared" si="128"/>
        <v>39.325100125680244</v>
      </c>
      <c r="T287">
        <f t="shared" si="129"/>
        <v>7.1504920350648664</v>
      </c>
      <c r="U287">
        <f t="shared" si="130"/>
        <v>34.463574561876975</v>
      </c>
      <c r="V287">
        <f t="shared" si="131"/>
        <v>2.4808381975113809</v>
      </c>
      <c r="W287">
        <f t="shared" si="132"/>
        <v>7.1984355338916073</v>
      </c>
      <c r="X287">
        <f t="shared" si="133"/>
        <v>4.6696538375534855</v>
      </c>
      <c r="Y287">
        <f t="shared" si="134"/>
        <v>-15.065608305963851</v>
      </c>
      <c r="Z287">
        <f t="shared" si="135"/>
        <v>13.428596100269781</v>
      </c>
      <c r="AA287">
        <f t="shared" si="136"/>
        <v>1.6360337010120161</v>
      </c>
      <c r="AB287">
        <f t="shared" si="137"/>
        <v>-9.7850468205429308E-4</v>
      </c>
      <c r="AC287">
        <v>0</v>
      </c>
      <c r="AD287">
        <v>0</v>
      </c>
      <c r="AE287">
        <v>2</v>
      </c>
      <c r="AF287">
        <v>0</v>
      </c>
      <c r="AG287">
        <v>0</v>
      </c>
      <c r="AH287">
        <f t="shared" si="138"/>
        <v>1</v>
      </c>
      <c r="AI287">
        <f t="shared" si="139"/>
        <v>0</v>
      </c>
      <c r="AJ287">
        <f t="shared" si="140"/>
        <v>51572.30227524502</v>
      </c>
      <c r="AK287">
        <f t="shared" si="141"/>
        <v>0</v>
      </c>
      <c r="AL287">
        <f t="shared" si="142"/>
        <v>0</v>
      </c>
      <c r="AM287">
        <f t="shared" si="143"/>
        <v>0.49</v>
      </c>
      <c r="AN287">
        <f t="shared" si="144"/>
        <v>0.39</v>
      </c>
      <c r="AO287">
        <v>4.71</v>
      </c>
      <c r="AP287">
        <v>0.5</v>
      </c>
      <c r="AQ287" t="s">
        <v>196</v>
      </c>
      <c r="AR287">
        <v>1597426425.0999999</v>
      </c>
      <c r="AS287">
        <v>412.28941935483903</v>
      </c>
      <c r="AT287">
        <v>409.00048387096803</v>
      </c>
      <c r="AU287">
        <v>24.406332258064499</v>
      </c>
      <c r="AV287">
        <v>24.144690322580601</v>
      </c>
      <c r="AW287">
        <v>599.97148387096797</v>
      </c>
      <c r="AX287">
        <v>101.548548387097</v>
      </c>
      <c r="AY287">
        <v>9.8768845161290295E-2</v>
      </c>
      <c r="AZ287">
        <v>39.449641935483903</v>
      </c>
      <c r="BA287">
        <v>999.9</v>
      </c>
      <c r="BB287">
        <v>999.9</v>
      </c>
      <c r="BC287">
        <v>0</v>
      </c>
      <c r="BD287">
        <v>0</v>
      </c>
      <c r="BE287">
        <v>10003.202258064501</v>
      </c>
      <c r="BF287">
        <v>0</v>
      </c>
      <c r="BG287">
        <v>1.9219590322580599E-3</v>
      </c>
      <c r="BH287">
        <v>1597426414.5999999</v>
      </c>
      <c r="BI287" t="s">
        <v>846</v>
      </c>
      <c r="BJ287">
        <v>44</v>
      </c>
      <c r="BK287">
        <v>-3.1459999999999999</v>
      </c>
      <c r="BL287">
        <v>7.3999999999999996E-2</v>
      </c>
      <c r="BM287">
        <v>409</v>
      </c>
      <c r="BN287">
        <v>24</v>
      </c>
      <c r="BO287">
        <v>0.49</v>
      </c>
      <c r="BP287">
        <v>0.17</v>
      </c>
      <c r="BQ287">
        <v>2.44087270390244</v>
      </c>
      <c r="BR287">
        <v>12.5713347574934</v>
      </c>
      <c r="BS287">
        <v>1.4630164915836401</v>
      </c>
      <c r="BT287">
        <v>0</v>
      </c>
      <c r="BU287">
        <v>0.193976323156098</v>
      </c>
      <c r="BV287">
        <v>1.01256659575626</v>
      </c>
      <c r="BW287">
        <v>0.117291552248842</v>
      </c>
      <c r="BX287">
        <v>0</v>
      </c>
      <c r="BY287">
        <v>0</v>
      </c>
      <c r="BZ287">
        <v>2</v>
      </c>
      <c r="CA287" t="s">
        <v>476</v>
      </c>
      <c r="CB287">
        <v>100</v>
      </c>
      <c r="CC287">
        <v>100</v>
      </c>
      <c r="CD287">
        <v>-3.1459999999999999</v>
      </c>
      <c r="CE287">
        <v>7.3999999999999996E-2</v>
      </c>
      <c r="CF287">
        <v>2</v>
      </c>
      <c r="CG287">
        <v>639.66899999999998</v>
      </c>
      <c r="CH287">
        <v>316.279</v>
      </c>
      <c r="CI287">
        <v>41.998600000000003</v>
      </c>
      <c r="CJ287">
        <v>40.361499999999999</v>
      </c>
      <c r="CK287">
        <v>30</v>
      </c>
      <c r="CL287">
        <v>40.051200000000001</v>
      </c>
      <c r="CM287">
        <v>40.077800000000003</v>
      </c>
      <c r="CN287">
        <v>20.6</v>
      </c>
      <c r="CO287">
        <v>100</v>
      </c>
      <c r="CP287">
        <v>17.973600000000001</v>
      </c>
      <c r="CQ287">
        <v>42</v>
      </c>
      <c r="CR287">
        <v>410</v>
      </c>
      <c r="CS287">
        <v>23</v>
      </c>
      <c r="CT287">
        <v>99.104100000000003</v>
      </c>
      <c r="CU287">
        <v>98.5989</v>
      </c>
    </row>
    <row r="288" spans="1:99" x14ac:dyDescent="0.25">
      <c r="A288">
        <v>272</v>
      </c>
      <c r="B288">
        <v>1597426438.0999999</v>
      </c>
      <c r="C288">
        <v>24191</v>
      </c>
      <c r="D288" t="s">
        <v>847</v>
      </c>
      <c r="E288" t="s">
        <v>848</v>
      </c>
      <c r="F288">
        <v>1597426429.7451601</v>
      </c>
      <c r="G288">
        <f t="shared" si="116"/>
        <v>3.6217619150938015E-4</v>
      </c>
      <c r="H288">
        <f t="shared" si="117"/>
        <v>-4.57159954096951</v>
      </c>
      <c r="I288">
        <f t="shared" si="118"/>
        <v>412.44241935483899</v>
      </c>
      <c r="J288">
        <f t="shared" si="119"/>
        <v>1318.3109179501896</v>
      </c>
      <c r="K288">
        <f t="shared" si="120"/>
        <v>134.00378283407184</v>
      </c>
      <c r="L288">
        <f t="shared" si="121"/>
        <v>41.923982910436067</v>
      </c>
      <c r="M288">
        <f t="shared" si="122"/>
        <v>7.5345339033873636E-3</v>
      </c>
      <c r="N288">
        <f t="shared" si="123"/>
        <v>2</v>
      </c>
      <c r="O288">
        <f t="shared" si="124"/>
        <v>7.5188002406290097E-3</v>
      </c>
      <c r="P288">
        <f t="shared" si="125"/>
        <v>4.7006609916325033E-3</v>
      </c>
      <c r="Q288">
        <f t="shared" si="126"/>
        <v>0</v>
      </c>
      <c r="R288">
        <f t="shared" si="127"/>
        <v>39.315333061701622</v>
      </c>
      <c r="S288">
        <f t="shared" si="128"/>
        <v>39.315333061701622</v>
      </c>
      <c r="T288">
        <f t="shared" si="129"/>
        <v>7.1467438511857608</v>
      </c>
      <c r="U288">
        <f t="shared" si="130"/>
        <v>34.488485315989521</v>
      </c>
      <c r="V288">
        <f t="shared" si="131"/>
        <v>2.4823285858342219</v>
      </c>
      <c r="W288">
        <f t="shared" si="132"/>
        <v>7.1975575705650572</v>
      </c>
      <c r="X288">
        <f t="shared" si="133"/>
        <v>4.6644152653515389</v>
      </c>
      <c r="Y288">
        <f t="shared" si="134"/>
        <v>-15.971970045563666</v>
      </c>
      <c r="Z288">
        <f t="shared" si="135"/>
        <v>14.23650736153777</v>
      </c>
      <c r="AA288">
        <f t="shared" si="136"/>
        <v>1.7343629305779722</v>
      </c>
      <c r="AB288">
        <f t="shared" si="137"/>
        <v>-1.09975344792268E-3</v>
      </c>
      <c r="AC288">
        <v>0</v>
      </c>
      <c r="AD288">
        <v>0</v>
      </c>
      <c r="AE288">
        <v>2</v>
      </c>
      <c r="AF288">
        <v>0</v>
      </c>
      <c r="AG288">
        <v>0</v>
      </c>
      <c r="AH288">
        <f t="shared" si="138"/>
        <v>1</v>
      </c>
      <c r="AI288">
        <f t="shared" si="139"/>
        <v>0</v>
      </c>
      <c r="AJ288">
        <f t="shared" si="140"/>
        <v>51598.629385474247</v>
      </c>
      <c r="AK288">
        <f t="shared" si="141"/>
        <v>0</v>
      </c>
      <c r="AL288">
        <f t="shared" si="142"/>
        <v>0</v>
      </c>
      <c r="AM288">
        <f t="shared" si="143"/>
        <v>0.49</v>
      </c>
      <c r="AN288">
        <f t="shared" si="144"/>
        <v>0.39</v>
      </c>
      <c r="AO288">
        <v>4.71</v>
      </c>
      <c r="AP288">
        <v>0.5</v>
      </c>
      <c r="AQ288" t="s">
        <v>196</v>
      </c>
      <c r="AR288">
        <v>1597426429.7451601</v>
      </c>
      <c r="AS288">
        <v>412.44241935483899</v>
      </c>
      <c r="AT288">
        <v>408.97090322580601</v>
      </c>
      <c r="AU288">
        <v>24.420809677419399</v>
      </c>
      <c r="AV288">
        <v>24.143438709677401</v>
      </c>
      <c r="AW288">
        <v>599.98767741935501</v>
      </c>
      <c r="AX288">
        <v>101.548193548387</v>
      </c>
      <c r="AY288">
        <v>9.9893416129032298E-2</v>
      </c>
      <c r="AZ288">
        <v>39.447367741935501</v>
      </c>
      <c r="BA288">
        <v>999.9</v>
      </c>
      <c r="BB288">
        <v>999.9</v>
      </c>
      <c r="BC288">
        <v>0</v>
      </c>
      <c r="BD288">
        <v>0</v>
      </c>
      <c r="BE288">
        <v>10008.4877419355</v>
      </c>
      <c r="BF288">
        <v>0</v>
      </c>
      <c r="BG288">
        <v>1.91117E-3</v>
      </c>
      <c r="BH288">
        <v>1597426414.5999999</v>
      </c>
      <c r="BI288" t="s">
        <v>846</v>
      </c>
      <c r="BJ288">
        <v>44</v>
      </c>
      <c r="BK288">
        <v>-3.1459999999999999</v>
      </c>
      <c r="BL288">
        <v>7.3999999999999996E-2</v>
      </c>
      <c r="BM288">
        <v>409</v>
      </c>
      <c r="BN288">
        <v>24</v>
      </c>
      <c r="BO288">
        <v>0.49</v>
      </c>
      <c r="BP288">
        <v>0.17</v>
      </c>
      <c r="BQ288">
        <v>3.2726376829268302</v>
      </c>
      <c r="BR288">
        <v>3.15780878048874</v>
      </c>
      <c r="BS288">
        <v>0.56737153008530405</v>
      </c>
      <c r="BT288">
        <v>0</v>
      </c>
      <c r="BU288">
        <v>0.26010457804878101</v>
      </c>
      <c r="BV288">
        <v>0.26338085017429702</v>
      </c>
      <c r="BW288">
        <v>4.7219149769359703E-2</v>
      </c>
      <c r="BX288">
        <v>0</v>
      </c>
      <c r="BY288">
        <v>0</v>
      </c>
      <c r="BZ288">
        <v>2</v>
      </c>
      <c r="CA288" t="s">
        <v>476</v>
      </c>
      <c r="CB288">
        <v>100</v>
      </c>
      <c r="CC288">
        <v>100</v>
      </c>
      <c r="CD288">
        <v>-3.1459999999999999</v>
      </c>
      <c r="CE288">
        <v>7.3999999999999996E-2</v>
      </c>
      <c r="CF288">
        <v>2</v>
      </c>
      <c r="CG288">
        <v>639.74699999999996</v>
      </c>
      <c r="CH288">
        <v>316.36099999999999</v>
      </c>
      <c r="CI288">
        <v>41.997700000000002</v>
      </c>
      <c r="CJ288">
        <v>40.361499999999999</v>
      </c>
      <c r="CK288">
        <v>30</v>
      </c>
      <c r="CL288">
        <v>40.048999999999999</v>
      </c>
      <c r="CM288">
        <v>40.075299999999999</v>
      </c>
      <c r="CN288">
        <v>20.6</v>
      </c>
      <c r="CO288">
        <v>100</v>
      </c>
      <c r="CP288">
        <v>17.973600000000001</v>
      </c>
      <c r="CQ288">
        <v>42</v>
      </c>
      <c r="CR288">
        <v>410</v>
      </c>
      <c r="CS288">
        <v>23</v>
      </c>
      <c r="CT288">
        <v>99.104399999999998</v>
      </c>
      <c r="CU288">
        <v>98.598399999999998</v>
      </c>
    </row>
    <row r="289" spans="1:99" x14ac:dyDescent="0.25">
      <c r="A289">
        <v>273</v>
      </c>
      <c r="B289">
        <v>1597426443.0999999</v>
      </c>
      <c r="C289">
        <v>24196</v>
      </c>
      <c r="D289" t="s">
        <v>849</v>
      </c>
      <c r="E289" t="s">
        <v>850</v>
      </c>
      <c r="F289">
        <v>1597426434.53548</v>
      </c>
      <c r="G289">
        <f t="shared" si="116"/>
        <v>3.6061325799277317E-4</v>
      </c>
      <c r="H289">
        <f t="shared" si="117"/>
        <v>-4.5511479172577634</v>
      </c>
      <c r="I289">
        <f t="shared" si="118"/>
        <v>412.42454838709699</v>
      </c>
      <c r="J289">
        <f t="shared" si="119"/>
        <v>1317.8952231838196</v>
      </c>
      <c r="K289">
        <f t="shared" si="120"/>
        <v>133.9614252946815</v>
      </c>
      <c r="L289">
        <f t="shared" si="121"/>
        <v>41.922134139752281</v>
      </c>
      <c r="M289">
        <f t="shared" si="122"/>
        <v>7.5041191772003846E-3</v>
      </c>
      <c r="N289">
        <f t="shared" si="123"/>
        <v>2</v>
      </c>
      <c r="O289">
        <f t="shared" si="124"/>
        <v>7.4885121404677235E-3</v>
      </c>
      <c r="P289">
        <f t="shared" si="125"/>
        <v>4.6817195853545469E-3</v>
      </c>
      <c r="Q289">
        <f t="shared" si="126"/>
        <v>0</v>
      </c>
      <c r="R289">
        <f t="shared" si="127"/>
        <v>39.311408678877207</v>
      </c>
      <c r="S289">
        <f t="shared" si="128"/>
        <v>39.311408678877207</v>
      </c>
      <c r="T289">
        <f t="shared" si="129"/>
        <v>7.1452383197501623</v>
      </c>
      <c r="U289">
        <f t="shared" si="130"/>
        <v>34.494042412289147</v>
      </c>
      <c r="V289">
        <f t="shared" si="131"/>
        <v>2.482130267753933</v>
      </c>
      <c r="W289">
        <f t="shared" si="132"/>
        <v>7.1958230876112914</v>
      </c>
      <c r="X289">
        <f t="shared" si="133"/>
        <v>4.6631080519962289</v>
      </c>
      <c r="Y289">
        <f t="shared" si="134"/>
        <v>-15.903044677481297</v>
      </c>
      <c r="Z289">
        <f t="shared" si="135"/>
        <v>14.175137653906541</v>
      </c>
      <c r="AA289">
        <f t="shared" si="136"/>
        <v>1.7268167612063514</v>
      </c>
      <c r="AB289">
        <f t="shared" si="137"/>
        <v>-1.0902623684057033E-3</v>
      </c>
      <c r="AC289">
        <v>0</v>
      </c>
      <c r="AD289">
        <v>0</v>
      </c>
      <c r="AE289">
        <v>2</v>
      </c>
      <c r="AF289">
        <v>0</v>
      </c>
      <c r="AG289">
        <v>0</v>
      </c>
      <c r="AH289">
        <f t="shared" si="138"/>
        <v>1</v>
      </c>
      <c r="AI289">
        <f t="shared" si="139"/>
        <v>0</v>
      </c>
      <c r="AJ289">
        <f t="shared" si="140"/>
        <v>51540.461856554502</v>
      </c>
      <c r="AK289">
        <f t="shared" si="141"/>
        <v>0</v>
      </c>
      <c r="AL289">
        <f t="shared" si="142"/>
        <v>0</v>
      </c>
      <c r="AM289">
        <f t="shared" si="143"/>
        <v>0.49</v>
      </c>
      <c r="AN289">
        <f t="shared" si="144"/>
        <v>0.39</v>
      </c>
      <c r="AO289">
        <v>4.71</v>
      </c>
      <c r="AP289">
        <v>0.5</v>
      </c>
      <c r="AQ289" t="s">
        <v>196</v>
      </c>
      <c r="AR289">
        <v>1597426434.53548</v>
      </c>
      <c r="AS289">
        <v>412.42454838709699</v>
      </c>
      <c r="AT289">
        <v>408.96874193548399</v>
      </c>
      <c r="AU289">
        <v>24.4188774193548</v>
      </c>
      <c r="AV289">
        <v>24.142716129032301</v>
      </c>
      <c r="AW289">
        <v>600.01648387096805</v>
      </c>
      <c r="AX289">
        <v>101.547967741935</v>
      </c>
      <c r="AY289">
        <v>0.100041096774194</v>
      </c>
      <c r="AZ289">
        <v>39.442874193548398</v>
      </c>
      <c r="BA289">
        <v>999.9</v>
      </c>
      <c r="BB289">
        <v>999.9</v>
      </c>
      <c r="BC289">
        <v>0</v>
      </c>
      <c r="BD289">
        <v>0</v>
      </c>
      <c r="BE289">
        <v>9996.5970967741905</v>
      </c>
      <c r="BF289">
        <v>0</v>
      </c>
      <c r="BG289">
        <v>1.91117E-3</v>
      </c>
      <c r="BH289">
        <v>1597426414.5999999</v>
      </c>
      <c r="BI289" t="s">
        <v>846</v>
      </c>
      <c r="BJ289">
        <v>44</v>
      </c>
      <c r="BK289">
        <v>-3.1459999999999999</v>
      </c>
      <c r="BL289">
        <v>7.3999999999999996E-2</v>
      </c>
      <c r="BM289">
        <v>409</v>
      </c>
      <c r="BN289">
        <v>24</v>
      </c>
      <c r="BO289">
        <v>0.49</v>
      </c>
      <c r="BP289">
        <v>0.17</v>
      </c>
      <c r="BQ289">
        <v>3.4634953658536598</v>
      </c>
      <c r="BR289">
        <v>-0.136363902439049</v>
      </c>
      <c r="BS289">
        <v>2.7470190326487901E-2</v>
      </c>
      <c r="BT289">
        <v>0</v>
      </c>
      <c r="BU289">
        <v>0.27676107317073201</v>
      </c>
      <c r="BV289">
        <v>-1.5706578397215499E-2</v>
      </c>
      <c r="BW289">
        <v>1.8299190357971801E-3</v>
      </c>
      <c r="BX289">
        <v>1</v>
      </c>
      <c r="BY289">
        <v>1</v>
      </c>
      <c r="BZ289">
        <v>2</v>
      </c>
      <c r="CA289" t="s">
        <v>198</v>
      </c>
      <c r="CB289">
        <v>100</v>
      </c>
      <c r="CC289">
        <v>100</v>
      </c>
      <c r="CD289">
        <v>-3.1459999999999999</v>
      </c>
      <c r="CE289">
        <v>7.3999999999999996E-2</v>
      </c>
      <c r="CF289">
        <v>2</v>
      </c>
      <c r="CG289">
        <v>640.10500000000002</v>
      </c>
      <c r="CH289">
        <v>316.39299999999997</v>
      </c>
      <c r="CI289">
        <v>41.997100000000003</v>
      </c>
      <c r="CJ289">
        <v>40.359699999999997</v>
      </c>
      <c r="CK289">
        <v>30</v>
      </c>
      <c r="CL289">
        <v>40.046399999999998</v>
      </c>
      <c r="CM289">
        <v>40.073799999999999</v>
      </c>
      <c r="CN289">
        <v>20.6</v>
      </c>
      <c r="CO289">
        <v>100</v>
      </c>
      <c r="CP289">
        <v>18.3523</v>
      </c>
      <c r="CQ289">
        <v>42</v>
      </c>
      <c r="CR289">
        <v>410</v>
      </c>
      <c r="CS289">
        <v>23</v>
      </c>
      <c r="CT289">
        <v>99.103800000000007</v>
      </c>
      <c r="CU289">
        <v>98.598799999999997</v>
      </c>
    </row>
    <row r="290" spans="1:99" x14ac:dyDescent="0.25">
      <c r="A290">
        <v>274</v>
      </c>
      <c r="B290">
        <v>1597426448.0999999</v>
      </c>
      <c r="C290">
        <v>24201</v>
      </c>
      <c r="D290" t="s">
        <v>851</v>
      </c>
      <c r="E290" t="s">
        <v>852</v>
      </c>
      <c r="F290">
        <v>1597426439.4709699</v>
      </c>
      <c r="G290">
        <f t="shared" si="116"/>
        <v>3.6036506460946147E-4</v>
      </c>
      <c r="H290">
        <f t="shared" si="117"/>
        <v>-4.5367677095338204</v>
      </c>
      <c r="I290">
        <f t="shared" si="118"/>
        <v>412.40403225806398</v>
      </c>
      <c r="J290">
        <f t="shared" si="119"/>
        <v>1315.3068336414201</v>
      </c>
      <c r="K290">
        <f t="shared" si="120"/>
        <v>133.69865180343024</v>
      </c>
      <c r="L290">
        <f t="shared" si="121"/>
        <v>41.920152546119311</v>
      </c>
      <c r="M290">
        <f t="shared" si="122"/>
        <v>7.5011433274744617E-3</v>
      </c>
      <c r="N290">
        <f t="shared" si="123"/>
        <v>2</v>
      </c>
      <c r="O290">
        <f t="shared" si="124"/>
        <v>7.4855486527200029E-3</v>
      </c>
      <c r="P290">
        <f t="shared" si="125"/>
        <v>4.6798662980685529E-3</v>
      </c>
      <c r="Q290">
        <f t="shared" si="126"/>
        <v>0</v>
      </c>
      <c r="R290">
        <f t="shared" si="127"/>
        <v>39.307666377193925</v>
      </c>
      <c r="S290">
        <f t="shared" si="128"/>
        <v>39.307666377193925</v>
      </c>
      <c r="T290">
        <f t="shared" si="129"/>
        <v>7.1438028972168199</v>
      </c>
      <c r="U290">
        <f t="shared" si="130"/>
        <v>34.499459535059259</v>
      </c>
      <c r="V290">
        <f t="shared" si="131"/>
        <v>2.4820098471602487</v>
      </c>
      <c r="W290">
        <f t="shared" si="132"/>
        <v>7.1943441451248393</v>
      </c>
      <c r="X290">
        <f t="shared" si="133"/>
        <v>4.6617930500565716</v>
      </c>
      <c r="Y290">
        <f t="shared" si="134"/>
        <v>-15.892099349277251</v>
      </c>
      <c r="Z290">
        <f t="shared" si="135"/>
        <v>14.165438197058212</v>
      </c>
      <c r="AA290">
        <f t="shared" si="136"/>
        <v>1.7255724078860091</v>
      </c>
      <c r="AB290">
        <f t="shared" si="137"/>
        <v>-1.0887443330300783E-3</v>
      </c>
      <c r="AC290">
        <v>0</v>
      </c>
      <c r="AD290">
        <v>0</v>
      </c>
      <c r="AE290">
        <v>2</v>
      </c>
      <c r="AF290">
        <v>0</v>
      </c>
      <c r="AG290">
        <v>0</v>
      </c>
      <c r="AH290">
        <f t="shared" si="138"/>
        <v>1</v>
      </c>
      <c r="AI290">
        <f t="shared" si="139"/>
        <v>0</v>
      </c>
      <c r="AJ290">
        <f t="shared" si="140"/>
        <v>51540.83977856725</v>
      </c>
      <c r="AK290">
        <f t="shared" si="141"/>
        <v>0</v>
      </c>
      <c r="AL290">
        <f t="shared" si="142"/>
        <v>0</v>
      </c>
      <c r="AM290">
        <f t="shared" si="143"/>
        <v>0.49</v>
      </c>
      <c r="AN290">
        <f t="shared" si="144"/>
        <v>0.39</v>
      </c>
      <c r="AO290">
        <v>4.71</v>
      </c>
      <c r="AP290">
        <v>0.5</v>
      </c>
      <c r="AQ290" t="s">
        <v>196</v>
      </c>
      <c r="AR290">
        <v>1597426439.4709699</v>
      </c>
      <c r="AS290">
        <v>412.40403225806398</v>
      </c>
      <c r="AT290">
        <v>408.95935483871</v>
      </c>
      <c r="AU290">
        <v>24.417632258064501</v>
      </c>
      <c r="AV290">
        <v>24.141654838709702</v>
      </c>
      <c r="AW290">
        <v>600.003774193548</v>
      </c>
      <c r="AX290">
        <v>101.548290322581</v>
      </c>
      <c r="AY290">
        <v>9.9970283870967694E-2</v>
      </c>
      <c r="AZ290">
        <v>39.4390419354839</v>
      </c>
      <c r="BA290">
        <v>999.9</v>
      </c>
      <c r="BB290">
        <v>999.9</v>
      </c>
      <c r="BC290">
        <v>0</v>
      </c>
      <c r="BD290">
        <v>0</v>
      </c>
      <c r="BE290">
        <v>9996.5125806451597</v>
      </c>
      <c r="BF290">
        <v>0</v>
      </c>
      <c r="BG290">
        <v>1.91117E-3</v>
      </c>
      <c r="BH290">
        <v>1597426414.5999999</v>
      </c>
      <c r="BI290" t="s">
        <v>846</v>
      </c>
      <c r="BJ290">
        <v>44</v>
      </c>
      <c r="BK290">
        <v>-3.1459999999999999</v>
      </c>
      <c r="BL290">
        <v>7.3999999999999996E-2</v>
      </c>
      <c r="BM290">
        <v>409</v>
      </c>
      <c r="BN290">
        <v>24</v>
      </c>
      <c r="BO290">
        <v>0.49</v>
      </c>
      <c r="BP290">
        <v>0.17</v>
      </c>
      <c r="BQ290">
        <v>3.44435195121951</v>
      </c>
      <c r="BR290">
        <v>-0.20944641114979101</v>
      </c>
      <c r="BS290">
        <v>3.5161793165761103E-2</v>
      </c>
      <c r="BT290">
        <v>0</v>
      </c>
      <c r="BU290">
        <v>0.276139219512195</v>
      </c>
      <c r="BV290">
        <v>-2.9507456445969499E-3</v>
      </c>
      <c r="BW290">
        <v>1.1864240493959699E-3</v>
      </c>
      <c r="BX290">
        <v>1</v>
      </c>
      <c r="BY290">
        <v>1</v>
      </c>
      <c r="BZ290">
        <v>2</v>
      </c>
      <c r="CA290" t="s">
        <v>198</v>
      </c>
      <c r="CB290">
        <v>100</v>
      </c>
      <c r="CC290">
        <v>100</v>
      </c>
      <c r="CD290">
        <v>-3.1459999999999999</v>
      </c>
      <c r="CE290">
        <v>7.3999999999999996E-2</v>
      </c>
      <c r="CF290">
        <v>2</v>
      </c>
      <c r="CG290">
        <v>640.03300000000002</v>
      </c>
      <c r="CH290">
        <v>316.59100000000001</v>
      </c>
      <c r="CI290">
        <v>41.997900000000001</v>
      </c>
      <c r="CJ290">
        <v>40.357399999999998</v>
      </c>
      <c r="CK290">
        <v>29.9999</v>
      </c>
      <c r="CL290">
        <v>40.045099999999998</v>
      </c>
      <c r="CM290">
        <v>40.073799999999999</v>
      </c>
      <c r="CN290">
        <v>20.6</v>
      </c>
      <c r="CO290">
        <v>100</v>
      </c>
      <c r="CP290">
        <v>18.3523</v>
      </c>
      <c r="CQ290">
        <v>42</v>
      </c>
      <c r="CR290">
        <v>410</v>
      </c>
      <c r="CS290">
        <v>23</v>
      </c>
      <c r="CT290">
        <v>99.105599999999995</v>
      </c>
      <c r="CU290">
        <v>98.601299999999995</v>
      </c>
    </row>
    <row r="291" spans="1:99" x14ac:dyDescent="0.25">
      <c r="A291">
        <v>275</v>
      </c>
      <c r="B291">
        <v>1597426453.0999999</v>
      </c>
      <c r="C291">
        <v>24206</v>
      </c>
      <c r="D291" t="s">
        <v>853</v>
      </c>
      <c r="E291" t="s">
        <v>854</v>
      </c>
      <c r="F291">
        <v>1597426444.4709699</v>
      </c>
      <c r="G291">
        <f t="shared" si="116"/>
        <v>3.6070023831679527E-4</v>
      </c>
      <c r="H291">
        <f t="shared" si="117"/>
        <v>-4.5218460698388965</v>
      </c>
      <c r="I291">
        <f t="shared" si="118"/>
        <v>412.37141935483902</v>
      </c>
      <c r="J291">
        <f t="shared" si="119"/>
        <v>1311.0816447135644</v>
      </c>
      <c r="K291">
        <f t="shared" si="120"/>
        <v>133.26916836406508</v>
      </c>
      <c r="L291">
        <f t="shared" si="121"/>
        <v>41.916837396144771</v>
      </c>
      <c r="M291">
        <f t="shared" si="122"/>
        <v>7.510393752483295E-3</v>
      </c>
      <c r="N291">
        <f t="shared" si="123"/>
        <v>2</v>
      </c>
      <c r="O291">
        <f t="shared" si="124"/>
        <v>7.4947606345211236E-3</v>
      </c>
      <c r="P291">
        <f t="shared" si="125"/>
        <v>4.6856272306119605E-3</v>
      </c>
      <c r="Q291">
        <f t="shared" si="126"/>
        <v>0</v>
      </c>
      <c r="R291">
        <f t="shared" si="127"/>
        <v>39.30388239287246</v>
      </c>
      <c r="S291">
        <f t="shared" si="128"/>
        <v>39.30388239287246</v>
      </c>
      <c r="T291">
        <f t="shared" si="129"/>
        <v>7.1423517408462631</v>
      </c>
      <c r="U291">
        <f t="shared" si="130"/>
        <v>34.504999878422787</v>
      </c>
      <c r="V291">
        <f t="shared" si="131"/>
        <v>2.481920980684273</v>
      </c>
      <c r="W291">
        <f t="shared" si="132"/>
        <v>7.1929314285733623</v>
      </c>
      <c r="X291">
        <f t="shared" si="133"/>
        <v>4.6604307601619901</v>
      </c>
      <c r="Y291">
        <f t="shared" si="134"/>
        <v>-15.906880509770671</v>
      </c>
      <c r="Z291">
        <f t="shared" si="135"/>
        <v>14.17866755479219</v>
      </c>
      <c r="AA291">
        <f t="shared" si="136"/>
        <v>1.7271222019538544</v>
      </c>
      <c r="AB291">
        <f t="shared" si="137"/>
        <v>-1.0907530246271335E-3</v>
      </c>
      <c r="AC291">
        <v>0</v>
      </c>
      <c r="AD291">
        <v>0</v>
      </c>
      <c r="AE291">
        <v>2</v>
      </c>
      <c r="AF291">
        <v>0</v>
      </c>
      <c r="AG291">
        <v>0</v>
      </c>
      <c r="AH291">
        <f t="shared" si="138"/>
        <v>1</v>
      </c>
      <c r="AI291">
        <f t="shared" si="139"/>
        <v>0</v>
      </c>
      <c r="AJ291">
        <f t="shared" si="140"/>
        <v>51536.95551813666</v>
      </c>
      <c r="AK291">
        <f t="shared" si="141"/>
        <v>0</v>
      </c>
      <c r="AL291">
        <f t="shared" si="142"/>
        <v>0</v>
      </c>
      <c r="AM291">
        <f t="shared" si="143"/>
        <v>0.49</v>
      </c>
      <c r="AN291">
        <f t="shared" si="144"/>
        <v>0.39</v>
      </c>
      <c r="AO291">
        <v>4.71</v>
      </c>
      <c r="AP291">
        <v>0.5</v>
      </c>
      <c r="AQ291" t="s">
        <v>196</v>
      </c>
      <c r="AR291">
        <v>1597426444.4709699</v>
      </c>
      <c r="AS291">
        <v>412.37141935483902</v>
      </c>
      <c r="AT291">
        <v>408.93858064516098</v>
      </c>
      <c r="AU291">
        <v>24.416758064516099</v>
      </c>
      <c r="AV291">
        <v>24.140525806451599</v>
      </c>
      <c r="AW291">
        <v>600.00832258064497</v>
      </c>
      <c r="AX291">
        <v>101.54825806451601</v>
      </c>
      <c r="AY291">
        <v>0.100002287096774</v>
      </c>
      <c r="AZ291">
        <v>39.435380645161302</v>
      </c>
      <c r="BA291">
        <v>999.9</v>
      </c>
      <c r="BB291">
        <v>999.9</v>
      </c>
      <c r="BC291">
        <v>0</v>
      </c>
      <c r="BD291">
        <v>0</v>
      </c>
      <c r="BE291">
        <v>9995.6083870967796</v>
      </c>
      <c r="BF291">
        <v>0</v>
      </c>
      <c r="BG291">
        <v>1.91117E-3</v>
      </c>
      <c r="BH291">
        <v>1597426414.5999999</v>
      </c>
      <c r="BI291" t="s">
        <v>846</v>
      </c>
      <c r="BJ291">
        <v>44</v>
      </c>
      <c r="BK291">
        <v>-3.1459999999999999</v>
      </c>
      <c r="BL291">
        <v>7.3999999999999996E-2</v>
      </c>
      <c r="BM291">
        <v>409</v>
      </c>
      <c r="BN291">
        <v>24</v>
      </c>
      <c r="BO291">
        <v>0.49</v>
      </c>
      <c r="BP291">
        <v>0.17</v>
      </c>
      <c r="BQ291">
        <v>3.44258243902439</v>
      </c>
      <c r="BR291">
        <v>-0.13086041811848001</v>
      </c>
      <c r="BS291">
        <v>3.1610767521834303E-2</v>
      </c>
      <c r="BT291">
        <v>0</v>
      </c>
      <c r="BU291">
        <v>0.27610909756097601</v>
      </c>
      <c r="BV291">
        <v>6.9050174216032101E-3</v>
      </c>
      <c r="BW291">
        <v>1.05768248278219E-3</v>
      </c>
      <c r="BX291">
        <v>1</v>
      </c>
      <c r="BY291">
        <v>1</v>
      </c>
      <c r="BZ291">
        <v>2</v>
      </c>
      <c r="CA291" t="s">
        <v>198</v>
      </c>
      <c r="CB291">
        <v>100</v>
      </c>
      <c r="CC291">
        <v>100</v>
      </c>
      <c r="CD291">
        <v>-3.1459999999999999</v>
      </c>
      <c r="CE291">
        <v>7.3999999999999996E-2</v>
      </c>
      <c r="CF291">
        <v>2</v>
      </c>
      <c r="CG291">
        <v>640.43299999999999</v>
      </c>
      <c r="CH291">
        <v>316.54700000000003</v>
      </c>
      <c r="CI291">
        <v>41.997999999999998</v>
      </c>
      <c r="CJ291">
        <v>40.357399999999998</v>
      </c>
      <c r="CK291">
        <v>29.9998</v>
      </c>
      <c r="CL291">
        <v>40.045099999999998</v>
      </c>
      <c r="CM291">
        <v>40.069800000000001</v>
      </c>
      <c r="CN291">
        <v>20.6</v>
      </c>
      <c r="CO291">
        <v>100</v>
      </c>
      <c r="CP291">
        <v>18.3523</v>
      </c>
      <c r="CQ291">
        <v>42</v>
      </c>
      <c r="CR291">
        <v>410</v>
      </c>
      <c r="CS291">
        <v>23</v>
      </c>
      <c r="CT291">
        <v>99.104799999999997</v>
      </c>
      <c r="CU291">
        <v>98.604600000000005</v>
      </c>
    </row>
    <row r="292" spans="1:99" x14ac:dyDescent="0.25">
      <c r="A292">
        <v>276</v>
      </c>
      <c r="B292">
        <v>1597426458.0999999</v>
      </c>
      <c r="C292">
        <v>24211</v>
      </c>
      <c r="D292" t="s">
        <v>855</v>
      </c>
      <c r="E292" t="s">
        <v>856</v>
      </c>
      <c r="F292">
        <v>1597426449.4709699</v>
      </c>
      <c r="G292">
        <f t="shared" si="116"/>
        <v>3.6172128451410988E-4</v>
      </c>
      <c r="H292">
        <f t="shared" si="117"/>
        <v>-4.5230654976982354</v>
      </c>
      <c r="I292">
        <f t="shared" si="118"/>
        <v>412.35116129032298</v>
      </c>
      <c r="J292">
        <f t="shared" si="119"/>
        <v>1308.4833518287792</v>
      </c>
      <c r="K292">
        <f t="shared" si="120"/>
        <v>133.00604539370656</v>
      </c>
      <c r="L292">
        <f t="shared" si="121"/>
        <v>41.915089863447534</v>
      </c>
      <c r="M292">
        <f t="shared" si="122"/>
        <v>7.533495758726457E-3</v>
      </c>
      <c r="N292">
        <f t="shared" si="123"/>
        <v>2</v>
      </c>
      <c r="O292">
        <f t="shared" si="124"/>
        <v>7.5177664265036245E-3</v>
      </c>
      <c r="P292">
        <f t="shared" si="125"/>
        <v>4.7000144698592476E-3</v>
      </c>
      <c r="Q292">
        <f t="shared" si="126"/>
        <v>0</v>
      </c>
      <c r="R292">
        <f t="shared" si="127"/>
        <v>39.300942061207522</v>
      </c>
      <c r="S292">
        <f t="shared" si="128"/>
        <v>39.300942061207522</v>
      </c>
      <c r="T292">
        <f t="shared" si="129"/>
        <v>7.1412243013887231</v>
      </c>
      <c r="U292">
        <f t="shared" si="130"/>
        <v>34.508595860688054</v>
      </c>
      <c r="V292">
        <f t="shared" si="131"/>
        <v>2.4818377864051935</v>
      </c>
      <c r="W292">
        <f t="shared" si="132"/>
        <v>7.1919408034578574</v>
      </c>
      <c r="X292">
        <f t="shared" si="133"/>
        <v>4.6593865149835292</v>
      </c>
      <c r="Y292">
        <f t="shared" si="134"/>
        <v>-15.951908647072246</v>
      </c>
      <c r="Z292">
        <f t="shared" si="135"/>
        <v>14.218841669779041</v>
      </c>
      <c r="AA292">
        <f t="shared" si="136"/>
        <v>1.7319700532941917</v>
      </c>
      <c r="AB292">
        <f t="shared" si="137"/>
        <v>-1.0969239990128443E-3</v>
      </c>
      <c r="AC292">
        <v>0</v>
      </c>
      <c r="AD292">
        <v>0</v>
      </c>
      <c r="AE292">
        <v>2</v>
      </c>
      <c r="AF292">
        <v>0</v>
      </c>
      <c r="AG292">
        <v>0</v>
      </c>
      <c r="AH292">
        <f t="shared" si="138"/>
        <v>1</v>
      </c>
      <c r="AI292">
        <f t="shared" si="139"/>
        <v>0</v>
      </c>
      <c r="AJ292">
        <f t="shared" si="140"/>
        <v>51520.102824982088</v>
      </c>
      <c r="AK292">
        <f t="shared" si="141"/>
        <v>0</v>
      </c>
      <c r="AL292">
        <f t="shared" si="142"/>
        <v>0</v>
      </c>
      <c r="AM292">
        <f t="shared" si="143"/>
        <v>0.49</v>
      </c>
      <c r="AN292">
        <f t="shared" si="144"/>
        <v>0.39</v>
      </c>
      <c r="AO292">
        <v>4.71</v>
      </c>
      <c r="AP292">
        <v>0.5</v>
      </c>
      <c r="AQ292" t="s">
        <v>196</v>
      </c>
      <c r="AR292">
        <v>1597426449.4709699</v>
      </c>
      <c r="AS292">
        <v>412.35116129032298</v>
      </c>
      <c r="AT292">
        <v>408.917709677419</v>
      </c>
      <c r="AU292">
        <v>24.415758064516101</v>
      </c>
      <c r="AV292">
        <v>24.138745161290299</v>
      </c>
      <c r="AW292">
        <v>600.011741935484</v>
      </c>
      <c r="AX292">
        <v>101.54900000000001</v>
      </c>
      <c r="AY292">
        <v>0.100016174193548</v>
      </c>
      <c r="AZ292">
        <v>39.432812903225802</v>
      </c>
      <c r="BA292">
        <v>999.9</v>
      </c>
      <c r="BB292">
        <v>999.9</v>
      </c>
      <c r="BC292">
        <v>0</v>
      </c>
      <c r="BD292">
        <v>0</v>
      </c>
      <c r="BE292">
        <v>9992.0393548387092</v>
      </c>
      <c r="BF292">
        <v>0</v>
      </c>
      <c r="BG292">
        <v>1.91117E-3</v>
      </c>
      <c r="BH292">
        <v>1597426414.5999999</v>
      </c>
      <c r="BI292" t="s">
        <v>846</v>
      </c>
      <c r="BJ292">
        <v>44</v>
      </c>
      <c r="BK292">
        <v>-3.1459999999999999</v>
      </c>
      <c r="BL292">
        <v>7.3999999999999996E-2</v>
      </c>
      <c r="BM292">
        <v>409</v>
      </c>
      <c r="BN292">
        <v>24</v>
      </c>
      <c r="BO292">
        <v>0.49</v>
      </c>
      <c r="BP292">
        <v>0.17</v>
      </c>
      <c r="BQ292">
        <v>3.4328068292682898</v>
      </c>
      <c r="BR292">
        <v>6.6971080139382896E-2</v>
      </c>
      <c r="BS292">
        <v>2.3175691474308001E-2</v>
      </c>
      <c r="BT292">
        <v>1</v>
      </c>
      <c r="BU292">
        <v>0.27657863414634098</v>
      </c>
      <c r="BV292">
        <v>1.02731916376336E-2</v>
      </c>
      <c r="BW292">
        <v>1.2090369228378601E-3</v>
      </c>
      <c r="BX292">
        <v>1</v>
      </c>
      <c r="BY292">
        <v>2</v>
      </c>
      <c r="BZ292">
        <v>2</v>
      </c>
      <c r="CA292" t="s">
        <v>203</v>
      </c>
      <c r="CB292">
        <v>100</v>
      </c>
      <c r="CC292">
        <v>100</v>
      </c>
      <c r="CD292">
        <v>-3.1459999999999999</v>
      </c>
      <c r="CE292">
        <v>7.3999999999999996E-2</v>
      </c>
      <c r="CF292">
        <v>2</v>
      </c>
      <c r="CG292">
        <v>639.99599999999998</v>
      </c>
      <c r="CH292">
        <v>316.59899999999999</v>
      </c>
      <c r="CI292">
        <v>41.998199999999997</v>
      </c>
      <c r="CJ292">
        <v>40.355699999999999</v>
      </c>
      <c r="CK292">
        <v>29.9999</v>
      </c>
      <c r="CL292">
        <v>40.041200000000003</v>
      </c>
      <c r="CM292">
        <v>40.069800000000001</v>
      </c>
      <c r="CN292">
        <v>20.6</v>
      </c>
      <c r="CO292">
        <v>100</v>
      </c>
      <c r="CP292">
        <v>18.3523</v>
      </c>
      <c r="CQ292">
        <v>42</v>
      </c>
      <c r="CR292">
        <v>410</v>
      </c>
      <c r="CS292">
        <v>23</v>
      </c>
      <c r="CT292">
        <v>99.1053</v>
      </c>
      <c r="CU292">
        <v>98.605900000000005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A15" sqref="A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223</v>
      </c>
      <c r="B15" t="s">
        <v>224</v>
      </c>
    </row>
    <row r="16" spans="1:2" x14ac:dyDescent="0.25">
      <c r="A16" t="s">
        <v>238</v>
      </c>
      <c r="B16" t="s">
        <v>239</v>
      </c>
    </row>
    <row r="17" spans="1:2" x14ac:dyDescent="0.25">
      <c r="A17" t="s">
        <v>253</v>
      </c>
      <c r="B17" t="s">
        <v>254</v>
      </c>
    </row>
    <row r="18" spans="1:2" x14ac:dyDescent="0.25">
      <c r="A18" t="s">
        <v>267</v>
      </c>
      <c r="B18" t="s">
        <v>268</v>
      </c>
    </row>
    <row r="19" spans="1:2" x14ac:dyDescent="0.25">
      <c r="A19" t="s">
        <v>282</v>
      </c>
      <c r="B19" t="s">
        <v>283</v>
      </c>
    </row>
    <row r="20" spans="1:2" x14ac:dyDescent="0.25">
      <c r="A20" t="s">
        <v>297</v>
      </c>
      <c r="B20" t="s">
        <v>298</v>
      </c>
    </row>
    <row r="21" spans="1:2" x14ac:dyDescent="0.25">
      <c r="A21" t="s">
        <v>312</v>
      </c>
      <c r="B21" t="s">
        <v>313</v>
      </c>
    </row>
    <row r="22" spans="1:2" x14ac:dyDescent="0.25">
      <c r="A22" t="s">
        <v>327</v>
      </c>
      <c r="B22" t="s">
        <v>328</v>
      </c>
    </row>
    <row r="23" spans="1:2" x14ac:dyDescent="0.25">
      <c r="A23" t="s">
        <v>342</v>
      </c>
      <c r="B23" t="s">
        <v>328</v>
      </c>
    </row>
    <row r="24" spans="1:2" x14ac:dyDescent="0.25">
      <c r="A24" t="s">
        <v>353</v>
      </c>
      <c r="B24" t="s">
        <v>356</v>
      </c>
    </row>
    <row r="25" spans="1:2" x14ac:dyDescent="0.25">
      <c r="A25" t="s">
        <v>370</v>
      </c>
      <c r="B25" t="s">
        <v>371</v>
      </c>
    </row>
    <row r="26" spans="1:2" x14ac:dyDescent="0.25">
      <c r="A26" t="s">
        <v>385</v>
      </c>
      <c r="B26" t="s">
        <v>386</v>
      </c>
    </row>
    <row r="27" spans="1:2" x14ac:dyDescent="0.25">
      <c r="A27" t="s">
        <v>400</v>
      </c>
      <c r="B27" t="s">
        <v>401</v>
      </c>
    </row>
    <row r="28" spans="1:2" x14ac:dyDescent="0.25">
      <c r="A28" t="s">
        <v>415</v>
      </c>
      <c r="B28" t="s">
        <v>268</v>
      </c>
    </row>
    <row r="29" spans="1:2" x14ac:dyDescent="0.25">
      <c r="A29" t="s">
        <v>422</v>
      </c>
      <c r="B29" t="s">
        <v>429</v>
      </c>
    </row>
    <row r="30" spans="1:2" x14ac:dyDescent="0.25">
      <c r="A30" t="s">
        <v>438</v>
      </c>
      <c r="B30" t="s">
        <v>443</v>
      </c>
    </row>
    <row r="31" spans="1:2" x14ac:dyDescent="0.25">
      <c r="A31" t="s">
        <v>457</v>
      </c>
      <c r="B31" t="s">
        <v>458</v>
      </c>
    </row>
    <row r="32" spans="1:2" x14ac:dyDescent="0.25">
      <c r="A32" t="s">
        <v>472</v>
      </c>
      <c r="B32" t="s">
        <v>458</v>
      </c>
    </row>
    <row r="33" spans="1:2" x14ac:dyDescent="0.25">
      <c r="A33" t="s">
        <v>487</v>
      </c>
      <c r="B33" t="s">
        <v>429</v>
      </c>
    </row>
    <row r="34" spans="1:2" x14ac:dyDescent="0.25">
      <c r="A34" t="s">
        <v>501</v>
      </c>
      <c r="B34" t="s">
        <v>502</v>
      </c>
    </row>
    <row r="35" spans="1:2" x14ac:dyDescent="0.25">
      <c r="A35" t="s">
        <v>516</v>
      </c>
      <c r="B35" t="s">
        <v>401</v>
      </c>
    </row>
    <row r="36" spans="1:2" x14ac:dyDescent="0.25">
      <c r="A36" t="s">
        <v>530</v>
      </c>
      <c r="B36" t="s">
        <v>298</v>
      </c>
    </row>
    <row r="37" spans="1:2" x14ac:dyDescent="0.25">
      <c r="A37" t="s">
        <v>544</v>
      </c>
      <c r="B37" t="s">
        <v>313</v>
      </c>
    </row>
    <row r="38" spans="1:2" x14ac:dyDescent="0.25">
      <c r="A38" t="s">
        <v>558</v>
      </c>
      <c r="B38" t="s">
        <v>25</v>
      </c>
    </row>
    <row r="39" spans="1:2" x14ac:dyDescent="0.25">
      <c r="A39" t="s">
        <v>572</v>
      </c>
      <c r="B39" t="s">
        <v>573</v>
      </c>
    </row>
    <row r="40" spans="1:2" x14ac:dyDescent="0.25">
      <c r="A40" t="s">
        <v>587</v>
      </c>
      <c r="B40" t="s">
        <v>588</v>
      </c>
    </row>
    <row r="41" spans="1:2" x14ac:dyDescent="0.25">
      <c r="A41" t="s">
        <v>602</v>
      </c>
      <c r="B41" t="s">
        <v>356</v>
      </c>
    </row>
    <row r="42" spans="1:2" x14ac:dyDescent="0.25">
      <c r="A42" t="s">
        <v>616</v>
      </c>
      <c r="B42" t="s">
        <v>588</v>
      </c>
    </row>
    <row r="43" spans="1:2" x14ac:dyDescent="0.25">
      <c r="A43" t="s">
        <v>630</v>
      </c>
      <c r="B43" t="s">
        <v>25</v>
      </c>
    </row>
    <row r="44" spans="1:2" x14ac:dyDescent="0.25">
      <c r="A44" t="s">
        <v>644</v>
      </c>
      <c r="B44" t="s">
        <v>401</v>
      </c>
    </row>
    <row r="45" spans="1:2" x14ac:dyDescent="0.25">
      <c r="A45" t="s">
        <v>658</v>
      </c>
      <c r="B45" t="s">
        <v>298</v>
      </c>
    </row>
    <row r="46" spans="1:2" x14ac:dyDescent="0.25">
      <c r="A46" t="s">
        <v>672</v>
      </c>
      <c r="B46" t="s">
        <v>673</v>
      </c>
    </row>
    <row r="47" spans="1:2" x14ac:dyDescent="0.25">
      <c r="A47" t="s">
        <v>684</v>
      </c>
      <c r="B47" t="s">
        <v>687</v>
      </c>
    </row>
    <row r="48" spans="1:2" x14ac:dyDescent="0.25">
      <c r="A48" t="s">
        <v>701</v>
      </c>
      <c r="B48" t="s">
        <v>702</v>
      </c>
    </row>
    <row r="49" spans="1:2" x14ac:dyDescent="0.25">
      <c r="A49" t="s">
        <v>716</v>
      </c>
      <c r="B49" t="s">
        <v>429</v>
      </c>
    </row>
    <row r="50" spans="1:2" x14ac:dyDescent="0.25">
      <c r="A50" t="s">
        <v>730</v>
      </c>
      <c r="B50" t="s">
        <v>298</v>
      </c>
    </row>
    <row r="51" spans="1:2" x14ac:dyDescent="0.25">
      <c r="A51" t="s">
        <v>731</v>
      </c>
      <c r="B51" t="s">
        <v>224</v>
      </c>
    </row>
    <row r="52" spans="1:2" x14ac:dyDescent="0.25">
      <c r="A52" t="s">
        <v>745</v>
      </c>
      <c r="B52" t="s">
        <v>254</v>
      </c>
    </row>
    <row r="53" spans="1:2" x14ac:dyDescent="0.25">
      <c r="A53" t="s">
        <v>759</v>
      </c>
      <c r="B53" t="s">
        <v>760</v>
      </c>
    </row>
    <row r="54" spans="1:2" x14ac:dyDescent="0.25">
      <c r="A54" t="s">
        <v>767</v>
      </c>
      <c r="B54" t="s">
        <v>673</v>
      </c>
    </row>
    <row r="55" spans="1:2" x14ac:dyDescent="0.25">
      <c r="A55" t="s">
        <v>787</v>
      </c>
      <c r="B55" t="s">
        <v>313</v>
      </c>
    </row>
    <row r="56" spans="1:2" x14ac:dyDescent="0.25">
      <c r="A56" t="s">
        <v>801</v>
      </c>
      <c r="B56" t="s">
        <v>401</v>
      </c>
    </row>
    <row r="57" spans="1:2" x14ac:dyDescent="0.25">
      <c r="A57" t="s">
        <v>815</v>
      </c>
      <c r="B57" t="s">
        <v>386</v>
      </c>
    </row>
    <row r="58" spans="1:2" x14ac:dyDescent="0.25">
      <c r="A58" t="s">
        <v>829</v>
      </c>
      <c r="B58" t="s">
        <v>588</v>
      </c>
    </row>
    <row r="59" spans="1:2" x14ac:dyDescent="0.25">
      <c r="A59" t="s">
        <v>843</v>
      </c>
      <c r="B5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2020-08-14T13:34:51Z</dcterms:created>
  <dcterms:modified xsi:type="dcterms:W3CDTF">2020-08-21T16:53:57Z</dcterms:modified>
</cp:coreProperties>
</file>