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OneDrive - Auburn University\Other Projects\Belize Florida Mangroves Exp\Physiology Data\"/>
    </mc:Choice>
  </mc:AlternateContent>
  <bookViews>
    <workbookView xWindow="0" yWindow="0" windowWidth="20490" windowHeight="7455"/>
  </bookViews>
  <sheets>
    <sheet name="Measurements" sheetId="1" r:id="rId1"/>
    <sheet name="Remarks" sheetId="2" r:id="rId2"/>
  </sheets>
  <calcPr calcId="152511"/>
</workbook>
</file>

<file path=xl/calcChain.xml><?xml version="1.0" encoding="utf-8"?>
<calcChain xmlns="http://schemas.openxmlformats.org/spreadsheetml/2006/main">
  <c r="AN366" i="1" l="1"/>
  <c r="AM366" i="1"/>
  <c r="AK366" i="1"/>
  <c r="AL366" i="1" s="1"/>
  <c r="Q366" i="1" s="1"/>
  <c r="AJ366" i="1"/>
  <c r="AH366" i="1" s="1"/>
  <c r="W366" i="1"/>
  <c r="V366" i="1"/>
  <c r="U366" i="1" s="1"/>
  <c r="N366" i="1"/>
  <c r="L366" i="1"/>
  <c r="AN365" i="1"/>
  <c r="AM365" i="1"/>
  <c r="AL365" i="1"/>
  <c r="AK365" i="1"/>
  <c r="AJ365" i="1"/>
  <c r="AH365" i="1"/>
  <c r="W365" i="1"/>
  <c r="V365" i="1"/>
  <c r="U365" i="1"/>
  <c r="Q365" i="1"/>
  <c r="N365" i="1"/>
  <c r="AN364" i="1"/>
  <c r="AM364" i="1"/>
  <c r="AL364" i="1" s="1"/>
  <c r="Q364" i="1" s="1"/>
  <c r="AK364" i="1"/>
  <c r="AJ364" i="1"/>
  <c r="AI364" i="1"/>
  <c r="AH364" i="1"/>
  <c r="L364" i="1" s="1"/>
  <c r="W364" i="1"/>
  <c r="V364" i="1"/>
  <c r="U364" i="1" s="1"/>
  <c r="R364" i="1"/>
  <c r="S364" i="1" s="1"/>
  <c r="N364" i="1"/>
  <c r="Z364" i="1" s="1"/>
  <c r="I364" i="1"/>
  <c r="G364" i="1"/>
  <c r="Y364" i="1" s="1"/>
  <c r="AN363" i="1"/>
  <c r="AM363" i="1"/>
  <c r="AK363" i="1"/>
  <c r="AL363" i="1" s="1"/>
  <c r="Q363" i="1" s="1"/>
  <c r="AJ363" i="1"/>
  <c r="AH363" i="1" s="1"/>
  <c r="W363" i="1"/>
  <c r="V363" i="1"/>
  <c r="U363" i="1" s="1"/>
  <c r="N363" i="1"/>
  <c r="G363" i="1"/>
  <c r="Y363" i="1" s="1"/>
  <c r="AN362" i="1"/>
  <c r="AM362" i="1"/>
  <c r="AK362" i="1"/>
  <c r="AL362" i="1" s="1"/>
  <c r="Q362" i="1" s="1"/>
  <c r="AJ362" i="1"/>
  <c r="AH362" i="1" s="1"/>
  <c r="H362" i="1" s="1"/>
  <c r="W362" i="1"/>
  <c r="U362" i="1" s="1"/>
  <c r="V362" i="1"/>
  <c r="N362" i="1"/>
  <c r="L362" i="1"/>
  <c r="AN361" i="1"/>
  <c r="AM361" i="1"/>
  <c r="AL361" i="1"/>
  <c r="AK361" i="1"/>
  <c r="AJ361" i="1"/>
  <c r="AH361" i="1"/>
  <c r="W361" i="1"/>
  <c r="V361" i="1"/>
  <c r="U361" i="1"/>
  <c r="Q361" i="1"/>
  <c r="N361" i="1"/>
  <c r="AN360" i="1"/>
  <c r="AM360" i="1"/>
  <c r="AL360" i="1" s="1"/>
  <c r="Q360" i="1" s="1"/>
  <c r="AK360" i="1"/>
  <c r="AJ360" i="1"/>
  <c r="AH360" i="1" s="1"/>
  <c r="W360" i="1"/>
  <c r="V360" i="1"/>
  <c r="U360" i="1" s="1"/>
  <c r="N360" i="1"/>
  <c r="AN359" i="1"/>
  <c r="AM359" i="1"/>
  <c r="AK359" i="1"/>
  <c r="AL359" i="1" s="1"/>
  <c r="AJ359" i="1"/>
  <c r="AH359" i="1" s="1"/>
  <c r="W359" i="1"/>
  <c r="V359" i="1"/>
  <c r="N359" i="1"/>
  <c r="AN358" i="1"/>
  <c r="AM358" i="1"/>
  <c r="AK358" i="1"/>
  <c r="AL358" i="1" s="1"/>
  <c r="Q358" i="1" s="1"/>
  <c r="R358" i="1" s="1"/>
  <c r="S358" i="1" s="1"/>
  <c r="AA358" i="1" s="1"/>
  <c r="AJ358" i="1"/>
  <c r="AH358" i="1"/>
  <c r="AI358" i="1" s="1"/>
  <c r="W358" i="1"/>
  <c r="V358" i="1"/>
  <c r="U358" i="1"/>
  <c r="T358" i="1"/>
  <c r="X358" i="1" s="1"/>
  <c r="P358" i="1"/>
  <c r="N358" i="1"/>
  <c r="Z358" i="1" s="1"/>
  <c r="L358" i="1"/>
  <c r="I358" i="1"/>
  <c r="H358" i="1"/>
  <c r="G358" i="1"/>
  <c r="O358" i="1" s="1"/>
  <c r="M358" i="1" s="1"/>
  <c r="AN357" i="1"/>
  <c r="AM357" i="1"/>
  <c r="AL357" i="1"/>
  <c r="AK357" i="1"/>
  <c r="AJ357" i="1"/>
  <c r="AH357" i="1"/>
  <c r="W357" i="1"/>
  <c r="V357" i="1"/>
  <c r="U357" i="1"/>
  <c r="Q357" i="1"/>
  <c r="N357" i="1"/>
  <c r="I357" i="1"/>
  <c r="AN356" i="1"/>
  <c r="AM356" i="1"/>
  <c r="AL356" i="1" s="1"/>
  <c r="Q356" i="1" s="1"/>
  <c r="AK356" i="1"/>
  <c r="AJ356" i="1"/>
  <c r="AH356" i="1" s="1"/>
  <c r="AI356" i="1"/>
  <c r="W356" i="1"/>
  <c r="V356" i="1"/>
  <c r="U356" i="1" s="1"/>
  <c r="N356" i="1"/>
  <c r="AN355" i="1"/>
  <c r="AM355" i="1"/>
  <c r="AK355" i="1"/>
  <c r="AL355" i="1" s="1"/>
  <c r="Q355" i="1" s="1"/>
  <c r="AJ355" i="1"/>
  <c r="AH355" i="1" s="1"/>
  <c r="W355" i="1"/>
  <c r="V355" i="1"/>
  <c r="N355" i="1"/>
  <c r="G355" i="1"/>
  <c r="Y355" i="1" s="1"/>
  <c r="AN354" i="1"/>
  <c r="AM354" i="1"/>
  <c r="AK354" i="1"/>
  <c r="AL354" i="1" s="1"/>
  <c r="Q354" i="1" s="1"/>
  <c r="AJ354" i="1"/>
  <c r="AH354" i="1"/>
  <c r="G354" i="1" s="1"/>
  <c r="W354" i="1"/>
  <c r="V354" i="1"/>
  <c r="U354" i="1"/>
  <c r="N354" i="1"/>
  <c r="L354" i="1"/>
  <c r="I354" i="1"/>
  <c r="H354" i="1"/>
  <c r="AN353" i="1"/>
  <c r="AM353" i="1"/>
  <c r="AL353" i="1"/>
  <c r="AK353" i="1"/>
  <c r="AJ353" i="1"/>
  <c r="AH353" i="1"/>
  <c r="W353" i="1"/>
  <c r="V353" i="1"/>
  <c r="U353" i="1"/>
  <c r="Q353" i="1"/>
  <c r="N353" i="1"/>
  <c r="I353" i="1"/>
  <c r="AN352" i="1"/>
  <c r="AM352" i="1"/>
  <c r="AL352" i="1" s="1"/>
  <c r="AK352" i="1"/>
  <c r="AJ352" i="1"/>
  <c r="AH352" i="1" s="1"/>
  <c r="W352" i="1"/>
  <c r="V352" i="1"/>
  <c r="N352" i="1"/>
  <c r="G352" i="1"/>
  <c r="Y352" i="1" s="1"/>
  <c r="AN351" i="1"/>
  <c r="AM351" i="1"/>
  <c r="AK351" i="1"/>
  <c r="AL351" i="1" s="1"/>
  <c r="Q351" i="1" s="1"/>
  <c r="AJ351" i="1"/>
  <c r="AH351" i="1" s="1"/>
  <c r="W351" i="1"/>
  <c r="V351" i="1"/>
  <c r="N351" i="1"/>
  <c r="G351" i="1"/>
  <c r="AN350" i="1"/>
  <c r="AM350" i="1"/>
  <c r="AK350" i="1"/>
  <c r="AL350" i="1" s="1"/>
  <c r="AJ350" i="1"/>
  <c r="AH350" i="1" s="1"/>
  <c r="W350" i="1"/>
  <c r="V350" i="1"/>
  <c r="U350" i="1" s="1"/>
  <c r="N350" i="1"/>
  <c r="H350" i="1"/>
  <c r="AN349" i="1"/>
  <c r="AM349" i="1"/>
  <c r="AL349" i="1"/>
  <c r="AK349" i="1"/>
  <c r="AJ349" i="1"/>
  <c r="AH349" i="1"/>
  <c r="W349" i="1"/>
  <c r="V349" i="1"/>
  <c r="U349" i="1"/>
  <c r="Q349" i="1"/>
  <c r="N349" i="1"/>
  <c r="L349" i="1"/>
  <c r="I349" i="1"/>
  <c r="AN348" i="1"/>
  <c r="AM348" i="1"/>
  <c r="AL348" i="1"/>
  <c r="Q348" i="1" s="1"/>
  <c r="AK348" i="1"/>
  <c r="AJ348" i="1"/>
  <c r="AH348" i="1"/>
  <c r="W348" i="1"/>
  <c r="V348" i="1"/>
  <c r="U348" i="1" s="1"/>
  <c r="N348" i="1"/>
  <c r="I348" i="1"/>
  <c r="AN347" i="1"/>
  <c r="AM347" i="1"/>
  <c r="AL347" i="1" s="1"/>
  <c r="AK347" i="1"/>
  <c r="AJ347" i="1"/>
  <c r="AH347" i="1" s="1"/>
  <c r="W347" i="1"/>
  <c r="V347" i="1"/>
  <c r="U347" i="1" s="1"/>
  <c r="N347" i="1"/>
  <c r="AN346" i="1"/>
  <c r="AM346" i="1"/>
  <c r="AK346" i="1"/>
  <c r="AL346" i="1" s="1"/>
  <c r="AJ346" i="1"/>
  <c r="AH346" i="1" s="1"/>
  <c r="W346" i="1"/>
  <c r="V346" i="1"/>
  <c r="U346" i="1" s="1"/>
  <c r="N346" i="1"/>
  <c r="H346" i="1"/>
  <c r="AN345" i="1"/>
  <c r="AM345" i="1"/>
  <c r="AL345" i="1"/>
  <c r="AK345" i="1"/>
  <c r="AJ345" i="1"/>
  <c r="AH345" i="1"/>
  <c r="W345" i="1"/>
  <c r="V345" i="1"/>
  <c r="U345" i="1"/>
  <c r="Q345" i="1"/>
  <c r="N345" i="1"/>
  <c r="L345" i="1"/>
  <c r="AN344" i="1"/>
  <c r="AM344" i="1"/>
  <c r="AL344" i="1"/>
  <c r="Q344" i="1" s="1"/>
  <c r="AK344" i="1"/>
  <c r="AJ344" i="1"/>
  <c r="AH344" i="1"/>
  <c r="W344" i="1"/>
  <c r="V344" i="1"/>
  <c r="U344" i="1" s="1"/>
  <c r="N344" i="1"/>
  <c r="I344" i="1"/>
  <c r="AN343" i="1"/>
  <c r="AM343" i="1"/>
  <c r="AL343" i="1" s="1"/>
  <c r="AK343" i="1"/>
  <c r="AJ343" i="1"/>
  <c r="AH343" i="1" s="1"/>
  <c r="W343" i="1"/>
  <c r="V343" i="1"/>
  <c r="U343" i="1" s="1"/>
  <c r="N343" i="1"/>
  <c r="AN342" i="1"/>
  <c r="AM342" i="1"/>
  <c r="AK342" i="1"/>
  <c r="AL342" i="1" s="1"/>
  <c r="AJ342" i="1"/>
  <c r="AH342" i="1" s="1"/>
  <c r="W342" i="1"/>
  <c r="V342" i="1"/>
  <c r="N342" i="1"/>
  <c r="H342" i="1"/>
  <c r="AN341" i="1"/>
  <c r="AM341" i="1"/>
  <c r="AL341" i="1"/>
  <c r="AK341" i="1"/>
  <c r="AJ341" i="1"/>
  <c r="AH341" i="1"/>
  <c r="W341" i="1"/>
  <c r="V341" i="1"/>
  <c r="U341" i="1"/>
  <c r="Q341" i="1"/>
  <c r="N341" i="1"/>
  <c r="AN340" i="1"/>
  <c r="AM340" i="1"/>
  <c r="AL340" i="1" s="1"/>
  <c r="Q340" i="1" s="1"/>
  <c r="AK340" i="1"/>
  <c r="AJ340" i="1"/>
  <c r="AI340" i="1"/>
  <c r="AH340" i="1"/>
  <c r="W340" i="1"/>
  <c r="V340" i="1"/>
  <c r="U340" i="1"/>
  <c r="N340" i="1"/>
  <c r="I340" i="1"/>
  <c r="AN339" i="1"/>
  <c r="AM339" i="1"/>
  <c r="AL339" i="1"/>
  <c r="Q339" i="1" s="1"/>
  <c r="AK339" i="1"/>
  <c r="AJ339" i="1"/>
  <c r="AH339" i="1"/>
  <c r="W339" i="1"/>
  <c r="V339" i="1"/>
  <c r="R339" i="1"/>
  <c r="S339" i="1" s="1"/>
  <c r="N339" i="1"/>
  <c r="I339" i="1"/>
  <c r="G339" i="1"/>
  <c r="AN338" i="1"/>
  <c r="AM338" i="1"/>
  <c r="AK338" i="1"/>
  <c r="AL338" i="1" s="1"/>
  <c r="Q338" i="1" s="1"/>
  <c r="AJ338" i="1"/>
  <c r="AH338" i="1" s="1"/>
  <c r="W338" i="1"/>
  <c r="V338" i="1"/>
  <c r="U338" i="1" s="1"/>
  <c r="N338" i="1"/>
  <c r="AN337" i="1"/>
  <c r="AM337" i="1"/>
  <c r="AL337" i="1"/>
  <c r="Q337" i="1" s="1"/>
  <c r="AK337" i="1"/>
  <c r="AJ337" i="1"/>
  <c r="AH337" i="1"/>
  <c r="W337" i="1"/>
  <c r="V337" i="1"/>
  <c r="U337" i="1"/>
  <c r="N337" i="1"/>
  <c r="AN336" i="1"/>
  <c r="AM336" i="1"/>
  <c r="AK336" i="1"/>
  <c r="AL336" i="1" s="1"/>
  <c r="AJ336" i="1"/>
  <c r="AI336" i="1"/>
  <c r="AH336" i="1"/>
  <c r="G336" i="1" s="1"/>
  <c r="Y336" i="1"/>
  <c r="W336" i="1"/>
  <c r="V336" i="1"/>
  <c r="U336" i="1" s="1"/>
  <c r="Q336" i="1"/>
  <c r="N336" i="1"/>
  <c r="L336" i="1"/>
  <c r="I336" i="1"/>
  <c r="H336" i="1"/>
  <c r="AN335" i="1"/>
  <c r="AM335" i="1"/>
  <c r="AL335" i="1" s="1"/>
  <c r="Q335" i="1" s="1"/>
  <c r="AK335" i="1"/>
  <c r="AJ335" i="1"/>
  <c r="AH335" i="1" s="1"/>
  <c r="W335" i="1"/>
  <c r="V335" i="1"/>
  <c r="U335" i="1"/>
  <c r="N335" i="1"/>
  <c r="AN334" i="1"/>
  <c r="AM334" i="1"/>
  <c r="AK334" i="1"/>
  <c r="AJ334" i="1"/>
  <c r="AH334" i="1" s="1"/>
  <c r="I334" i="1" s="1"/>
  <c r="AI334" i="1"/>
  <c r="W334" i="1"/>
  <c r="V334" i="1"/>
  <c r="N334" i="1"/>
  <c r="L334" i="1"/>
  <c r="H334" i="1"/>
  <c r="G334" i="1"/>
  <c r="AN333" i="1"/>
  <c r="AM333" i="1"/>
  <c r="AK333" i="1"/>
  <c r="AL333" i="1" s="1"/>
  <c r="Q333" i="1" s="1"/>
  <c r="AJ333" i="1"/>
  <c r="AH333" i="1" s="1"/>
  <c r="W333" i="1"/>
  <c r="U333" i="1" s="1"/>
  <c r="V333" i="1"/>
  <c r="N333" i="1"/>
  <c r="I333" i="1"/>
  <c r="AN332" i="1"/>
  <c r="AM332" i="1"/>
  <c r="AL332" i="1"/>
  <c r="Q332" i="1" s="1"/>
  <c r="AK332" i="1"/>
  <c r="AJ332" i="1"/>
  <c r="AH332" i="1"/>
  <c r="W332" i="1"/>
  <c r="V332" i="1"/>
  <c r="U332" i="1"/>
  <c r="N332" i="1"/>
  <c r="AN331" i="1"/>
  <c r="AM331" i="1"/>
  <c r="AL331" i="1" s="1"/>
  <c r="Q331" i="1" s="1"/>
  <c r="AK331" i="1"/>
  <c r="AJ331" i="1"/>
  <c r="AI331" i="1"/>
  <c r="AH331" i="1"/>
  <c r="W331" i="1"/>
  <c r="V331" i="1"/>
  <c r="N331" i="1"/>
  <c r="I331" i="1"/>
  <c r="G331" i="1"/>
  <c r="AN330" i="1"/>
  <c r="AM330" i="1"/>
  <c r="AK330" i="1"/>
  <c r="AL330" i="1" s="1"/>
  <c r="AJ330" i="1"/>
  <c r="AH330" i="1" s="1"/>
  <c r="AI330" i="1"/>
  <c r="W330" i="1"/>
  <c r="V330" i="1"/>
  <c r="U330" i="1" s="1"/>
  <c r="N330" i="1"/>
  <c r="H330" i="1"/>
  <c r="AN329" i="1"/>
  <c r="AM329" i="1"/>
  <c r="AL329" i="1"/>
  <c r="Q329" i="1" s="1"/>
  <c r="AK329" i="1"/>
  <c r="AJ329" i="1"/>
  <c r="AH329" i="1"/>
  <c r="W329" i="1"/>
  <c r="V329" i="1"/>
  <c r="U329" i="1"/>
  <c r="N329" i="1"/>
  <c r="L329" i="1"/>
  <c r="I329" i="1"/>
  <c r="AN328" i="1"/>
  <c r="AM328" i="1"/>
  <c r="AK328" i="1"/>
  <c r="AJ328" i="1"/>
  <c r="AI328" i="1"/>
  <c r="AH328" i="1"/>
  <c r="G328" i="1" s="1"/>
  <c r="Y328" i="1"/>
  <c r="W328" i="1"/>
  <c r="V328" i="1"/>
  <c r="U328" i="1" s="1"/>
  <c r="N328" i="1"/>
  <c r="L328" i="1"/>
  <c r="I328" i="1"/>
  <c r="H328" i="1"/>
  <c r="AN327" i="1"/>
  <c r="AM327" i="1"/>
  <c r="AL327" i="1" s="1"/>
  <c r="AK327" i="1"/>
  <c r="AJ327" i="1"/>
  <c r="AH327" i="1" s="1"/>
  <c r="AI327" i="1"/>
  <c r="W327" i="1"/>
  <c r="V327" i="1"/>
  <c r="U327" i="1" s="1"/>
  <c r="Q327" i="1"/>
  <c r="N327" i="1"/>
  <c r="I327" i="1"/>
  <c r="AN326" i="1"/>
  <c r="AM326" i="1"/>
  <c r="AK326" i="1"/>
  <c r="AL326" i="1" s="1"/>
  <c r="Q326" i="1" s="1"/>
  <c r="AJ326" i="1"/>
  <c r="AH326" i="1" s="1"/>
  <c r="I326" i="1" s="1"/>
  <c r="AI326" i="1"/>
  <c r="W326" i="1"/>
  <c r="V326" i="1"/>
  <c r="U326" i="1" s="1"/>
  <c r="N326" i="1"/>
  <c r="L326" i="1"/>
  <c r="H326" i="1"/>
  <c r="G326" i="1"/>
  <c r="AN325" i="1"/>
  <c r="AM325" i="1"/>
  <c r="AK325" i="1"/>
  <c r="AL325" i="1" s="1"/>
  <c r="Q325" i="1" s="1"/>
  <c r="AJ325" i="1"/>
  <c r="AH325" i="1" s="1"/>
  <c r="W325" i="1"/>
  <c r="V325" i="1"/>
  <c r="N325" i="1"/>
  <c r="L325" i="1"/>
  <c r="AN324" i="1"/>
  <c r="AM324" i="1"/>
  <c r="AK324" i="1"/>
  <c r="AL324" i="1" s="1"/>
  <c r="Q324" i="1" s="1"/>
  <c r="AJ324" i="1"/>
  <c r="AH324" i="1"/>
  <c r="W324" i="1"/>
  <c r="U324" i="1" s="1"/>
  <c r="V324" i="1"/>
  <c r="N324" i="1"/>
  <c r="AN323" i="1"/>
  <c r="AM323" i="1"/>
  <c r="AL323" i="1" s="1"/>
  <c r="Q323" i="1" s="1"/>
  <c r="AK323" i="1"/>
  <c r="AJ323" i="1"/>
  <c r="AI323" i="1"/>
  <c r="AH323" i="1"/>
  <c r="W323" i="1"/>
  <c r="V323" i="1"/>
  <c r="U323" i="1"/>
  <c r="N323" i="1"/>
  <c r="L323" i="1"/>
  <c r="I323" i="1"/>
  <c r="AN322" i="1"/>
  <c r="AM322" i="1"/>
  <c r="AL322" i="1" s="1"/>
  <c r="Q322" i="1" s="1"/>
  <c r="AK322" i="1"/>
  <c r="AJ322" i="1"/>
  <c r="AH322" i="1" s="1"/>
  <c r="AI322" i="1" s="1"/>
  <c r="W322" i="1"/>
  <c r="U322" i="1" s="1"/>
  <c r="V322" i="1"/>
  <c r="N322" i="1"/>
  <c r="AN321" i="1"/>
  <c r="AM321" i="1"/>
  <c r="AK321" i="1"/>
  <c r="AJ321" i="1"/>
  <c r="AH321" i="1" s="1"/>
  <c r="W321" i="1"/>
  <c r="V321" i="1"/>
  <c r="U321" i="1" s="1"/>
  <c r="N321" i="1"/>
  <c r="G321" i="1"/>
  <c r="AN320" i="1"/>
  <c r="AM320" i="1"/>
  <c r="AK320" i="1"/>
  <c r="AL320" i="1" s="1"/>
  <c r="Q320" i="1" s="1"/>
  <c r="AJ320" i="1"/>
  <c r="AH320" i="1" s="1"/>
  <c r="W320" i="1"/>
  <c r="V320" i="1"/>
  <c r="U320" i="1"/>
  <c r="N320" i="1"/>
  <c r="AN319" i="1"/>
  <c r="AM319" i="1"/>
  <c r="AL319" i="1"/>
  <c r="Q319" i="1" s="1"/>
  <c r="AK319" i="1"/>
  <c r="AJ319" i="1"/>
  <c r="AH319" i="1"/>
  <c r="W319" i="1"/>
  <c r="V319" i="1"/>
  <c r="U319" i="1" s="1"/>
  <c r="N319" i="1"/>
  <c r="AN318" i="1"/>
  <c r="AM318" i="1"/>
  <c r="AL318" i="1"/>
  <c r="Q318" i="1" s="1"/>
  <c r="R318" i="1" s="1"/>
  <c r="S318" i="1" s="1"/>
  <c r="AK318" i="1"/>
  <c r="AJ318" i="1"/>
  <c r="AH318" i="1"/>
  <c r="W318" i="1"/>
  <c r="V318" i="1"/>
  <c r="U318" i="1"/>
  <c r="N318" i="1"/>
  <c r="G318" i="1"/>
  <c r="AN317" i="1"/>
  <c r="AM317" i="1"/>
  <c r="AK317" i="1"/>
  <c r="AJ317" i="1"/>
  <c r="AH317" i="1" s="1"/>
  <c r="AI317" i="1" s="1"/>
  <c r="W317" i="1"/>
  <c r="V317" i="1"/>
  <c r="N317" i="1"/>
  <c r="L317" i="1"/>
  <c r="AN316" i="1"/>
  <c r="AM316" i="1"/>
  <c r="AK316" i="1"/>
  <c r="AL316" i="1" s="1"/>
  <c r="Q316" i="1" s="1"/>
  <c r="AJ316" i="1"/>
  <c r="AH316" i="1"/>
  <c r="W316" i="1"/>
  <c r="U316" i="1" s="1"/>
  <c r="V316" i="1"/>
  <c r="N316" i="1"/>
  <c r="G316" i="1"/>
  <c r="AN315" i="1"/>
  <c r="AM315" i="1"/>
  <c r="AK315" i="1"/>
  <c r="AL315" i="1" s="1"/>
  <c r="AJ315" i="1"/>
  <c r="AH315" i="1"/>
  <c r="AI315" i="1" s="1"/>
  <c r="W315" i="1"/>
  <c r="U315" i="1" s="1"/>
  <c r="V315" i="1"/>
  <c r="Q315" i="1"/>
  <c r="N315" i="1"/>
  <c r="I315" i="1"/>
  <c r="H315" i="1"/>
  <c r="AN314" i="1"/>
  <c r="AM314" i="1"/>
  <c r="AL314" i="1"/>
  <c r="Q314" i="1" s="1"/>
  <c r="AK314" i="1"/>
  <c r="AJ314" i="1"/>
  <c r="AH314" i="1"/>
  <c r="W314" i="1"/>
  <c r="V314" i="1"/>
  <c r="U314" i="1"/>
  <c r="N314" i="1"/>
  <c r="AN313" i="1"/>
  <c r="AM313" i="1"/>
  <c r="AL313" i="1" s="1"/>
  <c r="Q313" i="1" s="1"/>
  <c r="AK313" i="1"/>
  <c r="AJ313" i="1"/>
  <c r="AI313" i="1"/>
  <c r="AH313" i="1"/>
  <c r="W313" i="1"/>
  <c r="U313" i="1" s="1"/>
  <c r="V313" i="1"/>
  <c r="N313" i="1"/>
  <c r="I313" i="1"/>
  <c r="AN312" i="1"/>
  <c r="AM312" i="1"/>
  <c r="AK312" i="1"/>
  <c r="AL312" i="1" s="1"/>
  <c r="Q312" i="1" s="1"/>
  <c r="AJ312" i="1"/>
  <c r="AH312" i="1" s="1"/>
  <c r="W312" i="1"/>
  <c r="V312" i="1"/>
  <c r="N312" i="1"/>
  <c r="L312" i="1"/>
  <c r="G312" i="1"/>
  <c r="AN311" i="1"/>
  <c r="AM311" i="1"/>
  <c r="AK311" i="1"/>
  <c r="AL311" i="1" s="1"/>
  <c r="AJ311" i="1"/>
  <c r="AH311" i="1" s="1"/>
  <c r="W311" i="1"/>
  <c r="V311" i="1"/>
  <c r="U311" i="1"/>
  <c r="Q311" i="1"/>
  <c r="N311" i="1"/>
  <c r="AN310" i="1"/>
  <c r="AM310" i="1"/>
  <c r="AK310" i="1"/>
  <c r="AL310" i="1" s="1"/>
  <c r="Q310" i="1" s="1"/>
  <c r="AJ310" i="1"/>
  <c r="AH310" i="1"/>
  <c r="W310" i="1"/>
  <c r="V310" i="1"/>
  <c r="U310" i="1" s="1"/>
  <c r="N310" i="1"/>
  <c r="L310" i="1"/>
  <c r="I310" i="1"/>
  <c r="H310" i="1"/>
  <c r="AN309" i="1"/>
  <c r="Q309" i="1" s="1"/>
  <c r="AM309" i="1"/>
  <c r="AL309" i="1"/>
  <c r="AK309" i="1"/>
  <c r="AJ309" i="1"/>
  <c r="AH309" i="1" s="1"/>
  <c r="W309" i="1"/>
  <c r="V309" i="1"/>
  <c r="U309" i="1" s="1"/>
  <c r="N309" i="1"/>
  <c r="AN308" i="1"/>
  <c r="AM308" i="1"/>
  <c r="AK308" i="1"/>
  <c r="AJ308" i="1"/>
  <c r="AH308" i="1" s="1"/>
  <c r="I308" i="1" s="1"/>
  <c r="AI308" i="1"/>
  <c r="W308" i="1"/>
  <c r="V308" i="1"/>
  <c r="N308" i="1"/>
  <c r="L308" i="1"/>
  <c r="H308" i="1"/>
  <c r="G308" i="1"/>
  <c r="Y308" i="1" s="1"/>
  <c r="AN307" i="1"/>
  <c r="AM307" i="1"/>
  <c r="AL307" i="1"/>
  <c r="AK307" i="1"/>
  <c r="AJ307" i="1"/>
  <c r="AH307" i="1"/>
  <c r="W307" i="1"/>
  <c r="U307" i="1" s="1"/>
  <c r="V307" i="1"/>
  <c r="Q307" i="1"/>
  <c r="N307" i="1"/>
  <c r="I307" i="1"/>
  <c r="AN306" i="1"/>
  <c r="AM306" i="1"/>
  <c r="AL306" i="1"/>
  <c r="Q306" i="1" s="1"/>
  <c r="AK306" i="1"/>
  <c r="AJ306" i="1"/>
  <c r="AH306" i="1"/>
  <c r="W306" i="1"/>
  <c r="V306" i="1"/>
  <c r="U306" i="1" s="1"/>
  <c r="N306" i="1"/>
  <c r="L306" i="1"/>
  <c r="AN305" i="1"/>
  <c r="AM305" i="1"/>
  <c r="AL305" i="1"/>
  <c r="Q305" i="1" s="1"/>
  <c r="AK305" i="1"/>
  <c r="AJ305" i="1"/>
  <c r="AH305" i="1"/>
  <c r="W305" i="1"/>
  <c r="U305" i="1" s="1"/>
  <c r="V305" i="1"/>
  <c r="N305" i="1"/>
  <c r="AN304" i="1"/>
  <c r="AM304" i="1"/>
  <c r="AK304" i="1"/>
  <c r="AJ304" i="1"/>
  <c r="AH304" i="1" s="1"/>
  <c r="W304" i="1"/>
  <c r="V304" i="1"/>
  <c r="N304" i="1"/>
  <c r="L304" i="1"/>
  <c r="G304" i="1"/>
  <c r="AN303" i="1"/>
  <c r="Q303" i="1" s="1"/>
  <c r="AM303" i="1"/>
  <c r="AK303" i="1"/>
  <c r="AL303" i="1" s="1"/>
  <c r="AJ303" i="1"/>
  <c r="AH303" i="1" s="1"/>
  <c r="W303" i="1"/>
  <c r="V303" i="1"/>
  <c r="U303" i="1"/>
  <c r="N303" i="1"/>
  <c r="AN302" i="1"/>
  <c r="AM302" i="1"/>
  <c r="AL302" i="1"/>
  <c r="Q302" i="1" s="1"/>
  <c r="AK302" i="1"/>
  <c r="AJ302" i="1"/>
  <c r="AH302" i="1"/>
  <c r="W302" i="1"/>
  <c r="V302" i="1"/>
  <c r="U302" i="1" s="1"/>
  <c r="N302" i="1"/>
  <c r="L302" i="1"/>
  <c r="I302" i="1"/>
  <c r="H302" i="1"/>
  <c r="AN301" i="1"/>
  <c r="Q301" i="1" s="1"/>
  <c r="AM301" i="1"/>
  <c r="AL301" i="1"/>
  <c r="AK301" i="1"/>
  <c r="AJ301" i="1"/>
  <c r="AH301" i="1" s="1"/>
  <c r="W301" i="1"/>
  <c r="V301" i="1"/>
  <c r="N301" i="1"/>
  <c r="AN300" i="1"/>
  <c r="AM300" i="1"/>
  <c r="AK300" i="1"/>
  <c r="AJ300" i="1"/>
  <c r="AH300" i="1" s="1"/>
  <c r="I300" i="1" s="1"/>
  <c r="AI300" i="1"/>
  <c r="W300" i="1"/>
  <c r="V300" i="1"/>
  <c r="N300" i="1"/>
  <c r="L300" i="1"/>
  <c r="H300" i="1"/>
  <c r="G300" i="1"/>
  <c r="Y300" i="1" s="1"/>
  <c r="AN299" i="1"/>
  <c r="AM299" i="1"/>
  <c r="AL299" i="1"/>
  <c r="AK299" i="1"/>
  <c r="AJ299" i="1"/>
  <c r="AH299" i="1"/>
  <c r="W299" i="1"/>
  <c r="U299" i="1" s="1"/>
  <c r="V299" i="1"/>
  <c r="Q299" i="1"/>
  <c r="N299" i="1"/>
  <c r="I299" i="1"/>
  <c r="AN298" i="1"/>
  <c r="AM298" i="1"/>
  <c r="AL298" i="1"/>
  <c r="Q298" i="1" s="1"/>
  <c r="AK298" i="1"/>
  <c r="AJ298" i="1"/>
  <c r="AH298" i="1"/>
  <c r="W298" i="1"/>
  <c r="V298" i="1"/>
  <c r="U298" i="1" s="1"/>
  <c r="N298" i="1"/>
  <c r="AN297" i="1"/>
  <c r="AM297" i="1"/>
  <c r="AL297" i="1" s="1"/>
  <c r="Q297" i="1" s="1"/>
  <c r="AK297" i="1"/>
  <c r="AJ297" i="1"/>
  <c r="AI297" i="1"/>
  <c r="AH297" i="1"/>
  <c r="W297" i="1"/>
  <c r="U297" i="1" s="1"/>
  <c r="V297" i="1"/>
  <c r="N297" i="1"/>
  <c r="I297" i="1"/>
  <c r="AN296" i="1"/>
  <c r="AM296" i="1"/>
  <c r="AK296" i="1"/>
  <c r="AL296" i="1" s="1"/>
  <c r="Q296" i="1" s="1"/>
  <c r="AJ296" i="1"/>
  <c r="AH296" i="1" s="1"/>
  <c r="W296" i="1"/>
  <c r="V296" i="1"/>
  <c r="R296" i="1"/>
  <c r="S296" i="1" s="1"/>
  <c r="N296" i="1"/>
  <c r="L296" i="1"/>
  <c r="G296" i="1"/>
  <c r="AN295" i="1"/>
  <c r="Q295" i="1" s="1"/>
  <c r="AM295" i="1"/>
  <c r="AK295" i="1"/>
  <c r="AL295" i="1" s="1"/>
  <c r="AJ295" i="1"/>
  <c r="AH295" i="1"/>
  <c r="W295" i="1"/>
  <c r="V295" i="1"/>
  <c r="U295" i="1"/>
  <c r="N295" i="1"/>
  <c r="AN294" i="1"/>
  <c r="AM294" i="1"/>
  <c r="AL294" i="1"/>
  <c r="Q294" i="1" s="1"/>
  <c r="AK294" i="1"/>
  <c r="AJ294" i="1"/>
  <c r="AH294" i="1"/>
  <c r="W294" i="1"/>
  <c r="V294" i="1"/>
  <c r="U294" i="1" s="1"/>
  <c r="N294" i="1"/>
  <c r="L294" i="1"/>
  <c r="I294" i="1"/>
  <c r="H294" i="1"/>
  <c r="AN293" i="1"/>
  <c r="AM293" i="1"/>
  <c r="AL293" i="1"/>
  <c r="AK293" i="1"/>
  <c r="AJ293" i="1"/>
  <c r="AH293" i="1" s="1"/>
  <c r="W293" i="1"/>
  <c r="V293" i="1"/>
  <c r="Q293" i="1"/>
  <c r="N293" i="1"/>
  <c r="AN292" i="1"/>
  <c r="AM292" i="1"/>
  <c r="AK292" i="1"/>
  <c r="AJ292" i="1"/>
  <c r="AH292" i="1" s="1"/>
  <c r="I292" i="1" s="1"/>
  <c r="AI292" i="1"/>
  <c r="W292" i="1"/>
  <c r="V292" i="1"/>
  <c r="N292" i="1"/>
  <c r="L292" i="1"/>
  <c r="H292" i="1"/>
  <c r="G292" i="1"/>
  <c r="Y292" i="1" s="1"/>
  <c r="AN291" i="1"/>
  <c r="AM291" i="1"/>
  <c r="AL291" i="1"/>
  <c r="AK291" i="1"/>
  <c r="AJ291" i="1"/>
  <c r="AH291" i="1"/>
  <c r="W291" i="1"/>
  <c r="U291" i="1" s="1"/>
  <c r="V291" i="1"/>
  <c r="Q291" i="1"/>
  <c r="N291" i="1"/>
  <c r="I291" i="1"/>
  <c r="AN290" i="1"/>
  <c r="AM290" i="1"/>
  <c r="AL290" i="1" s="1"/>
  <c r="Q290" i="1" s="1"/>
  <c r="AK290" i="1"/>
  <c r="AJ290" i="1"/>
  <c r="AI290" i="1"/>
  <c r="AH290" i="1"/>
  <c r="W290" i="1"/>
  <c r="V290" i="1"/>
  <c r="U290" i="1" s="1"/>
  <c r="N290" i="1"/>
  <c r="I290" i="1"/>
  <c r="H290" i="1"/>
  <c r="AN289" i="1"/>
  <c r="AM289" i="1"/>
  <c r="AL289" i="1"/>
  <c r="AK289" i="1"/>
  <c r="AJ289" i="1"/>
  <c r="AH289" i="1"/>
  <c r="G289" i="1" s="1"/>
  <c r="W289" i="1"/>
  <c r="V289" i="1"/>
  <c r="Q289" i="1"/>
  <c r="N289" i="1"/>
  <c r="AN288" i="1"/>
  <c r="AM288" i="1"/>
  <c r="AK288" i="1"/>
  <c r="AJ288" i="1"/>
  <c r="AH288" i="1" s="1"/>
  <c r="AI288" i="1"/>
  <c r="W288" i="1"/>
  <c r="V288" i="1"/>
  <c r="N288" i="1"/>
  <c r="H288" i="1"/>
  <c r="AN287" i="1"/>
  <c r="AM287" i="1"/>
  <c r="AL287" i="1"/>
  <c r="Q287" i="1" s="1"/>
  <c r="AK287" i="1"/>
  <c r="AJ287" i="1"/>
  <c r="AH287" i="1"/>
  <c r="W287" i="1"/>
  <c r="U287" i="1" s="1"/>
  <c r="V287" i="1"/>
  <c r="N287" i="1"/>
  <c r="AN286" i="1"/>
  <c r="AM286" i="1"/>
  <c r="AL286" i="1" s="1"/>
  <c r="Q286" i="1" s="1"/>
  <c r="AK286" i="1"/>
  <c r="AJ286" i="1"/>
  <c r="AI286" i="1"/>
  <c r="AH286" i="1"/>
  <c r="G286" i="1" s="1"/>
  <c r="Y286" i="1"/>
  <c r="W286" i="1"/>
  <c r="V286" i="1"/>
  <c r="U286" i="1"/>
  <c r="N286" i="1"/>
  <c r="L286" i="1"/>
  <c r="I286" i="1"/>
  <c r="AN285" i="1"/>
  <c r="AM285" i="1"/>
  <c r="AL285" i="1" s="1"/>
  <c r="Q285" i="1" s="1"/>
  <c r="AK285" i="1"/>
  <c r="AJ285" i="1"/>
  <c r="AH285" i="1" s="1"/>
  <c r="AI285" i="1"/>
  <c r="W285" i="1"/>
  <c r="V285" i="1"/>
  <c r="U285" i="1"/>
  <c r="N285" i="1"/>
  <c r="I285" i="1"/>
  <c r="AN284" i="1"/>
  <c r="AM284" i="1"/>
  <c r="AK284" i="1"/>
  <c r="AJ284" i="1"/>
  <c r="AH284" i="1" s="1"/>
  <c r="I284" i="1" s="1"/>
  <c r="W284" i="1"/>
  <c r="V284" i="1"/>
  <c r="N284" i="1"/>
  <c r="L284" i="1"/>
  <c r="G284" i="1"/>
  <c r="AN283" i="1"/>
  <c r="Q283" i="1" s="1"/>
  <c r="AM283" i="1"/>
  <c r="AK283" i="1"/>
  <c r="AL283" i="1" s="1"/>
  <c r="AJ283" i="1"/>
  <c r="AH283" i="1" s="1"/>
  <c r="W283" i="1"/>
  <c r="V283" i="1"/>
  <c r="U283" i="1"/>
  <c r="N283" i="1"/>
  <c r="G283" i="1"/>
  <c r="AN282" i="1"/>
  <c r="AM282" i="1"/>
  <c r="AK282" i="1"/>
  <c r="AL282" i="1" s="1"/>
  <c r="Q282" i="1" s="1"/>
  <c r="AJ282" i="1"/>
  <c r="AH282" i="1"/>
  <c r="I282" i="1" s="1"/>
  <c r="W282" i="1"/>
  <c r="V282" i="1"/>
  <c r="U282" i="1" s="1"/>
  <c r="N282" i="1"/>
  <c r="H282" i="1"/>
  <c r="AN281" i="1"/>
  <c r="AM281" i="1"/>
  <c r="AL281" i="1"/>
  <c r="AK281" i="1"/>
  <c r="AJ281" i="1"/>
  <c r="AH281" i="1"/>
  <c r="G281" i="1" s="1"/>
  <c r="W281" i="1"/>
  <c r="V281" i="1"/>
  <c r="U281" i="1" s="1"/>
  <c r="Q281" i="1"/>
  <c r="N281" i="1"/>
  <c r="AN280" i="1"/>
  <c r="AM280" i="1"/>
  <c r="AK280" i="1"/>
  <c r="AJ280" i="1"/>
  <c r="AH280" i="1" s="1"/>
  <c r="AI280" i="1"/>
  <c r="W280" i="1"/>
  <c r="V280" i="1"/>
  <c r="N280" i="1"/>
  <c r="H280" i="1"/>
  <c r="AN279" i="1"/>
  <c r="AM279" i="1"/>
  <c r="AL279" i="1"/>
  <c r="Q279" i="1" s="1"/>
  <c r="AK279" i="1"/>
  <c r="AJ279" i="1"/>
  <c r="AH279" i="1"/>
  <c r="W279" i="1"/>
  <c r="U279" i="1" s="1"/>
  <c r="V279" i="1"/>
  <c r="N279" i="1"/>
  <c r="AN278" i="1"/>
  <c r="AM278" i="1"/>
  <c r="AL278" i="1" s="1"/>
  <c r="Q278" i="1" s="1"/>
  <c r="AK278" i="1"/>
  <c r="AJ278" i="1"/>
  <c r="AI278" i="1"/>
  <c r="AH278" i="1"/>
  <c r="G278" i="1" s="1"/>
  <c r="Y278" i="1"/>
  <c r="W278" i="1"/>
  <c r="V278" i="1"/>
  <c r="U278" i="1" s="1"/>
  <c r="N278" i="1"/>
  <c r="L278" i="1"/>
  <c r="I278" i="1"/>
  <c r="AN277" i="1"/>
  <c r="AM277" i="1"/>
  <c r="AL277" i="1" s="1"/>
  <c r="AK277" i="1"/>
  <c r="AJ277" i="1"/>
  <c r="AH277" i="1" s="1"/>
  <c r="AI277" i="1"/>
  <c r="W277" i="1"/>
  <c r="V277" i="1"/>
  <c r="U277" i="1"/>
  <c r="N277" i="1"/>
  <c r="I277" i="1"/>
  <c r="AN276" i="1"/>
  <c r="AM276" i="1"/>
  <c r="AK276" i="1"/>
  <c r="AL276" i="1" s="1"/>
  <c r="Q276" i="1" s="1"/>
  <c r="AJ276" i="1"/>
  <c r="AH276" i="1" s="1"/>
  <c r="I276" i="1" s="1"/>
  <c r="W276" i="1"/>
  <c r="V276" i="1"/>
  <c r="N276" i="1"/>
  <c r="L276" i="1"/>
  <c r="G276" i="1"/>
  <c r="AN275" i="1"/>
  <c r="Q275" i="1" s="1"/>
  <c r="AM275" i="1"/>
  <c r="AK275" i="1"/>
  <c r="AL275" i="1" s="1"/>
  <c r="AJ275" i="1"/>
  <c r="AH275" i="1" s="1"/>
  <c r="W275" i="1"/>
  <c r="V275" i="1"/>
  <c r="U275" i="1"/>
  <c r="N275" i="1"/>
  <c r="AN274" i="1"/>
  <c r="AM274" i="1"/>
  <c r="AK274" i="1"/>
  <c r="AL274" i="1" s="1"/>
  <c r="Q274" i="1" s="1"/>
  <c r="AJ274" i="1"/>
  <c r="AH274" i="1"/>
  <c r="I274" i="1" s="1"/>
  <c r="W274" i="1"/>
  <c r="V274" i="1"/>
  <c r="U274" i="1" s="1"/>
  <c r="N274" i="1"/>
  <c r="H274" i="1"/>
  <c r="AN273" i="1"/>
  <c r="AM273" i="1"/>
  <c r="AL273" i="1"/>
  <c r="AK273" i="1"/>
  <c r="AJ273" i="1"/>
  <c r="AH273" i="1"/>
  <c r="G273" i="1" s="1"/>
  <c r="W273" i="1"/>
  <c r="V273" i="1"/>
  <c r="Q273" i="1"/>
  <c r="N273" i="1"/>
  <c r="AN272" i="1"/>
  <c r="AM272" i="1"/>
  <c r="AK272" i="1"/>
  <c r="AJ272" i="1"/>
  <c r="AH272" i="1" s="1"/>
  <c r="AI272" i="1"/>
  <c r="W272" i="1"/>
  <c r="V272" i="1"/>
  <c r="N272" i="1"/>
  <c r="H272" i="1"/>
  <c r="AN271" i="1"/>
  <c r="AM271" i="1"/>
  <c r="AL271" i="1"/>
  <c r="Q271" i="1" s="1"/>
  <c r="AK271" i="1"/>
  <c r="AJ271" i="1"/>
  <c r="AH271" i="1"/>
  <c r="I271" i="1" s="1"/>
  <c r="W271" i="1"/>
  <c r="V271" i="1"/>
  <c r="U271" i="1" s="1"/>
  <c r="N271" i="1"/>
  <c r="AN270" i="1"/>
  <c r="AM270" i="1"/>
  <c r="AL270" i="1" s="1"/>
  <c r="AK270" i="1"/>
  <c r="AJ270" i="1"/>
  <c r="AH270" i="1" s="1"/>
  <c r="W270" i="1"/>
  <c r="V270" i="1"/>
  <c r="U270" i="1" s="1"/>
  <c r="N270" i="1"/>
  <c r="AN269" i="1"/>
  <c r="AM269" i="1"/>
  <c r="AK269" i="1"/>
  <c r="AL269" i="1" s="1"/>
  <c r="AJ269" i="1"/>
  <c r="AH269" i="1" s="1"/>
  <c r="W269" i="1"/>
  <c r="V269" i="1"/>
  <c r="N269" i="1"/>
  <c r="H269" i="1"/>
  <c r="AN268" i="1"/>
  <c r="AM268" i="1"/>
  <c r="AL268" i="1"/>
  <c r="AK268" i="1"/>
  <c r="AJ268" i="1"/>
  <c r="AH268" i="1"/>
  <c r="W268" i="1"/>
  <c r="V268" i="1"/>
  <c r="U268" i="1"/>
  <c r="Q268" i="1"/>
  <c r="N268" i="1"/>
  <c r="AN267" i="1"/>
  <c r="AM267" i="1"/>
  <c r="AL267" i="1" s="1"/>
  <c r="Q267" i="1" s="1"/>
  <c r="AK267" i="1"/>
  <c r="AJ267" i="1"/>
  <c r="AI267" i="1"/>
  <c r="AH267" i="1"/>
  <c r="W267" i="1"/>
  <c r="V267" i="1"/>
  <c r="U267" i="1" s="1"/>
  <c r="N267" i="1"/>
  <c r="AN266" i="1"/>
  <c r="AM266" i="1"/>
  <c r="AL266" i="1" s="1"/>
  <c r="AK266" i="1"/>
  <c r="AJ266" i="1"/>
  <c r="AH266" i="1" s="1"/>
  <c r="AI266" i="1" s="1"/>
  <c r="W266" i="1"/>
  <c r="V266" i="1"/>
  <c r="U266" i="1" s="1"/>
  <c r="N266" i="1"/>
  <c r="G266" i="1"/>
  <c r="AN265" i="1"/>
  <c r="AM265" i="1"/>
  <c r="AK265" i="1"/>
  <c r="AL265" i="1" s="1"/>
  <c r="AJ265" i="1"/>
  <c r="AH265" i="1" s="1"/>
  <c r="W265" i="1"/>
  <c r="V265" i="1"/>
  <c r="N265" i="1"/>
  <c r="H265" i="1"/>
  <c r="AN264" i="1"/>
  <c r="AM264" i="1"/>
  <c r="AL264" i="1"/>
  <c r="AK264" i="1"/>
  <c r="AJ264" i="1"/>
  <c r="AH264" i="1"/>
  <c r="I264" i="1" s="1"/>
  <c r="W264" i="1"/>
  <c r="V264" i="1"/>
  <c r="U264" i="1"/>
  <c r="Q264" i="1"/>
  <c r="N264" i="1"/>
  <c r="L264" i="1"/>
  <c r="AN263" i="1"/>
  <c r="AM263" i="1"/>
  <c r="AL263" i="1" s="1"/>
  <c r="Q263" i="1" s="1"/>
  <c r="AK263" i="1"/>
  <c r="AJ263" i="1"/>
  <c r="AI263" i="1"/>
  <c r="AH263" i="1"/>
  <c r="I263" i="1" s="1"/>
  <c r="W263" i="1"/>
  <c r="V263" i="1"/>
  <c r="U263" i="1" s="1"/>
  <c r="N263" i="1"/>
  <c r="AN262" i="1"/>
  <c r="AM262" i="1"/>
  <c r="AL262" i="1" s="1"/>
  <c r="AK262" i="1"/>
  <c r="AJ262" i="1"/>
  <c r="AH262" i="1" s="1"/>
  <c r="AI262" i="1"/>
  <c r="W262" i="1"/>
  <c r="V262" i="1"/>
  <c r="N262" i="1"/>
  <c r="G262" i="1"/>
  <c r="AN261" i="1"/>
  <c r="AM261" i="1"/>
  <c r="AK261" i="1"/>
  <c r="AL261" i="1" s="1"/>
  <c r="AJ261" i="1"/>
  <c r="AH261" i="1" s="1"/>
  <c r="W261" i="1"/>
  <c r="V261" i="1"/>
  <c r="U261" i="1" s="1"/>
  <c r="N261" i="1"/>
  <c r="AN260" i="1"/>
  <c r="AM260" i="1"/>
  <c r="AL260" i="1"/>
  <c r="AK260" i="1"/>
  <c r="AJ260" i="1"/>
  <c r="AH260" i="1"/>
  <c r="W260" i="1"/>
  <c r="V260" i="1"/>
  <c r="U260" i="1"/>
  <c r="Q260" i="1"/>
  <c r="N260" i="1"/>
  <c r="L260" i="1"/>
  <c r="I260" i="1"/>
  <c r="AN259" i="1"/>
  <c r="AM259" i="1"/>
  <c r="AL259" i="1" s="1"/>
  <c r="Q259" i="1" s="1"/>
  <c r="AK259" i="1"/>
  <c r="AJ259" i="1"/>
  <c r="AI259" i="1"/>
  <c r="AH259" i="1"/>
  <c r="W259" i="1"/>
  <c r="V259" i="1"/>
  <c r="U259" i="1" s="1"/>
  <c r="N259" i="1"/>
  <c r="I259" i="1"/>
  <c r="AN258" i="1"/>
  <c r="AM258" i="1"/>
  <c r="AL258" i="1" s="1"/>
  <c r="AK258" i="1"/>
  <c r="AJ258" i="1"/>
  <c r="AH258" i="1" s="1"/>
  <c r="AI258" i="1"/>
  <c r="W258" i="1"/>
  <c r="V258" i="1"/>
  <c r="N258" i="1"/>
  <c r="AN257" i="1"/>
  <c r="AM257" i="1"/>
  <c r="AK257" i="1"/>
  <c r="AL257" i="1" s="1"/>
  <c r="AJ257" i="1"/>
  <c r="AH257" i="1" s="1"/>
  <c r="W257" i="1"/>
  <c r="V257" i="1"/>
  <c r="U257" i="1" s="1"/>
  <c r="N257" i="1"/>
  <c r="H257" i="1"/>
  <c r="AN256" i="1"/>
  <c r="AM256" i="1"/>
  <c r="AL256" i="1"/>
  <c r="AK256" i="1"/>
  <c r="AJ256" i="1"/>
  <c r="AH256" i="1"/>
  <c r="W256" i="1"/>
  <c r="V256" i="1"/>
  <c r="U256" i="1"/>
  <c r="Q256" i="1"/>
  <c r="N256" i="1"/>
  <c r="I256" i="1"/>
  <c r="AN255" i="1"/>
  <c r="AM255" i="1"/>
  <c r="AL255" i="1"/>
  <c r="Q255" i="1" s="1"/>
  <c r="AK255" i="1"/>
  <c r="AJ255" i="1"/>
  <c r="AH255" i="1"/>
  <c r="W255" i="1"/>
  <c r="V255" i="1"/>
  <c r="U255" i="1" s="1"/>
  <c r="N255" i="1"/>
  <c r="I255" i="1"/>
  <c r="AN254" i="1"/>
  <c r="AM254" i="1"/>
  <c r="AL254" i="1" s="1"/>
  <c r="AK254" i="1"/>
  <c r="AJ254" i="1"/>
  <c r="AH254" i="1" s="1"/>
  <c r="W254" i="1"/>
  <c r="V254" i="1"/>
  <c r="U254" i="1" s="1"/>
  <c r="N254" i="1"/>
  <c r="AN253" i="1"/>
  <c r="AM253" i="1"/>
  <c r="AK253" i="1"/>
  <c r="AL253" i="1" s="1"/>
  <c r="AJ253" i="1"/>
  <c r="AH253" i="1" s="1"/>
  <c r="W253" i="1"/>
  <c r="V253" i="1"/>
  <c r="N253" i="1"/>
  <c r="H253" i="1"/>
  <c r="AN252" i="1"/>
  <c r="AM252" i="1"/>
  <c r="AL252" i="1"/>
  <c r="AK252" i="1"/>
  <c r="AJ252" i="1"/>
  <c r="AH252" i="1"/>
  <c r="W252" i="1"/>
  <c r="V252" i="1"/>
  <c r="U252" i="1"/>
  <c r="Q252" i="1"/>
  <c r="N252" i="1"/>
  <c r="L252" i="1"/>
  <c r="AN251" i="1"/>
  <c r="AM251" i="1"/>
  <c r="AL251" i="1"/>
  <c r="Q251" i="1" s="1"/>
  <c r="AK251" i="1"/>
  <c r="AJ251" i="1"/>
  <c r="AH251" i="1"/>
  <c r="W251" i="1"/>
  <c r="V251" i="1"/>
  <c r="U251" i="1" s="1"/>
  <c r="N251" i="1"/>
  <c r="AN250" i="1"/>
  <c r="AM250" i="1"/>
  <c r="AL250" i="1" s="1"/>
  <c r="AK250" i="1"/>
  <c r="AJ250" i="1"/>
  <c r="AH250" i="1" s="1"/>
  <c r="AI250" i="1" s="1"/>
  <c r="W250" i="1"/>
  <c r="V250" i="1"/>
  <c r="U250" i="1" s="1"/>
  <c r="N250" i="1"/>
  <c r="G250" i="1"/>
  <c r="AN249" i="1"/>
  <c r="AM249" i="1"/>
  <c r="AK249" i="1"/>
  <c r="AL249" i="1" s="1"/>
  <c r="AJ249" i="1"/>
  <c r="AH249" i="1" s="1"/>
  <c r="W249" i="1"/>
  <c r="V249" i="1"/>
  <c r="N249" i="1"/>
  <c r="AN248" i="1"/>
  <c r="AM248" i="1"/>
  <c r="AL248" i="1"/>
  <c r="AK248" i="1"/>
  <c r="AJ248" i="1"/>
  <c r="AH248" i="1"/>
  <c r="I248" i="1" s="1"/>
  <c r="W248" i="1"/>
  <c r="V248" i="1"/>
  <c r="U248" i="1"/>
  <c r="Q248" i="1"/>
  <c r="N248" i="1"/>
  <c r="L248" i="1"/>
  <c r="AN247" i="1"/>
  <c r="AM247" i="1"/>
  <c r="AL247" i="1" s="1"/>
  <c r="Q247" i="1" s="1"/>
  <c r="AK247" i="1"/>
  <c r="AJ247" i="1"/>
  <c r="AI247" i="1"/>
  <c r="AH247" i="1"/>
  <c r="I247" i="1" s="1"/>
  <c r="W247" i="1"/>
  <c r="V247" i="1"/>
  <c r="U247" i="1" s="1"/>
  <c r="N247" i="1"/>
  <c r="AN246" i="1"/>
  <c r="AM246" i="1"/>
  <c r="AL246" i="1" s="1"/>
  <c r="AK246" i="1"/>
  <c r="AJ246" i="1"/>
  <c r="AH246" i="1" s="1"/>
  <c r="AI246" i="1"/>
  <c r="W246" i="1"/>
  <c r="V246" i="1"/>
  <c r="N246" i="1"/>
  <c r="G246" i="1"/>
  <c r="AN245" i="1"/>
  <c r="AM245" i="1"/>
  <c r="AK245" i="1"/>
  <c r="AL245" i="1" s="1"/>
  <c r="AJ245" i="1"/>
  <c r="AH245" i="1" s="1"/>
  <c r="W245" i="1"/>
  <c r="V245" i="1"/>
  <c r="U245" i="1" s="1"/>
  <c r="N245" i="1"/>
  <c r="H245" i="1"/>
  <c r="AN244" i="1"/>
  <c r="AM244" i="1"/>
  <c r="AL244" i="1"/>
  <c r="AK244" i="1"/>
  <c r="AJ244" i="1"/>
  <c r="AH244" i="1"/>
  <c r="W244" i="1"/>
  <c r="V244" i="1"/>
  <c r="U244" i="1"/>
  <c r="Q244" i="1"/>
  <c r="N244" i="1"/>
  <c r="L244" i="1"/>
  <c r="I244" i="1"/>
  <c r="AN243" i="1"/>
  <c r="AM243" i="1"/>
  <c r="AL243" i="1" s="1"/>
  <c r="Q243" i="1" s="1"/>
  <c r="AK243" i="1"/>
  <c r="AJ243" i="1"/>
  <c r="AI243" i="1"/>
  <c r="AH243" i="1"/>
  <c r="W243" i="1"/>
  <c r="V243" i="1"/>
  <c r="U243" i="1" s="1"/>
  <c r="N243" i="1"/>
  <c r="I243" i="1"/>
  <c r="AN242" i="1"/>
  <c r="AM242" i="1"/>
  <c r="AL242" i="1" s="1"/>
  <c r="AK242" i="1"/>
  <c r="AJ242" i="1"/>
  <c r="AH242" i="1" s="1"/>
  <c r="W242" i="1"/>
  <c r="V242" i="1"/>
  <c r="N242" i="1"/>
  <c r="AN241" i="1"/>
  <c r="AM241" i="1"/>
  <c r="AK241" i="1"/>
  <c r="AL241" i="1" s="1"/>
  <c r="AJ241" i="1"/>
  <c r="AH241" i="1" s="1"/>
  <c r="W241" i="1"/>
  <c r="V241" i="1"/>
  <c r="U241" i="1" s="1"/>
  <c r="N241" i="1"/>
  <c r="AN240" i="1"/>
  <c r="AM240" i="1"/>
  <c r="AL240" i="1"/>
  <c r="Q240" i="1" s="1"/>
  <c r="AK240" i="1"/>
  <c r="AJ240" i="1"/>
  <c r="AH240" i="1"/>
  <c r="W240" i="1"/>
  <c r="V240" i="1"/>
  <c r="U240" i="1"/>
  <c r="N240" i="1"/>
  <c r="AN239" i="1"/>
  <c r="AM239" i="1"/>
  <c r="AK239" i="1"/>
  <c r="AL239" i="1" s="1"/>
  <c r="AJ239" i="1"/>
  <c r="AI239" i="1"/>
  <c r="AH239" i="1"/>
  <c r="G239" i="1" s="1"/>
  <c r="Y239" i="1"/>
  <c r="W239" i="1"/>
  <c r="V239" i="1"/>
  <c r="U239" i="1" s="1"/>
  <c r="Q239" i="1"/>
  <c r="N239" i="1"/>
  <c r="L239" i="1"/>
  <c r="I239" i="1"/>
  <c r="H239" i="1"/>
  <c r="AN238" i="1"/>
  <c r="AM238" i="1"/>
  <c r="AL238" i="1" s="1"/>
  <c r="Q238" i="1" s="1"/>
  <c r="AK238" i="1"/>
  <c r="AJ238" i="1"/>
  <c r="AH238" i="1" s="1"/>
  <c r="W238" i="1"/>
  <c r="V238" i="1"/>
  <c r="U238" i="1" s="1"/>
  <c r="N238" i="1"/>
  <c r="AN237" i="1"/>
  <c r="AM237" i="1"/>
  <c r="AK237" i="1"/>
  <c r="AJ237" i="1"/>
  <c r="AH237" i="1" s="1"/>
  <c r="I237" i="1" s="1"/>
  <c r="AI237" i="1"/>
  <c r="W237" i="1"/>
  <c r="V237" i="1"/>
  <c r="N237" i="1"/>
  <c r="L237" i="1"/>
  <c r="H237" i="1"/>
  <c r="G237" i="1"/>
  <c r="AN236" i="1"/>
  <c r="AM236" i="1"/>
  <c r="AL236" i="1"/>
  <c r="AK236" i="1"/>
  <c r="AJ236" i="1"/>
  <c r="AH236" i="1" s="1"/>
  <c r="W236" i="1"/>
  <c r="U236" i="1" s="1"/>
  <c r="V236" i="1"/>
  <c r="Q236" i="1"/>
  <c r="N236" i="1"/>
  <c r="I236" i="1"/>
  <c r="AN235" i="1"/>
  <c r="AM235" i="1"/>
  <c r="AL235" i="1"/>
  <c r="Q235" i="1" s="1"/>
  <c r="AK235" i="1"/>
  <c r="AJ235" i="1"/>
  <c r="AH235" i="1"/>
  <c r="AI235" i="1" s="1"/>
  <c r="W235" i="1"/>
  <c r="V235" i="1"/>
  <c r="U235" i="1"/>
  <c r="N235" i="1"/>
  <c r="AN234" i="1"/>
  <c r="AM234" i="1"/>
  <c r="AL234" i="1" s="1"/>
  <c r="Q234" i="1" s="1"/>
  <c r="AK234" i="1"/>
  <c r="AJ234" i="1"/>
  <c r="AI234" i="1"/>
  <c r="AH234" i="1"/>
  <c r="G234" i="1" s="1"/>
  <c r="W234" i="1"/>
  <c r="V234" i="1"/>
  <c r="N234" i="1"/>
  <c r="I234" i="1"/>
  <c r="AN233" i="1"/>
  <c r="AM233" i="1"/>
  <c r="AK233" i="1"/>
  <c r="AL233" i="1" s="1"/>
  <c r="Q233" i="1" s="1"/>
  <c r="AJ233" i="1"/>
  <c r="AH233" i="1" s="1"/>
  <c r="W233" i="1"/>
  <c r="V233" i="1"/>
  <c r="U233" i="1" s="1"/>
  <c r="N233" i="1"/>
  <c r="AN232" i="1"/>
  <c r="AM232" i="1"/>
  <c r="AL232" i="1"/>
  <c r="Q232" i="1" s="1"/>
  <c r="AK232" i="1"/>
  <c r="AJ232" i="1"/>
  <c r="AH232" i="1" s="1"/>
  <c r="W232" i="1"/>
  <c r="V232" i="1"/>
  <c r="U232" i="1"/>
  <c r="N232" i="1"/>
  <c r="L232" i="1"/>
  <c r="AN231" i="1"/>
  <c r="AM231" i="1"/>
  <c r="AK231" i="1"/>
  <c r="AL231" i="1" s="1"/>
  <c r="AJ231" i="1"/>
  <c r="AI231" i="1"/>
  <c r="AH231" i="1"/>
  <c r="G231" i="1" s="1"/>
  <c r="Y231" i="1"/>
  <c r="W231" i="1"/>
  <c r="V231" i="1"/>
  <c r="U231" i="1" s="1"/>
  <c r="Q231" i="1"/>
  <c r="N231" i="1"/>
  <c r="L231" i="1"/>
  <c r="I231" i="1"/>
  <c r="H231" i="1"/>
  <c r="AN230" i="1"/>
  <c r="Q230" i="1" s="1"/>
  <c r="AM230" i="1"/>
  <c r="AL230" i="1" s="1"/>
  <c r="AK230" i="1"/>
  <c r="AJ230" i="1"/>
  <c r="AH230" i="1" s="1"/>
  <c r="W230" i="1"/>
  <c r="V230" i="1"/>
  <c r="U230" i="1" s="1"/>
  <c r="N230" i="1"/>
  <c r="AN229" i="1"/>
  <c r="AM229" i="1"/>
  <c r="AK229" i="1"/>
  <c r="AJ229" i="1"/>
  <c r="AH229" i="1" s="1"/>
  <c r="I229" i="1" s="1"/>
  <c r="AI229" i="1"/>
  <c r="W229" i="1"/>
  <c r="V229" i="1"/>
  <c r="N229" i="1"/>
  <c r="L229" i="1"/>
  <c r="H229" i="1"/>
  <c r="G229" i="1"/>
  <c r="AN228" i="1"/>
  <c r="AM228" i="1"/>
  <c r="AL228" i="1"/>
  <c r="AK228" i="1"/>
  <c r="AJ228" i="1"/>
  <c r="AH228" i="1" s="1"/>
  <c r="W228" i="1"/>
  <c r="U228" i="1" s="1"/>
  <c r="V228" i="1"/>
  <c r="Q228" i="1"/>
  <c r="N228" i="1"/>
  <c r="I228" i="1"/>
  <c r="H228" i="1"/>
  <c r="AN227" i="1"/>
  <c r="AM227" i="1"/>
  <c r="AL227" i="1"/>
  <c r="Q227" i="1" s="1"/>
  <c r="AK227" i="1"/>
  <c r="AJ227" i="1"/>
  <c r="AH227" i="1"/>
  <c r="W227" i="1"/>
  <c r="V227" i="1"/>
  <c r="U227" i="1"/>
  <c r="N227" i="1"/>
  <c r="AN226" i="1"/>
  <c r="AM226" i="1"/>
  <c r="AL226" i="1"/>
  <c r="Q226" i="1" s="1"/>
  <c r="AK226" i="1"/>
  <c r="AJ226" i="1"/>
  <c r="AH226" i="1"/>
  <c r="W226" i="1"/>
  <c r="V226" i="1"/>
  <c r="U226" i="1" s="1"/>
  <c r="N226" i="1"/>
  <c r="I226" i="1"/>
  <c r="AN225" i="1"/>
  <c r="AM225" i="1"/>
  <c r="AK225" i="1"/>
  <c r="AL225" i="1" s="1"/>
  <c r="Q225" i="1" s="1"/>
  <c r="AJ225" i="1"/>
  <c r="AH225" i="1" s="1"/>
  <c r="W225" i="1"/>
  <c r="V225" i="1"/>
  <c r="U225" i="1" s="1"/>
  <c r="N225" i="1"/>
  <c r="AN224" i="1"/>
  <c r="AM224" i="1"/>
  <c r="AL224" i="1"/>
  <c r="AK224" i="1"/>
  <c r="AJ224" i="1"/>
  <c r="AH224" i="1" s="1"/>
  <c r="L224" i="1" s="1"/>
  <c r="W224" i="1"/>
  <c r="V224" i="1"/>
  <c r="U224" i="1"/>
  <c r="N224" i="1"/>
  <c r="AN223" i="1"/>
  <c r="AM223" i="1"/>
  <c r="AK223" i="1"/>
  <c r="AL223" i="1" s="1"/>
  <c r="Q223" i="1" s="1"/>
  <c r="R223" i="1" s="1"/>
  <c r="S223" i="1" s="1"/>
  <c r="AJ223" i="1"/>
  <c r="AI223" i="1"/>
  <c r="AH223" i="1"/>
  <c r="G223" i="1" s="1"/>
  <c r="Y223" i="1"/>
  <c r="W223" i="1"/>
  <c r="V223" i="1"/>
  <c r="U223" i="1" s="1"/>
  <c r="N223" i="1"/>
  <c r="L223" i="1"/>
  <c r="I223" i="1"/>
  <c r="H223" i="1"/>
  <c r="AN222" i="1"/>
  <c r="Q222" i="1" s="1"/>
  <c r="AM222" i="1"/>
  <c r="AL222" i="1" s="1"/>
  <c r="AK222" i="1"/>
  <c r="AJ222" i="1"/>
  <c r="AH222" i="1" s="1"/>
  <c r="W222" i="1"/>
  <c r="V222" i="1"/>
  <c r="U222" i="1"/>
  <c r="N222" i="1"/>
  <c r="AN221" i="1"/>
  <c r="AM221" i="1"/>
  <c r="AK221" i="1"/>
  <c r="AJ221" i="1"/>
  <c r="AH221" i="1" s="1"/>
  <c r="I221" i="1" s="1"/>
  <c r="AI221" i="1"/>
  <c r="W221" i="1"/>
  <c r="V221" i="1"/>
  <c r="N221" i="1"/>
  <c r="L221" i="1"/>
  <c r="H221" i="1"/>
  <c r="G221" i="1"/>
  <c r="AN220" i="1"/>
  <c r="AM220" i="1"/>
  <c r="AL220" i="1"/>
  <c r="Q220" i="1" s="1"/>
  <c r="AK220" i="1"/>
  <c r="AJ220" i="1"/>
  <c r="AH220" i="1" s="1"/>
  <c r="I220" i="1" s="1"/>
  <c r="W220" i="1"/>
  <c r="U220" i="1" s="1"/>
  <c r="V220" i="1"/>
  <c r="N220" i="1"/>
  <c r="H220" i="1"/>
  <c r="AN219" i="1"/>
  <c r="AM219" i="1"/>
  <c r="AL219" i="1" s="1"/>
  <c r="Q219" i="1" s="1"/>
  <c r="AK219" i="1"/>
  <c r="AJ219" i="1"/>
  <c r="AI219" i="1"/>
  <c r="AH219" i="1"/>
  <c r="W219" i="1"/>
  <c r="V219" i="1"/>
  <c r="U219" i="1"/>
  <c r="N219" i="1"/>
  <c r="I219" i="1"/>
  <c r="AN218" i="1"/>
  <c r="AM218" i="1"/>
  <c r="AL218" i="1"/>
  <c r="Q218" i="1" s="1"/>
  <c r="AK218" i="1"/>
  <c r="AJ218" i="1"/>
  <c r="AH218" i="1"/>
  <c r="Y218" i="1"/>
  <c r="W218" i="1"/>
  <c r="V218" i="1"/>
  <c r="R218" i="1"/>
  <c r="S218" i="1" s="1"/>
  <c r="N218" i="1"/>
  <c r="I218" i="1"/>
  <c r="G218" i="1"/>
  <c r="AN217" i="1"/>
  <c r="AM217" i="1"/>
  <c r="AK217" i="1"/>
  <c r="AL217" i="1" s="1"/>
  <c r="Q217" i="1" s="1"/>
  <c r="AJ217" i="1"/>
  <c r="AH217" i="1" s="1"/>
  <c r="W217" i="1"/>
  <c r="V217" i="1"/>
  <c r="U217" i="1" s="1"/>
  <c r="N217" i="1"/>
  <c r="AN216" i="1"/>
  <c r="AM216" i="1"/>
  <c r="AL216" i="1"/>
  <c r="AK216" i="1"/>
  <c r="AJ216" i="1"/>
  <c r="AH216" i="1"/>
  <c r="W216" i="1"/>
  <c r="V216" i="1"/>
  <c r="U216" i="1"/>
  <c r="N216" i="1"/>
  <c r="G216" i="1"/>
  <c r="Y216" i="1" s="1"/>
  <c r="AN215" i="1"/>
  <c r="AM215" i="1"/>
  <c r="AK215" i="1"/>
  <c r="AL215" i="1" s="1"/>
  <c r="Q215" i="1" s="1"/>
  <c r="AJ215" i="1"/>
  <c r="AI215" i="1"/>
  <c r="AH215" i="1"/>
  <c r="G215" i="1" s="1"/>
  <c r="Y215" i="1"/>
  <c r="W215" i="1"/>
  <c r="V215" i="1"/>
  <c r="U215" i="1" s="1"/>
  <c r="R215" i="1"/>
  <c r="S215" i="1" s="1"/>
  <c r="N215" i="1"/>
  <c r="L215" i="1"/>
  <c r="I215" i="1"/>
  <c r="H215" i="1"/>
  <c r="AN214" i="1"/>
  <c r="AM214" i="1"/>
  <c r="AL214" i="1" s="1"/>
  <c r="AK214" i="1"/>
  <c r="AJ214" i="1"/>
  <c r="AH214" i="1" s="1"/>
  <c r="W214" i="1"/>
  <c r="V214" i="1"/>
  <c r="U214" i="1"/>
  <c r="Q214" i="1"/>
  <c r="N214" i="1"/>
  <c r="AN213" i="1"/>
  <c r="AM213" i="1"/>
  <c r="AK213" i="1"/>
  <c r="AJ213" i="1"/>
  <c r="AH213" i="1" s="1"/>
  <c r="I213" i="1" s="1"/>
  <c r="AI213" i="1"/>
  <c r="W213" i="1"/>
  <c r="V213" i="1"/>
  <c r="N213" i="1"/>
  <c r="L213" i="1"/>
  <c r="H213" i="1"/>
  <c r="G213" i="1"/>
  <c r="AN212" i="1"/>
  <c r="AM212" i="1"/>
  <c r="AK212" i="1"/>
  <c r="AL212" i="1" s="1"/>
  <c r="Q212" i="1" s="1"/>
  <c r="AJ212" i="1"/>
  <c r="AH212" i="1" s="1"/>
  <c r="W212" i="1"/>
  <c r="U212" i="1" s="1"/>
  <c r="V212" i="1"/>
  <c r="N212" i="1"/>
  <c r="AN211" i="1"/>
  <c r="AM211" i="1"/>
  <c r="AL211" i="1" s="1"/>
  <c r="Q211" i="1" s="1"/>
  <c r="AK211" i="1"/>
  <c r="AJ211" i="1"/>
  <c r="AI211" i="1"/>
  <c r="AH211" i="1"/>
  <c r="W211" i="1"/>
  <c r="V211" i="1"/>
  <c r="U211" i="1"/>
  <c r="N211" i="1"/>
  <c r="I211" i="1"/>
  <c r="AN210" i="1"/>
  <c r="AM210" i="1"/>
  <c r="AL210" i="1" s="1"/>
  <c r="Q210" i="1" s="1"/>
  <c r="AK210" i="1"/>
  <c r="AJ210" i="1"/>
  <c r="AI210" i="1"/>
  <c r="AH210" i="1"/>
  <c r="Y210" i="1"/>
  <c r="W210" i="1"/>
  <c r="V210" i="1"/>
  <c r="N210" i="1"/>
  <c r="I210" i="1"/>
  <c r="G210" i="1"/>
  <c r="AN209" i="1"/>
  <c r="AM209" i="1"/>
  <c r="AK209" i="1"/>
  <c r="AL209" i="1" s="1"/>
  <c r="Q209" i="1" s="1"/>
  <c r="AJ209" i="1"/>
  <c r="AH209" i="1" s="1"/>
  <c r="W209" i="1"/>
  <c r="V209" i="1"/>
  <c r="U209" i="1" s="1"/>
  <c r="N209" i="1"/>
  <c r="AN208" i="1"/>
  <c r="AM208" i="1"/>
  <c r="AL208" i="1"/>
  <c r="Q208" i="1" s="1"/>
  <c r="AK208" i="1"/>
  <c r="AJ208" i="1"/>
  <c r="AH208" i="1"/>
  <c r="W208" i="1"/>
  <c r="V208" i="1"/>
  <c r="U208" i="1"/>
  <c r="N208" i="1"/>
  <c r="G208" i="1"/>
  <c r="Y208" i="1" s="1"/>
  <c r="AN207" i="1"/>
  <c r="AM207" i="1"/>
  <c r="AK207" i="1"/>
  <c r="AL207" i="1" s="1"/>
  <c r="AJ207" i="1"/>
  <c r="AI207" i="1"/>
  <c r="AH207" i="1"/>
  <c r="G207" i="1" s="1"/>
  <c r="Y207" i="1"/>
  <c r="W207" i="1"/>
  <c r="V207" i="1"/>
  <c r="U207" i="1" s="1"/>
  <c r="Q207" i="1"/>
  <c r="N207" i="1"/>
  <c r="L207" i="1"/>
  <c r="I207" i="1"/>
  <c r="H207" i="1"/>
  <c r="AN206" i="1"/>
  <c r="AM206" i="1"/>
  <c r="AL206" i="1" s="1"/>
  <c r="AK206" i="1"/>
  <c r="AJ206" i="1"/>
  <c r="AH206" i="1" s="1"/>
  <c r="W206" i="1"/>
  <c r="V206" i="1"/>
  <c r="U206" i="1" s="1"/>
  <c r="Q206" i="1"/>
  <c r="N206" i="1"/>
  <c r="AN205" i="1"/>
  <c r="AM205" i="1"/>
  <c r="AK205" i="1"/>
  <c r="AJ205" i="1"/>
  <c r="AH205" i="1" s="1"/>
  <c r="I205" i="1" s="1"/>
  <c r="AI205" i="1"/>
  <c r="W205" i="1"/>
  <c r="V205" i="1"/>
  <c r="N205" i="1"/>
  <c r="L205" i="1"/>
  <c r="H205" i="1"/>
  <c r="G205" i="1"/>
  <c r="AN204" i="1"/>
  <c r="AM204" i="1"/>
  <c r="AK204" i="1"/>
  <c r="AL204" i="1" s="1"/>
  <c r="AJ204" i="1"/>
  <c r="AH204" i="1" s="1"/>
  <c r="W204" i="1"/>
  <c r="U204" i="1" s="1"/>
  <c r="V204" i="1"/>
  <c r="Q204" i="1"/>
  <c r="N204" i="1"/>
  <c r="L204" i="1"/>
  <c r="G204" i="1"/>
  <c r="AN203" i="1"/>
  <c r="AM203" i="1"/>
  <c r="AK203" i="1"/>
  <c r="AL203" i="1" s="1"/>
  <c r="Q203" i="1" s="1"/>
  <c r="AJ203" i="1"/>
  <c r="AI203" i="1"/>
  <c r="AH203" i="1"/>
  <c r="W203" i="1"/>
  <c r="V203" i="1"/>
  <c r="U203" i="1"/>
  <c r="N203" i="1"/>
  <c r="I203" i="1"/>
  <c r="H203" i="1"/>
  <c r="AN202" i="1"/>
  <c r="AM202" i="1"/>
  <c r="AL202" i="1"/>
  <c r="Q202" i="1" s="1"/>
  <c r="AK202" i="1"/>
  <c r="AJ202" i="1"/>
  <c r="AH202" i="1"/>
  <c r="W202" i="1"/>
  <c r="V202" i="1"/>
  <c r="U202" i="1" s="1"/>
  <c r="N202" i="1"/>
  <c r="AN201" i="1"/>
  <c r="AM201" i="1"/>
  <c r="AK201" i="1"/>
  <c r="AL201" i="1" s="1"/>
  <c r="AJ201" i="1"/>
  <c r="AH201" i="1" s="1"/>
  <c r="AI201" i="1"/>
  <c r="W201" i="1"/>
  <c r="V201" i="1"/>
  <c r="U201" i="1" s="1"/>
  <c r="N201" i="1"/>
  <c r="AN200" i="1"/>
  <c r="AM200" i="1"/>
  <c r="AL200" i="1"/>
  <c r="Q200" i="1" s="1"/>
  <c r="AK200" i="1"/>
  <c r="AJ200" i="1"/>
  <c r="AH200" i="1"/>
  <c r="W200" i="1"/>
  <c r="U200" i="1" s="1"/>
  <c r="V200" i="1"/>
  <c r="N200" i="1"/>
  <c r="AN199" i="1"/>
  <c r="AM199" i="1"/>
  <c r="AK199" i="1"/>
  <c r="AJ199" i="1"/>
  <c r="AI199" i="1"/>
  <c r="AH199" i="1"/>
  <c r="G199" i="1" s="1"/>
  <c r="Y199" i="1"/>
  <c r="W199" i="1"/>
  <c r="V199" i="1"/>
  <c r="U199" i="1" s="1"/>
  <c r="N199" i="1"/>
  <c r="L199" i="1"/>
  <c r="I199" i="1"/>
  <c r="H199" i="1"/>
  <c r="AN198" i="1"/>
  <c r="AM198" i="1"/>
  <c r="AL198" i="1" s="1"/>
  <c r="AK198" i="1"/>
  <c r="AJ198" i="1"/>
  <c r="AH198" i="1" s="1"/>
  <c r="AI198" i="1"/>
  <c r="W198" i="1"/>
  <c r="V198" i="1"/>
  <c r="U198" i="1" s="1"/>
  <c r="Q198" i="1"/>
  <c r="N198" i="1"/>
  <c r="AN197" i="1"/>
  <c r="AM197" i="1"/>
  <c r="AK197" i="1"/>
  <c r="AL197" i="1" s="1"/>
  <c r="Q197" i="1" s="1"/>
  <c r="AJ197" i="1"/>
  <c r="AH197" i="1" s="1"/>
  <c r="I197" i="1" s="1"/>
  <c r="AI197" i="1"/>
  <c r="W197" i="1"/>
  <c r="V197" i="1"/>
  <c r="U197" i="1" s="1"/>
  <c r="N197" i="1"/>
  <c r="L197" i="1"/>
  <c r="H197" i="1"/>
  <c r="G197" i="1"/>
  <c r="AN196" i="1"/>
  <c r="AM196" i="1"/>
  <c r="AK196" i="1"/>
  <c r="AL196" i="1" s="1"/>
  <c r="Q196" i="1" s="1"/>
  <c r="AJ196" i="1"/>
  <c r="AH196" i="1" s="1"/>
  <c r="W196" i="1"/>
  <c r="U196" i="1" s="1"/>
  <c r="V196" i="1"/>
  <c r="N196" i="1"/>
  <c r="L196" i="1"/>
  <c r="G196" i="1"/>
  <c r="AN195" i="1"/>
  <c r="AM195" i="1"/>
  <c r="AK195" i="1"/>
  <c r="AL195" i="1" s="1"/>
  <c r="Q195" i="1" s="1"/>
  <c r="AJ195" i="1"/>
  <c r="AI195" i="1"/>
  <c r="AH195" i="1"/>
  <c r="W195" i="1"/>
  <c r="V195" i="1"/>
  <c r="U195" i="1"/>
  <c r="N195" i="1"/>
  <c r="I195" i="1"/>
  <c r="H195" i="1"/>
  <c r="AN194" i="1"/>
  <c r="AM194" i="1"/>
  <c r="AL194" i="1"/>
  <c r="Q194" i="1" s="1"/>
  <c r="AK194" i="1"/>
  <c r="AJ194" i="1"/>
  <c r="AH194" i="1"/>
  <c r="W194" i="1"/>
  <c r="V194" i="1"/>
  <c r="U194" i="1" s="1"/>
  <c r="N194" i="1"/>
  <c r="AN193" i="1"/>
  <c r="AM193" i="1"/>
  <c r="AK193" i="1"/>
  <c r="AL193" i="1" s="1"/>
  <c r="AJ193" i="1"/>
  <c r="AH193" i="1" s="1"/>
  <c r="AI193" i="1"/>
  <c r="W193" i="1"/>
  <c r="V193" i="1"/>
  <c r="U193" i="1" s="1"/>
  <c r="N193" i="1"/>
  <c r="AN192" i="1"/>
  <c r="AM192" i="1"/>
  <c r="AL192" i="1"/>
  <c r="Q192" i="1" s="1"/>
  <c r="AK192" i="1"/>
  <c r="AJ192" i="1"/>
  <c r="AH192" i="1"/>
  <c r="W192" i="1"/>
  <c r="U192" i="1" s="1"/>
  <c r="V192" i="1"/>
  <c r="N192" i="1"/>
  <c r="L192" i="1"/>
  <c r="AN191" i="1"/>
  <c r="AM191" i="1"/>
  <c r="AK191" i="1"/>
  <c r="AJ191" i="1"/>
  <c r="AI191" i="1"/>
  <c r="AH191" i="1"/>
  <c r="G191" i="1" s="1"/>
  <c r="Y191" i="1"/>
  <c r="W191" i="1"/>
  <c r="V191" i="1"/>
  <c r="U191" i="1" s="1"/>
  <c r="N191" i="1"/>
  <c r="L191" i="1"/>
  <c r="I191" i="1"/>
  <c r="H191" i="1"/>
  <c r="AN190" i="1"/>
  <c r="AM190" i="1"/>
  <c r="AL190" i="1" s="1"/>
  <c r="AK190" i="1"/>
  <c r="AJ190" i="1"/>
  <c r="AH190" i="1" s="1"/>
  <c r="AI190" i="1"/>
  <c r="W190" i="1"/>
  <c r="V190" i="1"/>
  <c r="U190" i="1" s="1"/>
  <c r="Q190" i="1"/>
  <c r="N190" i="1"/>
  <c r="AN189" i="1"/>
  <c r="AM189" i="1"/>
  <c r="AK189" i="1"/>
  <c r="AJ189" i="1"/>
  <c r="AH189" i="1" s="1"/>
  <c r="I189" i="1" s="1"/>
  <c r="AI189" i="1"/>
  <c r="W189" i="1"/>
  <c r="V189" i="1"/>
  <c r="U189" i="1" s="1"/>
  <c r="N189" i="1"/>
  <c r="L189" i="1"/>
  <c r="H189" i="1"/>
  <c r="G189" i="1"/>
  <c r="AN188" i="1"/>
  <c r="AM188" i="1"/>
  <c r="AK188" i="1"/>
  <c r="AL188" i="1" s="1"/>
  <c r="Q188" i="1" s="1"/>
  <c r="AJ188" i="1"/>
  <c r="AH188" i="1" s="1"/>
  <c r="L188" i="1" s="1"/>
  <c r="W188" i="1"/>
  <c r="U188" i="1" s="1"/>
  <c r="V188" i="1"/>
  <c r="N188" i="1"/>
  <c r="AN187" i="1"/>
  <c r="AM187" i="1"/>
  <c r="AK187" i="1"/>
  <c r="AL187" i="1" s="1"/>
  <c r="Q187" i="1" s="1"/>
  <c r="AJ187" i="1"/>
  <c r="AI187" i="1"/>
  <c r="AH187" i="1"/>
  <c r="W187" i="1"/>
  <c r="V187" i="1"/>
  <c r="U187" i="1"/>
  <c r="N187" i="1"/>
  <c r="I187" i="1"/>
  <c r="H187" i="1"/>
  <c r="AN186" i="1"/>
  <c r="AM186" i="1"/>
  <c r="AL186" i="1"/>
  <c r="Q186" i="1" s="1"/>
  <c r="AK186" i="1"/>
  <c r="AJ186" i="1"/>
  <c r="AH186" i="1"/>
  <c r="W186" i="1"/>
  <c r="V186" i="1"/>
  <c r="U186" i="1" s="1"/>
  <c r="N186" i="1"/>
  <c r="AN185" i="1"/>
  <c r="AM185" i="1"/>
  <c r="AK185" i="1"/>
  <c r="AL185" i="1" s="1"/>
  <c r="AJ185" i="1"/>
  <c r="AH185" i="1" s="1"/>
  <c r="AI185" i="1"/>
  <c r="W185" i="1"/>
  <c r="V185" i="1"/>
  <c r="U185" i="1" s="1"/>
  <c r="N185" i="1"/>
  <c r="AN184" i="1"/>
  <c r="AM184" i="1"/>
  <c r="AL184" i="1"/>
  <c r="Q184" i="1" s="1"/>
  <c r="AK184" i="1"/>
  <c r="AJ184" i="1"/>
  <c r="AH184" i="1"/>
  <c r="W184" i="1"/>
  <c r="U184" i="1" s="1"/>
  <c r="V184" i="1"/>
  <c r="N184" i="1"/>
  <c r="AN183" i="1"/>
  <c r="AM183" i="1"/>
  <c r="AK183" i="1"/>
  <c r="AJ183" i="1"/>
  <c r="AI183" i="1"/>
  <c r="AH183" i="1"/>
  <c r="W183" i="1"/>
  <c r="V183" i="1"/>
  <c r="N183" i="1"/>
  <c r="L183" i="1"/>
  <c r="I183" i="1"/>
  <c r="H183" i="1"/>
  <c r="G183" i="1"/>
  <c r="Y183" i="1" s="1"/>
  <c r="AN182" i="1"/>
  <c r="AM182" i="1"/>
  <c r="AL182" i="1"/>
  <c r="AK182" i="1"/>
  <c r="AJ182" i="1"/>
  <c r="AH182" i="1" s="1"/>
  <c r="W182" i="1"/>
  <c r="V182" i="1"/>
  <c r="U182" i="1"/>
  <c r="N182" i="1"/>
  <c r="AN181" i="1"/>
  <c r="AM181" i="1"/>
  <c r="AK181" i="1"/>
  <c r="AL181" i="1" s="1"/>
  <c r="Q181" i="1" s="1"/>
  <c r="AJ181" i="1"/>
  <c r="AI181" i="1"/>
  <c r="AH181" i="1"/>
  <c r="G181" i="1" s="1"/>
  <c r="Y181" i="1"/>
  <c r="W181" i="1"/>
  <c r="V181" i="1"/>
  <c r="U181" i="1" s="1"/>
  <c r="N181" i="1"/>
  <c r="L181" i="1"/>
  <c r="I181" i="1"/>
  <c r="H181" i="1"/>
  <c r="AN180" i="1"/>
  <c r="Q180" i="1" s="1"/>
  <c r="AM180" i="1"/>
  <c r="AL180" i="1" s="1"/>
  <c r="AK180" i="1"/>
  <c r="AJ180" i="1"/>
  <c r="AH180" i="1" s="1"/>
  <c r="W180" i="1"/>
  <c r="V180" i="1"/>
  <c r="U180" i="1"/>
  <c r="N180" i="1"/>
  <c r="AN179" i="1"/>
  <c r="AM179" i="1"/>
  <c r="AK179" i="1"/>
  <c r="AJ179" i="1"/>
  <c r="AH179" i="1" s="1"/>
  <c r="I179" i="1" s="1"/>
  <c r="AI179" i="1"/>
  <c r="W179" i="1"/>
  <c r="V179" i="1"/>
  <c r="N179" i="1"/>
  <c r="L179" i="1"/>
  <c r="H179" i="1"/>
  <c r="G179" i="1"/>
  <c r="AN178" i="1"/>
  <c r="AM178" i="1"/>
  <c r="AK178" i="1"/>
  <c r="AL178" i="1" s="1"/>
  <c r="Q178" i="1" s="1"/>
  <c r="AJ178" i="1"/>
  <c r="AH178" i="1" s="1"/>
  <c r="W178" i="1"/>
  <c r="U178" i="1" s="1"/>
  <c r="V178" i="1"/>
  <c r="N178" i="1"/>
  <c r="I178" i="1"/>
  <c r="H178" i="1"/>
  <c r="AN177" i="1"/>
  <c r="AM177" i="1"/>
  <c r="AL177" i="1"/>
  <c r="Q177" i="1" s="1"/>
  <c r="AK177" i="1"/>
  <c r="AJ177" i="1"/>
  <c r="AH177" i="1"/>
  <c r="W177" i="1"/>
  <c r="V177" i="1"/>
  <c r="U177" i="1"/>
  <c r="N177" i="1"/>
  <c r="I177" i="1"/>
  <c r="AN176" i="1"/>
  <c r="AM176" i="1"/>
  <c r="AL176" i="1"/>
  <c r="Q176" i="1" s="1"/>
  <c r="AK176" i="1"/>
  <c r="AJ176" i="1"/>
  <c r="AH176" i="1"/>
  <c r="W176" i="1"/>
  <c r="V176" i="1"/>
  <c r="U176" i="1" s="1"/>
  <c r="R176" i="1"/>
  <c r="S176" i="1" s="1"/>
  <c r="N176" i="1"/>
  <c r="I176" i="1"/>
  <c r="G176" i="1"/>
  <c r="AN175" i="1"/>
  <c r="AM175" i="1"/>
  <c r="AK175" i="1"/>
  <c r="AL175" i="1" s="1"/>
  <c r="Q175" i="1" s="1"/>
  <c r="AJ175" i="1"/>
  <c r="AH175" i="1" s="1"/>
  <c r="W175" i="1"/>
  <c r="V175" i="1"/>
  <c r="U175" i="1" s="1"/>
  <c r="N175" i="1"/>
  <c r="AN174" i="1"/>
  <c r="AM174" i="1"/>
  <c r="AL174" i="1"/>
  <c r="AK174" i="1"/>
  <c r="AJ174" i="1"/>
  <c r="AH174" i="1"/>
  <c r="W174" i="1"/>
  <c r="V174" i="1"/>
  <c r="U174" i="1"/>
  <c r="N174" i="1"/>
  <c r="AN173" i="1"/>
  <c r="AM173" i="1"/>
  <c r="AK173" i="1"/>
  <c r="AL173" i="1" s="1"/>
  <c r="Q173" i="1" s="1"/>
  <c r="AJ173" i="1"/>
  <c r="AI173" i="1"/>
  <c r="AH173" i="1"/>
  <c r="G173" i="1" s="1"/>
  <c r="Y173" i="1"/>
  <c r="W173" i="1"/>
  <c r="V173" i="1"/>
  <c r="U173" i="1" s="1"/>
  <c r="N173" i="1"/>
  <c r="L173" i="1"/>
  <c r="I173" i="1"/>
  <c r="H173" i="1"/>
  <c r="AN172" i="1"/>
  <c r="AM172" i="1"/>
  <c r="AL172" i="1" s="1"/>
  <c r="AK172" i="1"/>
  <c r="AJ172" i="1"/>
  <c r="AH172" i="1" s="1"/>
  <c r="W172" i="1"/>
  <c r="V172" i="1"/>
  <c r="U172" i="1"/>
  <c r="Q172" i="1"/>
  <c r="N172" i="1"/>
  <c r="AN171" i="1"/>
  <c r="AM171" i="1"/>
  <c r="AK171" i="1"/>
  <c r="AJ171" i="1"/>
  <c r="AH171" i="1" s="1"/>
  <c r="I171" i="1" s="1"/>
  <c r="AI171" i="1"/>
  <c r="W171" i="1"/>
  <c r="V171" i="1"/>
  <c r="N171" i="1"/>
  <c r="L171" i="1"/>
  <c r="H171" i="1"/>
  <c r="G171" i="1"/>
  <c r="AN170" i="1"/>
  <c r="AM170" i="1"/>
  <c r="AK170" i="1"/>
  <c r="AL170" i="1" s="1"/>
  <c r="Q170" i="1" s="1"/>
  <c r="AJ170" i="1"/>
  <c r="AH170" i="1" s="1"/>
  <c r="W170" i="1"/>
  <c r="U170" i="1" s="1"/>
  <c r="V170" i="1"/>
  <c r="N170" i="1"/>
  <c r="AN169" i="1"/>
  <c r="AM169" i="1"/>
  <c r="AL169" i="1" s="1"/>
  <c r="Q169" i="1" s="1"/>
  <c r="AK169" i="1"/>
  <c r="AJ169" i="1"/>
  <c r="AI169" i="1"/>
  <c r="AH169" i="1"/>
  <c r="W169" i="1"/>
  <c r="V169" i="1"/>
  <c r="U169" i="1"/>
  <c r="N169" i="1"/>
  <c r="I169" i="1"/>
  <c r="AN168" i="1"/>
  <c r="AM168" i="1"/>
  <c r="AL168" i="1"/>
  <c r="Q168" i="1" s="1"/>
  <c r="AK168" i="1"/>
  <c r="AJ168" i="1"/>
  <c r="AH168" i="1"/>
  <c r="W168" i="1"/>
  <c r="V168" i="1"/>
  <c r="N168" i="1"/>
  <c r="I168" i="1"/>
  <c r="G168" i="1"/>
  <c r="AN167" i="1"/>
  <c r="AM167" i="1"/>
  <c r="AK167" i="1"/>
  <c r="AL167" i="1" s="1"/>
  <c r="Q167" i="1" s="1"/>
  <c r="AJ167" i="1"/>
  <c r="AH167" i="1" s="1"/>
  <c r="W167" i="1"/>
  <c r="V167" i="1"/>
  <c r="U167" i="1" s="1"/>
  <c r="N167" i="1"/>
  <c r="AN166" i="1"/>
  <c r="AM166" i="1"/>
  <c r="AL166" i="1"/>
  <c r="Q166" i="1" s="1"/>
  <c r="AK166" i="1"/>
  <c r="AJ166" i="1"/>
  <c r="AH166" i="1"/>
  <c r="Y166" i="1"/>
  <c r="W166" i="1"/>
  <c r="V166" i="1"/>
  <c r="U166" i="1"/>
  <c r="N166" i="1"/>
  <c r="G166" i="1"/>
  <c r="AN165" i="1"/>
  <c r="AM165" i="1"/>
  <c r="AK165" i="1"/>
  <c r="AL165" i="1" s="1"/>
  <c r="AJ165" i="1"/>
  <c r="AI165" i="1"/>
  <c r="AH165" i="1"/>
  <c r="G165" i="1" s="1"/>
  <c r="Y165" i="1"/>
  <c r="W165" i="1"/>
  <c r="V165" i="1"/>
  <c r="U165" i="1" s="1"/>
  <c r="Q165" i="1"/>
  <c r="N165" i="1"/>
  <c r="L165" i="1"/>
  <c r="I165" i="1"/>
  <c r="H165" i="1"/>
  <c r="AN164" i="1"/>
  <c r="AM164" i="1"/>
  <c r="AL164" i="1" s="1"/>
  <c r="AK164" i="1"/>
  <c r="AJ164" i="1"/>
  <c r="AH164" i="1" s="1"/>
  <c r="W164" i="1"/>
  <c r="V164" i="1"/>
  <c r="U164" i="1" s="1"/>
  <c r="Q164" i="1"/>
  <c r="N164" i="1"/>
  <c r="AN163" i="1"/>
  <c r="AM163" i="1"/>
  <c r="AK163" i="1"/>
  <c r="AJ163" i="1"/>
  <c r="AH163" i="1" s="1"/>
  <c r="I163" i="1" s="1"/>
  <c r="AI163" i="1"/>
  <c r="W163" i="1"/>
  <c r="V163" i="1"/>
  <c r="N163" i="1"/>
  <c r="L163" i="1"/>
  <c r="H163" i="1"/>
  <c r="G163" i="1"/>
  <c r="AN162" i="1"/>
  <c r="AM162" i="1"/>
  <c r="AL162" i="1"/>
  <c r="AK162" i="1"/>
  <c r="AJ162" i="1"/>
  <c r="AH162" i="1" s="1"/>
  <c r="W162" i="1"/>
  <c r="U162" i="1" s="1"/>
  <c r="V162" i="1"/>
  <c r="Q162" i="1"/>
  <c r="N162" i="1"/>
  <c r="I162" i="1"/>
  <c r="AN161" i="1"/>
  <c r="AM161" i="1"/>
  <c r="AL161" i="1"/>
  <c r="Q161" i="1" s="1"/>
  <c r="AK161" i="1"/>
  <c r="AJ161" i="1"/>
  <c r="AH161" i="1"/>
  <c r="W161" i="1"/>
  <c r="V161" i="1"/>
  <c r="U161" i="1"/>
  <c r="N161" i="1"/>
  <c r="AN160" i="1"/>
  <c r="AM160" i="1"/>
  <c r="AL160" i="1" s="1"/>
  <c r="Q160" i="1" s="1"/>
  <c r="AK160" i="1"/>
  <c r="AJ160" i="1"/>
  <c r="AI160" i="1"/>
  <c r="AH160" i="1"/>
  <c r="G160" i="1" s="1"/>
  <c r="W160" i="1"/>
  <c r="V160" i="1"/>
  <c r="U160" i="1" s="1"/>
  <c r="N160" i="1"/>
  <c r="I160" i="1"/>
  <c r="AN159" i="1"/>
  <c r="AM159" i="1"/>
  <c r="AK159" i="1"/>
  <c r="AL159" i="1" s="1"/>
  <c r="Q159" i="1" s="1"/>
  <c r="AJ159" i="1"/>
  <c r="AH159" i="1" s="1"/>
  <c r="W159" i="1"/>
  <c r="V159" i="1"/>
  <c r="U159" i="1" s="1"/>
  <c r="N159" i="1"/>
  <c r="AN158" i="1"/>
  <c r="AM158" i="1"/>
  <c r="AL158" i="1"/>
  <c r="Q158" i="1" s="1"/>
  <c r="AK158" i="1"/>
  <c r="AJ158" i="1"/>
  <c r="AH158" i="1" s="1"/>
  <c r="W158" i="1"/>
  <c r="V158" i="1"/>
  <c r="U158" i="1"/>
  <c r="N158" i="1"/>
  <c r="AN157" i="1"/>
  <c r="AM157" i="1"/>
  <c r="AK157" i="1"/>
  <c r="AL157" i="1" s="1"/>
  <c r="AJ157" i="1"/>
  <c r="AI157" i="1"/>
  <c r="AH157" i="1"/>
  <c r="G157" i="1" s="1"/>
  <c r="Y157" i="1"/>
  <c r="W157" i="1"/>
  <c r="V157" i="1"/>
  <c r="U157" i="1" s="1"/>
  <c r="Q157" i="1"/>
  <c r="N157" i="1"/>
  <c r="L157" i="1"/>
  <c r="I157" i="1"/>
  <c r="H157" i="1"/>
  <c r="AN156" i="1"/>
  <c r="Q156" i="1" s="1"/>
  <c r="AM156" i="1"/>
  <c r="AL156" i="1" s="1"/>
  <c r="AK156" i="1"/>
  <c r="AJ156" i="1"/>
  <c r="AH156" i="1" s="1"/>
  <c r="W156" i="1"/>
  <c r="V156" i="1"/>
  <c r="U156" i="1" s="1"/>
  <c r="N156" i="1"/>
  <c r="AN155" i="1"/>
  <c r="AM155" i="1"/>
  <c r="AK155" i="1"/>
  <c r="AJ155" i="1"/>
  <c r="AH155" i="1" s="1"/>
  <c r="I155" i="1" s="1"/>
  <c r="AI155" i="1"/>
  <c r="W155" i="1"/>
  <c r="V155" i="1"/>
  <c r="N155" i="1"/>
  <c r="L155" i="1"/>
  <c r="H155" i="1"/>
  <c r="G155" i="1"/>
  <c r="AN154" i="1"/>
  <c r="AM154" i="1"/>
  <c r="AL154" i="1"/>
  <c r="AK154" i="1"/>
  <c r="AJ154" i="1"/>
  <c r="AH154" i="1" s="1"/>
  <c r="W154" i="1"/>
  <c r="U154" i="1" s="1"/>
  <c r="V154" i="1"/>
  <c r="Q154" i="1"/>
  <c r="N154" i="1"/>
  <c r="I154" i="1"/>
  <c r="H154" i="1"/>
  <c r="AN153" i="1"/>
  <c r="AM153" i="1"/>
  <c r="AL153" i="1"/>
  <c r="Q153" i="1" s="1"/>
  <c r="AK153" i="1"/>
  <c r="AJ153" i="1"/>
  <c r="AH153" i="1"/>
  <c r="W153" i="1"/>
  <c r="V153" i="1"/>
  <c r="U153" i="1"/>
  <c r="N153" i="1"/>
  <c r="AN152" i="1"/>
  <c r="AM152" i="1"/>
  <c r="AL152" i="1"/>
  <c r="Q152" i="1" s="1"/>
  <c r="AK152" i="1"/>
  <c r="AJ152" i="1"/>
  <c r="AH152" i="1"/>
  <c r="W152" i="1"/>
  <c r="V152" i="1"/>
  <c r="U152" i="1" s="1"/>
  <c r="N152" i="1"/>
  <c r="I152" i="1"/>
  <c r="AN151" i="1"/>
  <c r="AM151" i="1"/>
  <c r="AK151" i="1"/>
  <c r="AL151" i="1" s="1"/>
  <c r="Q151" i="1" s="1"/>
  <c r="AJ151" i="1"/>
  <c r="AH151" i="1" s="1"/>
  <c r="W151" i="1"/>
  <c r="V151" i="1"/>
  <c r="U151" i="1" s="1"/>
  <c r="N151" i="1"/>
  <c r="AN150" i="1"/>
  <c r="AM150" i="1"/>
  <c r="AL150" i="1"/>
  <c r="AK150" i="1"/>
  <c r="AJ150" i="1"/>
  <c r="AH150" i="1" s="1"/>
  <c r="W150" i="1"/>
  <c r="V150" i="1"/>
  <c r="U150" i="1"/>
  <c r="N150" i="1"/>
  <c r="AN149" i="1"/>
  <c r="AM149" i="1"/>
  <c r="AK149" i="1"/>
  <c r="AL149" i="1" s="1"/>
  <c r="Q149" i="1" s="1"/>
  <c r="AJ149" i="1"/>
  <c r="AI149" i="1"/>
  <c r="AH149" i="1"/>
  <c r="G149" i="1" s="1"/>
  <c r="Y149" i="1"/>
  <c r="W149" i="1"/>
  <c r="V149" i="1"/>
  <c r="U149" i="1" s="1"/>
  <c r="N149" i="1"/>
  <c r="L149" i="1"/>
  <c r="I149" i="1"/>
  <c r="H149" i="1"/>
  <c r="AN148" i="1"/>
  <c r="Q148" i="1" s="1"/>
  <c r="AM148" i="1"/>
  <c r="AL148" i="1" s="1"/>
  <c r="AK148" i="1"/>
  <c r="AJ148" i="1"/>
  <c r="AH148" i="1" s="1"/>
  <c r="W148" i="1"/>
  <c r="V148" i="1"/>
  <c r="U148" i="1"/>
  <c r="N148" i="1"/>
  <c r="AN147" i="1"/>
  <c r="AM147" i="1"/>
  <c r="AK147" i="1"/>
  <c r="AJ147" i="1"/>
  <c r="AH147" i="1" s="1"/>
  <c r="I147" i="1" s="1"/>
  <c r="AI147" i="1"/>
  <c r="W147" i="1"/>
  <c r="V147" i="1"/>
  <c r="N147" i="1"/>
  <c r="L147" i="1"/>
  <c r="H147" i="1"/>
  <c r="G147" i="1"/>
  <c r="AN146" i="1"/>
  <c r="AM146" i="1"/>
  <c r="AK146" i="1"/>
  <c r="AL146" i="1" s="1"/>
  <c r="Q146" i="1" s="1"/>
  <c r="AJ146" i="1"/>
  <c r="AH146" i="1" s="1"/>
  <c r="I146" i="1" s="1"/>
  <c r="W146" i="1"/>
  <c r="U146" i="1" s="1"/>
  <c r="V146" i="1"/>
  <c r="N146" i="1"/>
  <c r="H146" i="1"/>
  <c r="AN145" i="1"/>
  <c r="AM145" i="1"/>
  <c r="AL145" i="1" s="1"/>
  <c r="Q145" i="1" s="1"/>
  <c r="AK145" i="1"/>
  <c r="AJ145" i="1"/>
  <c r="AI145" i="1"/>
  <c r="AH145" i="1"/>
  <c r="W145" i="1"/>
  <c r="V145" i="1"/>
  <c r="U145" i="1"/>
  <c r="N145" i="1"/>
  <c r="I145" i="1"/>
  <c r="AN144" i="1"/>
  <c r="AM144" i="1"/>
  <c r="AL144" i="1"/>
  <c r="Q144" i="1" s="1"/>
  <c r="AK144" i="1"/>
  <c r="AJ144" i="1"/>
  <c r="AH144" i="1"/>
  <c r="W144" i="1"/>
  <c r="V144" i="1"/>
  <c r="R144" i="1"/>
  <c r="S144" i="1" s="1"/>
  <c r="N144" i="1"/>
  <c r="I144" i="1"/>
  <c r="G144" i="1"/>
  <c r="AN143" i="1"/>
  <c r="AM143" i="1"/>
  <c r="AK143" i="1"/>
  <c r="AL143" i="1" s="1"/>
  <c r="Q143" i="1" s="1"/>
  <c r="AJ143" i="1"/>
  <c r="AH143" i="1" s="1"/>
  <c r="W143" i="1"/>
  <c r="V143" i="1"/>
  <c r="U143" i="1" s="1"/>
  <c r="N143" i="1"/>
  <c r="AN142" i="1"/>
  <c r="AM142" i="1"/>
  <c r="AL142" i="1"/>
  <c r="AK142" i="1"/>
  <c r="AJ142" i="1"/>
  <c r="AH142" i="1"/>
  <c r="W142" i="1"/>
  <c r="V142" i="1"/>
  <c r="U142" i="1"/>
  <c r="N142" i="1"/>
  <c r="AN141" i="1"/>
  <c r="AM141" i="1"/>
  <c r="AK141" i="1"/>
  <c r="AL141" i="1" s="1"/>
  <c r="Q141" i="1" s="1"/>
  <c r="AJ141" i="1"/>
  <c r="AI141" i="1"/>
  <c r="AH141" i="1"/>
  <c r="G141" i="1" s="1"/>
  <c r="Y141" i="1"/>
  <c r="W141" i="1"/>
  <c r="V141" i="1"/>
  <c r="U141" i="1" s="1"/>
  <c r="N141" i="1"/>
  <c r="L141" i="1"/>
  <c r="I141" i="1"/>
  <c r="H141" i="1"/>
  <c r="AN140" i="1"/>
  <c r="AM140" i="1"/>
  <c r="AL140" i="1" s="1"/>
  <c r="AK140" i="1"/>
  <c r="AJ140" i="1"/>
  <c r="AH140" i="1" s="1"/>
  <c r="W140" i="1"/>
  <c r="V140" i="1"/>
  <c r="U140" i="1"/>
  <c r="Q140" i="1"/>
  <c r="N140" i="1"/>
  <c r="AN139" i="1"/>
  <c r="AM139" i="1"/>
  <c r="AK139" i="1"/>
  <c r="AJ139" i="1"/>
  <c r="AH139" i="1" s="1"/>
  <c r="I139" i="1" s="1"/>
  <c r="AI139" i="1"/>
  <c r="W139" i="1"/>
  <c r="V139" i="1"/>
  <c r="N139" i="1"/>
  <c r="L139" i="1"/>
  <c r="H139" i="1"/>
  <c r="G139" i="1"/>
  <c r="AN138" i="1"/>
  <c r="AM138" i="1"/>
  <c r="AK138" i="1"/>
  <c r="AL138" i="1" s="1"/>
  <c r="Q138" i="1" s="1"/>
  <c r="AJ138" i="1"/>
  <c r="AH138" i="1" s="1"/>
  <c r="W138" i="1"/>
  <c r="U138" i="1" s="1"/>
  <c r="V138" i="1"/>
  <c r="N138" i="1"/>
  <c r="AN137" i="1"/>
  <c r="AM137" i="1"/>
  <c r="AL137" i="1" s="1"/>
  <c r="Q137" i="1" s="1"/>
  <c r="AK137" i="1"/>
  <c r="AJ137" i="1"/>
  <c r="AI137" i="1"/>
  <c r="AH137" i="1"/>
  <c r="W137" i="1"/>
  <c r="V137" i="1"/>
  <c r="U137" i="1"/>
  <c r="N137" i="1"/>
  <c r="I137" i="1"/>
  <c r="AN136" i="1"/>
  <c r="AM136" i="1"/>
  <c r="AL136" i="1" s="1"/>
  <c r="Q136" i="1" s="1"/>
  <c r="AK136" i="1"/>
  <c r="AJ136" i="1"/>
  <c r="AI136" i="1"/>
  <c r="AH136" i="1"/>
  <c r="W136" i="1"/>
  <c r="V136" i="1"/>
  <c r="N136" i="1"/>
  <c r="I136" i="1"/>
  <c r="G136" i="1"/>
  <c r="AN135" i="1"/>
  <c r="AM135" i="1"/>
  <c r="AK135" i="1"/>
  <c r="AL135" i="1" s="1"/>
  <c r="Q135" i="1" s="1"/>
  <c r="AJ135" i="1"/>
  <c r="AH135" i="1" s="1"/>
  <c r="W135" i="1"/>
  <c r="V135" i="1"/>
  <c r="U135" i="1" s="1"/>
  <c r="N135" i="1"/>
  <c r="H135" i="1"/>
  <c r="AN134" i="1"/>
  <c r="AM134" i="1"/>
  <c r="AL134" i="1"/>
  <c r="Q134" i="1" s="1"/>
  <c r="AK134" i="1"/>
  <c r="AJ134" i="1"/>
  <c r="AH134" i="1"/>
  <c r="W134" i="1"/>
  <c r="V134" i="1"/>
  <c r="U134" i="1"/>
  <c r="N134" i="1"/>
  <c r="L134" i="1"/>
  <c r="I134" i="1"/>
  <c r="AN133" i="1"/>
  <c r="AM133" i="1"/>
  <c r="AL133" i="1"/>
  <c r="Q133" i="1" s="1"/>
  <c r="AK133" i="1"/>
  <c r="AJ133" i="1"/>
  <c r="AH133" i="1"/>
  <c r="W133" i="1"/>
  <c r="V133" i="1"/>
  <c r="U133" i="1" s="1"/>
  <c r="N133" i="1"/>
  <c r="AN132" i="1"/>
  <c r="AM132" i="1"/>
  <c r="AL132" i="1" s="1"/>
  <c r="AK132" i="1"/>
  <c r="AJ132" i="1"/>
  <c r="AH132" i="1" s="1"/>
  <c r="AI132" i="1"/>
  <c r="W132" i="1"/>
  <c r="V132" i="1"/>
  <c r="U132" i="1" s="1"/>
  <c r="N132" i="1"/>
  <c r="G132" i="1"/>
  <c r="Y132" i="1" s="1"/>
  <c r="AN131" i="1"/>
  <c r="AM131" i="1"/>
  <c r="AK131" i="1"/>
  <c r="AL131" i="1" s="1"/>
  <c r="AJ131" i="1"/>
  <c r="AH131" i="1" s="1"/>
  <c r="W131" i="1"/>
  <c r="V131" i="1"/>
  <c r="U131" i="1" s="1"/>
  <c r="N131" i="1"/>
  <c r="H131" i="1"/>
  <c r="AN130" i="1"/>
  <c r="AM130" i="1"/>
  <c r="AL130" i="1"/>
  <c r="Q130" i="1" s="1"/>
  <c r="AK130" i="1"/>
  <c r="AJ130" i="1"/>
  <c r="AH130" i="1"/>
  <c r="W130" i="1"/>
  <c r="V130" i="1"/>
  <c r="U130" i="1"/>
  <c r="N130" i="1"/>
  <c r="L130" i="1"/>
  <c r="I130" i="1"/>
  <c r="AN129" i="1"/>
  <c r="AM129" i="1"/>
  <c r="AL129" i="1"/>
  <c r="Q129" i="1" s="1"/>
  <c r="AK129" i="1"/>
  <c r="AJ129" i="1"/>
  <c r="AH129" i="1"/>
  <c r="W129" i="1"/>
  <c r="V129" i="1"/>
  <c r="U129" i="1" s="1"/>
  <c r="N129" i="1"/>
  <c r="AN128" i="1"/>
  <c r="AM128" i="1"/>
  <c r="AL128" i="1" s="1"/>
  <c r="AK128" i="1"/>
  <c r="AJ128" i="1"/>
  <c r="AH128" i="1" s="1"/>
  <c r="AI128" i="1"/>
  <c r="W128" i="1"/>
  <c r="V128" i="1"/>
  <c r="U128" i="1" s="1"/>
  <c r="N128" i="1"/>
  <c r="G128" i="1"/>
  <c r="Y128" i="1" s="1"/>
  <c r="AN127" i="1"/>
  <c r="AM127" i="1"/>
  <c r="AK127" i="1"/>
  <c r="AL127" i="1" s="1"/>
  <c r="AJ127" i="1"/>
  <c r="AH127" i="1" s="1"/>
  <c r="W127" i="1"/>
  <c r="V127" i="1"/>
  <c r="U127" i="1" s="1"/>
  <c r="N127" i="1"/>
  <c r="H127" i="1"/>
  <c r="AN126" i="1"/>
  <c r="AM126" i="1"/>
  <c r="AL126" i="1"/>
  <c r="Q126" i="1" s="1"/>
  <c r="AK126" i="1"/>
  <c r="AJ126" i="1"/>
  <c r="AH126" i="1"/>
  <c r="W126" i="1"/>
  <c r="V126" i="1"/>
  <c r="U126" i="1"/>
  <c r="N126" i="1"/>
  <c r="L126" i="1"/>
  <c r="I126" i="1"/>
  <c r="AN125" i="1"/>
  <c r="AM125" i="1"/>
  <c r="AL125" i="1"/>
  <c r="Q125" i="1" s="1"/>
  <c r="AK125" i="1"/>
  <c r="AJ125" i="1"/>
  <c r="AH125" i="1"/>
  <c r="W125" i="1"/>
  <c r="V125" i="1"/>
  <c r="U125" i="1" s="1"/>
  <c r="N125" i="1"/>
  <c r="AN124" i="1"/>
  <c r="AM124" i="1"/>
  <c r="AL124" i="1" s="1"/>
  <c r="AK124" i="1"/>
  <c r="AJ124" i="1"/>
  <c r="AH124" i="1" s="1"/>
  <c r="AI124" i="1"/>
  <c r="W124" i="1"/>
  <c r="V124" i="1"/>
  <c r="U124" i="1" s="1"/>
  <c r="N124" i="1"/>
  <c r="G124" i="1"/>
  <c r="Y124" i="1" s="1"/>
  <c r="AN123" i="1"/>
  <c r="AM123" i="1"/>
  <c r="AK123" i="1"/>
  <c r="AL123" i="1" s="1"/>
  <c r="AJ123" i="1"/>
  <c r="AH123" i="1" s="1"/>
  <c r="W123" i="1"/>
  <c r="V123" i="1"/>
  <c r="U123" i="1" s="1"/>
  <c r="N123" i="1"/>
  <c r="H123" i="1"/>
  <c r="AN122" i="1"/>
  <c r="AM122" i="1"/>
  <c r="AL122" i="1"/>
  <c r="Q122" i="1" s="1"/>
  <c r="AK122" i="1"/>
  <c r="AJ122" i="1"/>
  <c r="AH122" i="1"/>
  <c r="W122" i="1"/>
  <c r="V122" i="1"/>
  <c r="U122" i="1"/>
  <c r="N122" i="1"/>
  <c r="L122" i="1"/>
  <c r="I122" i="1"/>
  <c r="AN121" i="1"/>
  <c r="AM121" i="1"/>
  <c r="AL121" i="1"/>
  <c r="Q121" i="1" s="1"/>
  <c r="AK121" i="1"/>
  <c r="AJ121" i="1"/>
  <c r="AH121" i="1"/>
  <c r="W121" i="1"/>
  <c r="V121" i="1"/>
  <c r="U121" i="1" s="1"/>
  <c r="N121" i="1"/>
  <c r="AN120" i="1"/>
  <c r="AM120" i="1"/>
  <c r="AL120" i="1" s="1"/>
  <c r="AK120" i="1"/>
  <c r="AJ120" i="1"/>
  <c r="AH120" i="1" s="1"/>
  <c r="AI120" i="1"/>
  <c r="W120" i="1"/>
  <c r="V120" i="1"/>
  <c r="U120" i="1" s="1"/>
  <c r="N120" i="1"/>
  <c r="G120" i="1"/>
  <c r="Y120" i="1" s="1"/>
  <c r="AN119" i="1"/>
  <c r="AM119" i="1"/>
  <c r="AK119" i="1"/>
  <c r="AL119" i="1" s="1"/>
  <c r="AJ119" i="1"/>
  <c r="AH119" i="1" s="1"/>
  <c r="W119" i="1"/>
  <c r="V119" i="1"/>
  <c r="U119" i="1" s="1"/>
  <c r="N119" i="1"/>
  <c r="H119" i="1"/>
  <c r="AN118" i="1"/>
  <c r="AM118" i="1"/>
  <c r="AL118" i="1"/>
  <c r="Q118" i="1" s="1"/>
  <c r="AK118" i="1"/>
  <c r="AJ118" i="1"/>
  <c r="AH118" i="1"/>
  <c r="W118" i="1"/>
  <c r="V118" i="1"/>
  <c r="U118" i="1"/>
  <c r="N118" i="1"/>
  <c r="L118" i="1"/>
  <c r="I118" i="1"/>
  <c r="AN117" i="1"/>
  <c r="AM117" i="1"/>
  <c r="AL117" i="1"/>
  <c r="Q117" i="1" s="1"/>
  <c r="AK117" i="1"/>
  <c r="AJ117" i="1"/>
  <c r="AH117" i="1"/>
  <c r="W117" i="1"/>
  <c r="V117" i="1"/>
  <c r="U117" i="1" s="1"/>
  <c r="N117" i="1"/>
  <c r="AN116" i="1"/>
  <c r="AM116" i="1"/>
  <c r="AL116" i="1" s="1"/>
  <c r="AK116" i="1"/>
  <c r="AJ116" i="1"/>
  <c r="AH116" i="1" s="1"/>
  <c r="AI116" i="1"/>
  <c r="W116" i="1"/>
  <c r="V116" i="1"/>
  <c r="U116" i="1" s="1"/>
  <c r="N116" i="1"/>
  <c r="G116" i="1"/>
  <c r="Y116" i="1" s="1"/>
  <c r="AN115" i="1"/>
  <c r="AM115" i="1"/>
  <c r="AK115" i="1"/>
  <c r="AL115" i="1" s="1"/>
  <c r="AJ115" i="1"/>
  <c r="AH115" i="1" s="1"/>
  <c r="W115" i="1"/>
  <c r="V115" i="1"/>
  <c r="U115" i="1" s="1"/>
  <c r="N115" i="1"/>
  <c r="H115" i="1"/>
  <c r="AN114" i="1"/>
  <c r="AM114" i="1"/>
  <c r="AL114" i="1"/>
  <c r="Q114" i="1" s="1"/>
  <c r="AK114" i="1"/>
  <c r="AJ114" i="1"/>
  <c r="AH114" i="1"/>
  <c r="W114" i="1"/>
  <c r="V114" i="1"/>
  <c r="U114" i="1"/>
  <c r="N114" i="1"/>
  <c r="L114" i="1"/>
  <c r="I114" i="1"/>
  <c r="AN113" i="1"/>
  <c r="AM113" i="1"/>
  <c r="AL113" i="1"/>
  <c r="Q113" i="1" s="1"/>
  <c r="AK113" i="1"/>
  <c r="AJ113" i="1"/>
  <c r="AH113" i="1"/>
  <c r="W113" i="1"/>
  <c r="V113" i="1"/>
  <c r="U113" i="1" s="1"/>
  <c r="N113" i="1"/>
  <c r="AN112" i="1"/>
  <c r="AM112" i="1"/>
  <c r="AL112" i="1" s="1"/>
  <c r="AK112" i="1"/>
  <c r="AJ112" i="1"/>
  <c r="AH112" i="1" s="1"/>
  <c r="AI112" i="1"/>
  <c r="W112" i="1"/>
  <c r="V112" i="1"/>
  <c r="U112" i="1" s="1"/>
  <c r="N112" i="1"/>
  <c r="G112" i="1"/>
  <c r="Y112" i="1" s="1"/>
  <c r="AN111" i="1"/>
  <c r="AM111" i="1"/>
  <c r="AK111" i="1"/>
  <c r="AL111" i="1" s="1"/>
  <c r="AJ111" i="1"/>
  <c r="AH111" i="1" s="1"/>
  <c r="W111" i="1"/>
  <c r="V111" i="1"/>
  <c r="U111" i="1" s="1"/>
  <c r="N111" i="1"/>
  <c r="H111" i="1"/>
  <c r="AN110" i="1"/>
  <c r="AM110" i="1"/>
  <c r="AL110" i="1"/>
  <c r="Q110" i="1" s="1"/>
  <c r="AK110" i="1"/>
  <c r="AJ110" i="1"/>
  <c r="AH110" i="1"/>
  <c r="W110" i="1"/>
  <c r="V110" i="1"/>
  <c r="U110" i="1"/>
  <c r="N110" i="1"/>
  <c r="L110" i="1"/>
  <c r="I110" i="1"/>
  <c r="AN109" i="1"/>
  <c r="AM109" i="1"/>
  <c r="AL109" i="1"/>
  <c r="Q109" i="1" s="1"/>
  <c r="AK109" i="1"/>
  <c r="AJ109" i="1"/>
  <c r="AH109" i="1"/>
  <c r="AI109" i="1" s="1"/>
  <c r="W109" i="1"/>
  <c r="V109" i="1"/>
  <c r="U109" i="1" s="1"/>
  <c r="N109" i="1"/>
  <c r="AN108" i="1"/>
  <c r="AM108" i="1"/>
  <c r="AL108" i="1" s="1"/>
  <c r="AK108" i="1"/>
  <c r="AJ108" i="1"/>
  <c r="AH108" i="1" s="1"/>
  <c r="AI108" i="1"/>
  <c r="W108" i="1"/>
  <c r="V108" i="1"/>
  <c r="U108" i="1" s="1"/>
  <c r="N108" i="1"/>
  <c r="G108" i="1"/>
  <c r="Y108" i="1" s="1"/>
  <c r="AN107" i="1"/>
  <c r="AM107" i="1"/>
  <c r="AK107" i="1"/>
  <c r="AL107" i="1" s="1"/>
  <c r="AJ107" i="1"/>
  <c r="AH107" i="1" s="1"/>
  <c r="W107" i="1"/>
  <c r="V107" i="1"/>
  <c r="U107" i="1" s="1"/>
  <c r="N107" i="1"/>
  <c r="H107" i="1"/>
  <c r="AN106" i="1"/>
  <c r="AM106" i="1"/>
  <c r="AL106" i="1"/>
  <c r="Q106" i="1" s="1"/>
  <c r="AK106" i="1"/>
  <c r="AJ106" i="1"/>
  <c r="AH106" i="1"/>
  <c r="W106" i="1"/>
  <c r="V106" i="1"/>
  <c r="U106" i="1"/>
  <c r="N106" i="1"/>
  <c r="L106" i="1"/>
  <c r="I106" i="1"/>
  <c r="AN105" i="1"/>
  <c r="AM105" i="1"/>
  <c r="AL105" i="1"/>
  <c r="Q105" i="1" s="1"/>
  <c r="AK105" i="1"/>
  <c r="AJ105" i="1"/>
  <c r="AH105" i="1"/>
  <c r="W105" i="1"/>
  <c r="V105" i="1"/>
  <c r="U105" i="1" s="1"/>
  <c r="N105" i="1"/>
  <c r="AN104" i="1"/>
  <c r="AM104" i="1"/>
  <c r="AL104" i="1" s="1"/>
  <c r="AK104" i="1"/>
  <c r="AJ104" i="1"/>
  <c r="AH104" i="1" s="1"/>
  <c r="AI104" i="1"/>
  <c r="W104" i="1"/>
  <c r="V104" i="1"/>
  <c r="U104" i="1" s="1"/>
  <c r="N104" i="1"/>
  <c r="G104" i="1"/>
  <c r="Y104" i="1" s="1"/>
  <c r="AN103" i="1"/>
  <c r="AM103" i="1"/>
  <c r="AK103" i="1"/>
  <c r="AL103" i="1" s="1"/>
  <c r="AJ103" i="1"/>
  <c r="AH103" i="1" s="1"/>
  <c r="W103" i="1"/>
  <c r="V103" i="1"/>
  <c r="U103" i="1" s="1"/>
  <c r="N103" i="1"/>
  <c r="H103" i="1"/>
  <c r="AN102" i="1"/>
  <c r="AM102" i="1"/>
  <c r="AL102" i="1"/>
  <c r="Q102" i="1" s="1"/>
  <c r="AK102" i="1"/>
  <c r="AJ102" i="1"/>
  <c r="AH102" i="1"/>
  <c r="W102" i="1"/>
  <c r="V102" i="1"/>
  <c r="U102" i="1"/>
  <c r="N102" i="1"/>
  <c r="L102" i="1"/>
  <c r="I102" i="1"/>
  <c r="AN101" i="1"/>
  <c r="AM101" i="1"/>
  <c r="AL101" i="1"/>
  <c r="Q101" i="1" s="1"/>
  <c r="AK101" i="1"/>
  <c r="AJ101" i="1"/>
  <c r="AH101" i="1"/>
  <c r="W101" i="1"/>
  <c r="V101" i="1"/>
  <c r="U101" i="1" s="1"/>
  <c r="N101" i="1"/>
  <c r="AN100" i="1"/>
  <c r="AM100" i="1"/>
  <c r="AL100" i="1" s="1"/>
  <c r="AK100" i="1"/>
  <c r="AJ100" i="1"/>
  <c r="AH100" i="1" s="1"/>
  <c r="AI100" i="1"/>
  <c r="W100" i="1"/>
  <c r="V100" i="1"/>
  <c r="U100" i="1" s="1"/>
  <c r="N100" i="1"/>
  <c r="G100" i="1"/>
  <c r="Y100" i="1" s="1"/>
  <c r="AN99" i="1"/>
  <c r="AM99" i="1"/>
  <c r="AK99" i="1"/>
  <c r="AL99" i="1" s="1"/>
  <c r="AJ99" i="1"/>
  <c r="AH99" i="1" s="1"/>
  <c r="W99" i="1"/>
  <c r="V99" i="1"/>
  <c r="U99" i="1" s="1"/>
  <c r="N99" i="1"/>
  <c r="H99" i="1"/>
  <c r="AN98" i="1"/>
  <c r="AM98" i="1"/>
  <c r="AL98" i="1"/>
  <c r="Q98" i="1" s="1"/>
  <c r="AK98" i="1"/>
  <c r="AJ98" i="1"/>
  <c r="AH98" i="1"/>
  <c r="W98" i="1"/>
  <c r="V98" i="1"/>
  <c r="U98" i="1"/>
  <c r="N98" i="1"/>
  <c r="L98" i="1"/>
  <c r="I98" i="1"/>
  <c r="AN97" i="1"/>
  <c r="AM97" i="1"/>
  <c r="AL97" i="1"/>
  <c r="Q97" i="1" s="1"/>
  <c r="AK97" i="1"/>
  <c r="AJ97" i="1"/>
  <c r="AH97" i="1"/>
  <c r="W97" i="1"/>
  <c r="V97" i="1"/>
  <c r="U97" i="1" s="1"/>
  <c r="N97" i="1"/>
  <c r="AN96" i="1"/>
  <c r="AM96" i="1"/>
  <c r="AL96" i="1" s="1"/>
  <c r="AK96" i="1"/>
  <c r="AJ96" i="1"/>
  <c r="AH96" i="1" s="1"/>
  <c r="AI96" i="1"/>
  <c r="W96" i="1"/>
  <c r="V96" i="1"/>
  <c r="U96" i="1" s="1"/>
  <c r="N96" i="1"/>
  <c r="G96" i="1"/>
  <c r="Y96" i="1" s="1"/>
  <c r="AN95" i="1"/>
  <c r="AM95" i="1"/>
  <c r="AK95" i="1"/>
  <c r="AL95" i="1" s="1"/>
  <c r="AJ95" i="1"/>
  <c r="AH95" i="1" s="1"/>
  <c r="W95" i="1"/>
  <c r="V95" i="1"/>
  <c r="U95" i="1" s="1"/>
  <c r="N95" i="1"/>
  <c r="H95" i="1"/>
  <c r="AN94" i="1"/>
  <c r="AM94" i="1"/>
  <c r="AL94" i="1"/>
  <c r="Q94" i="1" s="1"/>
  <c r="AK94" i="1"/>
  <c r="AJ94" i="1"/>
  <c r="AH94" i="1"/>
  <c r="W94" i="1"/>
  <c r="V94" i="1"/>
  <c r="U94" i="1"/>
  <c r="N94" i="1"/>
  <c r="L94" i="1"/>
  <c r="I94" i="1"/>
  <c r="AN93" i="1"/>
  <c r="AM93" i="1"/>
  <c r="AL93" i="1"/>
  <c r="Q93" i="1" s="1"/>
  <c r="AK93" i="1"/>
  <c r="AJ93" i="1"/>
  <c r="AH93" i="1"/>
  <c r="W93" i="1"/>
  <c r="V93" i="1"/>
  <c r="U93" i="1" s="1"/>
  <c r="N93" i="1"/>
  <c r="AN92" i="1"/>
  <c r="AM92" i="1"/>
  <c r="AL92" i="1" s="1"/>
  <c r="AK92" i="1"/>
  <c r="AJ92" i="1"/>
  <c r="AH92" i="1" s="1"/>
  <c r="AI92" i="1"/>
  <c r="W92" i="1"/>
  <c r="V92" i="1"/>
  <c r="U92" i="1" s="1"/>
  <c r="N92" i="1"/>
  <c r="G92" i="1"/>
  <c r="Y92" i="1" s="1"/>
  <c r="AN91" i="1"/>
  <c r="AM91" i="1"/>
  <c r="AK91" i="1"/>
  <c r="AL91" i="1" s="1"/>
  <c r="AJ91" i="1"/>
  <c r="AH91" i="1" s="1"/>
  <c r="W91" i="1"/>
  <c r="V91" i="1"/>
  <c r="U91" i="1" s="1"/>
  <c r="N91" i="1"/>
  <c r="H91" i="1"/>
  <c r="AN90" i="1"/>
  <c r="AM90" i="1"/>
  <c r="AL90" i="1"/>
  <c r="Q90" i="1" s="1"/>
  <c r="AK90" i="1"/>
  <c r="AJ90" i="1"/>
  <c r="AH90" i="1"/>
  <c r="W90" i="1"/>
  <c r="V90" i="1"/>
  <c r="U90" i="1"/>
  <c r="N90" i="1"/>
  <c r="L90" i="1"/>
  <c r="I90" i="1"/>
  <c r="AN89" i="1"/>
  <c r="AM89" i="1"/>
  <c r="AL89" i="1"/>
  <c r="Q89" i="1" s="1"/>
  <c r="AK89" i="1"/>
  <c r="AJ89" i="1"/>
  <c r="AH89" i="1"/>
  <c r="W89" i="1"/>
  <c r="V89" i="1"/>
  <c r="U89" i="1" s="1"/>
  <c r="N89" i="1"/>
  <c r="AN88" i="1"/>
  <c r="AM88" i="1"/>
  <c r="AL88" i="1" s="1"/>
  <c r="AK88" i="1"/>
  <c r="AJ88" i="1"/>
  <c r="AH88" i="1" s="1"/>
  <c r="AI88" i="1"/>
  <c r="W88" i="1"/>
  <c r="V88" i="1"/>
  <c r="U88" i="1" s="1"/>
  <c r="N88" i="1"/>
  <c r="G88" i="1"/>
  <c r="Y88" i="1" s="1"/>
  <c r="AN87" i="1"/>
  <c r="AM87" i="1"/>
  <c r="AK87" i="1"/>
  <c r="AL87" i="1" s="1"/>
  <c r="AJ87" i="1"/>
  <c r="AH87" i="1" s="1"/>
  <c r="W87" i="1"/>
  <c r="V87" i="1"/>
  <c r="U87" i="1" s="1"/>
  <c r="N87" i="1"/>
  <c r="H87" i="1"/>
  <c r="AN86" i="1"/>
  <c r="AM86" i="1"/>
  <c r="AL86" i="1"/>
  <c r="Q86" i="1" s="1"/>
  <c r="AK86" i="1"/>
  <c r="AJ86" i="1"/>
  <c r="AH86" i="1"/>
  <c r="W86" i="1"/>
  <c r="V86" i="1"/>
  <c r="U86" i="1"/>
  <c r="N86" i="1"/>
  <c r="L86" i="1"/>
  <c r="I86" i="1"/>
  <c r="AN85" i="1"/>
  <c r="AM85" i="1"/>
  <c r="AL85" i="1"/>
  <c r="Q85" i="1" s="1"/>
  <c r="AK85" i="1"/>
  <c r="AJ85" i="1"/>
  <c r="AH85" i="1"/>
  <c r="G85" i="1" s="1"/>
  <c r="W85" i="1"/>
  <c r="V85" i="1"/>
  <c r="U85" i="1"/>
  <c r="N85" i="1"/>
  <c r="I85" i="1"/>
  <c r="AN84" i="1"/>
  <c r="AM84" i="1"/>
  <c r="AL84" i="1"/>
  <c r="Q84" i="1" s="1"/>
  <c r="AK84" i="1"/>
  <c r="AJ84" i="1"/>
  <c r="AH84" i="1"/>
  <c r="W84" i="1"/>
  <c r="V84" i="1"/>
  <c r="U84" i="1" s="1"/>
  <c r="N84" i="1"/>
  <c r="G84" i="1"/>
  <c r="AN83" i="1"/>
  <c r="AM83" i="1"/>
  <c r="AK83" i="1"/>
  <c r="AL83" i="1" s="1"/>
  <c r="Q83" i="1" s="1"/>
  <c r="AJ83" i="1"/>
  <c r="AH83" i="1" s="1"/>
  <c r="W83" i="1"/>
  <c r="V83" i="1"/>
  <c r="U83" i="1" s="1"/>
  <c r="N83" i="1"/>
  <c r="AN82" i="1"/>
  <c r="AM82" i="1"/>
  <c r="AL82" i="1"/>
  <c r="Q82" i="1" s="1"/>
  <c r="AK82" i="1"/>
  <c r="AJ82" i="1"/>
  <c r="AH82" i="1"/>
  <c r="W82" i="1"/>
  <c r="V82" i="1"/>
  <c r="U82" i="1"/>
  <c r="N82" i="1"/>
  <c r="AN81" i="1"/>
  <c r="AM81" i="1"/>
  <c r="AK81" i="1"/>
  <c r="AL81" i="1" s="1"/>
  <c r="AJ81" i="1"/>
  <c r="AI81" i="1"/>
  <c r="AH81" i="1"/>
  <c r="G81" i="1" s="1"/>
  <c r="Y81" i="1"/>
  <c r="W81" i="1"/>
  <c r="V81" i="1"/>
  <c r="U81" i="1" s="1"/>
  <c r="Q81" i="1"/>
  <c r="N81" i="1"/>
  <c r="L81" i="1"/>
  <c r="I81" i="1"/>
  <c r="H81" i="1"/>
  <c r="AN80" i="1"/>
  <c r="AM80" i="1"/>
  <c r="AL80" i="1" s="1"/>
  <c r="Q80" i="1" s="1"/>
  <c r="AK80" i="1"/>
  <c r="AJ80" i="1"/>
  <c r="AH80" i="1" s="1"/>
  <c r="W80" i="1"/>
  <c r="V80" i="1"/>
  <c r="U80" i="1"/>
  <c r="N80" i="1"/>
  <c r="AN79" i="1"/>
  <c r="AM79" i="1"/>
  <c r="AK79" i="1"/>
  <c r="AJ79" i="1"/>
  <c r="AH79" i="1" s="1"/>
  <c r="I79" i="1" s="1"/>
  <c r="AI79" i="1"/>
  <c r="W79" i="1"/>
  <c r="V79" i="1"/>
  <c r="N79" i="1"/>
  <c r="L79" i="1"/>
  <c r="H79" i="1"/>
  <c r="G79" i="1"/>
  <c r="AN78" i="1"/>
  <c r="AM78" i="1"/>
  <c r="AK78" i="1"/>
  <c r="AL78" i="1" s="1"/>
  <c r="AJ78" i="1"/>
  <c r="AH78" i="1" s="1"/>
  <c r="W78" i="1"/>
  <c r="U78" i="1" s="1"/>
  <c r="V78" i="1"/>
  <c r="Q78" i="1"/>
  <c r="N78" i="1"/>
  <c r="AN77" i="1"/>
  <c r="AM77" i="1"/>
  <c r="AL77" i="1"/>
  <c r="Q77" i="1" s="1"/>
  <c r="AK77" i="1"/>
  <c r="AJ77" i="1"/>
  <c r="AH77" i="1"/>
  <c r="W77" i="1"/>
  <c r="V77" i="1"/>
  <c r="U77" i="1"/>
  <c r="N77" i="1"/>
  <c r="I77" i="1"/>
  <c r="AN76" i="1"/>
  <c r="AM76" i="1"/>
  <c r="AL76" i="1"/>
  <c r="Q76" i="1" s="1"/>
  <c r="AK76" i="1"/>
  <c r="AJ76" i="1"/>
  <c r="AH76" i="1"/>
  <c r="W76" i="1"/>
  <c r="V76" i="1"/>
  <c r="U76" i="1" s="1"/>
  <c r="N76" i="1"/>
  <c r="G76" i="1"/>
  <c r="AN75" i="1"/>
  <c r="AM75" i="1"/>
  <c r="AK75" i="1"/>
  <c r="AL75" i="1" s="1"/>
  <c r="Q75" i="1" s="1"/>
  <c r="AJ75" i="1"/>
  <c r="AH75" i="1" s="1"/>
  <c r="W75" i="1"/>
  <c r="V75" i="1"/>
  <c r="U75" i="1" s="1"/>
  <c r="N75" i="1"/>
  <c r="AN74" i="1"/>
  <c r="AM74" i="1"/>
  <c r="AL74" i="1"/>
  <c r="Q74" i="1" s="1"/>
  <c r="AK74" i="1"/>
  <c r="AJ74" i="1"/>
  <c r="AH74" i="1"/>
  <c r="W74" i="1"/>
  <c r="V74" i="1"/>
  <c r="U74" i="1"/>
  <c r="N74" i="1"/>
  <c r="AN73" i="1"/>
  <c r="AM73" i="1"/>
  <c r="AK73" i="1"/>
  <c r="AL73" i="1" s="1"/>
  <c r="AJ73" i="1"/>
  <c r="AI73" i="1"/>
  <c r="AH73" i="1"/>
  <c r="G73" i="1" s="1"/>
  <c r="Y73" i="1"/>
  <c r="W73" i="1"/>
  <c r="V73" i="1"/>
  <c r="U73" i="1" s="1"/>
  <c r="Q73" i="1"/>
  <c r="N73" i="1"/>
  <c r="L73" i="1"/>
  <c r="I73" i="1"/>
  <c r="H73" i="1"/>
  <c r="AN72" i="1"/>
  <c r="AM72" i="1"/>
  <c r="AL72" i="1" s="1"/>
  <c r="Q72" i="1" s="1"/>
  <c r="AK72" i="1"/>
  <c r="AJ72" i="1"/>
  <c r="AH72" i="1" s="1"/>
  <c r="W72" i="1"/>
  <c r="V72" i="1"/>
  <c r="U72" i="1"/>
  <c r="N72" i="1"/>
  <c r="AN71" i="1"/>
  <c r="AM71" i="1"/>
  <c r="AK71" i="1"/>
  <c r="AJ71" i="1"/>
  <c r="AH71" i="1" s="1"/>
  <c r="I71" i="1" s="1"/>
  <c r="AI71" i="1"/>
  <c r="W71" i="1"/>
  <c r="V71" i="1"/>
  <c r="N71" i="1"/>
  <c r="L71" i="1"/>
  <c r="H71" i="1"/>
  <c r="G71" i="1"/>
  <c r="AN70" i="1"/>
  <c r="AM70" i="1"/>
  <c r="AK70" i="1"/>
  <c r="AL70" i="1" s="1"/>
  <c r="AJ70" i="1"/>
  <c r="AH70" i="1" s="1"/>
  <c r="W70" i="1"/>
  <c r="U70" i="1" s="1"/>
  <c r="V70" i="1"/>
  <c r="Q70" i="1"/>
  <c r="N70" i="1"/>
  <c r="AN69" i="1"/>
  <c r="AM69" i="1"/>
  <c r="AL69" i="1"/>
  <c r="Q69" i="1" s="1"/>
  <c r="AK69" i="1"/>
  <c r="AJ69" i="1"/>
  <c r="AH69" i="1"/>
  <c r="W69" i="1"/>
  <c r="V69" i="1"/>
  <c r="U69" i="1"/>
  <c r="N69" i="1"/>
  <c r="I69" i="1"/>
  <c r="AN68" i="1"/>
  <c r="AM68" i="1"/>
  <c r="AL68" i="1"/>
  <c r="Q68" i="1" s="1"/>
  <c r="AK68" i="1"/>
  <c r="AJ68" i="1"/>
  <c r="AH68" i="1"/>
  <c r="W68" i="1"/>
  <c r="V68" i="1"/>
  <c r="U68" i="1" s="1"/>
  <c r="N68" i="1"/>
  <c r="G68" i="1"/>
  <c r="AN67" i="1"/>
  <c r="AM67" i="1"/>
  <c r="AK67" i="1"/>
  <c r="AL67" i="1" s="1"/>
  <c r="Q67" i="1" s="1"/>
  <c r="AJ67" i="1"/>
  <c r="AH67" i="1" s="1"/>
  <c r="W67" i="1"/>
  <c r="V67" i="1"/>
  <c r="U67" i="1" s="1"/>
  <c r="N67" i="1"/>
  <c r="AN66" i="1"/>
  <c r="AM66" i="1"/>
  <c r="AL66" i="1"/>
  <c r="Q66" i="1" s="1"/>
  <c r="AK66" i="1"/>
  <c r="AJ66" i="1"/>
  <c r="AH66" i="1"/>
  <c r="W66" i="1"/>
  <c r="V66" i="1"/>
  <c r="U66" i="1"/>
  <c r="N66" i="1"/>
  <c r="AN65" i="1"/>
  <c r="AM65" i="1"/>
  <c r="AK65" i="1"/>
  <c r="AL65" i="1" s="1"/>
  <c r="AJ65" i="1"/>
  <c r="AI65" i="1"/>
  <c r="AH65" i="1"/>
  <c r="G65" i="1" s="1"/>
  <c r="Y65" i="1"/>
  <c r="W65" i="1"/>
  <c r="V65" i="1"/>
  <c r="U65" i="1" s="1"/>
  <c r="Q65" i="1"/>
  <c r="N65" i="1"/>
  <c r="L65" i="1"/>
  <c r="I65" i="1"/>
  <c r="H65" i="1"/>
  <c r="AN64" i="1"/>
  <c r="AM64" i="1"/>
  <c r="AL64" i="1" s="1"/>
  <c r="Q64" i="1" s="1"/>
  <c r="AK64" i="1"/>
  <c r="AJ64" i="1"/>
  <c r="AH64" i="1" s="1"/>
  <c r="W64" i="1"/>
  <c r="V64" i="1"/>
  <c r="U64" i="1"/>
  <c r="N64" i="1"/>
  <c r="AN63" i="1"/>
  <c r="AM63" i="1"/>
  <c r="AK63" i="1"/>
  <c r="AJ63" i="1"/>
  <c r="AH63" i="1" s="1"/>
  <c r="I63" i="1" s="1"/>
  <c r="AI63" i="1"/>
  <c r="W63" i="1"/>
  <c r="V63" i="1"/>
  <c r="N63" i="1"/>
  <c r="L63" i="1"/>
  <c r="H63" i="1"/>
  <c r="G63" i="1"/>
  <c r="AN62" i="1"/>
  <c r="AM62" i="1"/>
  <c r="AK62" i="1"/>
  <c r="AL62" i="1" s="1"/>
  <c r="AJ62" i="1"/>
  <c r="AH62" i="1" s="1"/>
  <c r="H62" i="1" s="1"/>
  <c r="W62" i="1"/>
  <c r="U62" i="1" s="1"/>
  <c r="V62" i="1"/>
  <c r="Q62" i="1"/>
  <c r="N62" i="1"/>
  <c r="AN61" i="1"/>
  <c r="AM61" i="1"/>
  <c r="AL61" i="1"/>
  <c r="Q61" i="1" s="1"/>
  <c r="AK61" i="1"/>
  <c r="AJ61" i="1"/>
  <c r="AH61" i="1"/>
  <c r="W61" i="1"/>
  <c r="V61" i="1"/>
  <c r="U61" i="1"/>
  <c r="N61" i="1"/>
  <c r="I61" i="1"/>
  <c r="AN60" i="1"/>
  <c r="AM60" i="1"/>
  <c r="AL60" i="1"/>
  <c r="Q60" i="1" s="1"/>
  <c r="AK60" i="1"/>
  <c r="AJ60" i="1"/>
  <c r="AH60" i="1"/>
  <c r="W60" i="1"/>
  <c r="V60" i="1"/>
  <c r="U60" i="1" s="1"/>
  <c r="N60" i="1"/>
  <c r="G60" i="1"/>
  <c r="AN59" i="1"/>
  <c r="AM59" i="1"/>
  <c r="AK59" i="1"/>
  <c r="AL59" i="1" s="1"/>
  <c r="Q59" i="1" s="1"/>
  <c r="AJ59" i="1"/>
  <c r="AH59" i="1" s="1"/>
  <c r="W59" i="1"/>
  <c r="V59" i="1"/>
  <c r="U59" i="1" s="1"/>
  <c r="N59" i="1"/>
  <c r="AN58" i="1"/>
  <c r="AM58" i="1"/>
  <c r="AL58" i="1"/>
  <c r="Q58" i="1" s="1"/>
  <c r="AK58" i="1"/>
  <c r="AJ58" i="1"/>
  <c r="AH58" i="1"/>
  <c r="W58" i="1"/>
  <c r="V58" i="1"/>
  <c r="U58" i="1"/>
  <c r="N58" i="1"/>
  <c r="AN57" i="1"/>
  <c r="AM57" i="1"/>
  <c r="AK57" i="1"/>
  <c r="AL57" i="1" s="1"/>
  <c r="AJ57" i="1"/>
  <c r="AI57" i="1"/>
  <c r="AH57" i="1"/>
  <c r="G57" i="1" s="1"/>
  <c r="Y57" i="1"/>
  <c r="W57" i="1"/>
  <c r="V57" i="1"/>
  <c r="U57" i="1" s="1"/>
  <c r="Q57" i="1"/>
  <c r="N57" i="1"/>
  <c r="L57" i="1"/>
  <c r="I57" i="1"/>
  <c r="H57" i="1"/>
  <c r="AN56" i="1"/>
  <c r="AM56" i="1"/>
  <c r="AL56" i="1" s="1"/>
  <c r="Q56" i="1" s="1"/>
  <c r="AK56" i="1"/>
  <c r="AJ56" i="1"/>
  <c r="AH56" i="1" s="1"/>
  <c r="W56" i="1"/>
  <c r="V56" i="1"/>
  <c r="U56" i="1"/>
  <c r="N56" i="1"/>
  <c r="AN55" i="1"/>
  <c r="AM55" i="1"/>
  <c r="AK55" i="1"/>
  <c r="AJ55" i="1"/>
  <c r="AH55" i="1" s="1"/>
  <c r="I55" i="1" s="1"/>
  <c r="AI55" i="1"/>
  <c r="W55" i="1"/>
  <c r="V55" i="1"/>
  <c r="N55" i="1"/>
  <c r="L55" i="1"/>
  <c r="H55" i="1"/>
  <c r="G55" i="1"/>
  <c r="AN54" i="1"/>
  <c r="AM54" i="1"/>
  <c r="AK54" i="1"/>
  <c r="AL54" i="1" s="1"/>
  <c r="AJ54" i="1"/>
  <c r="AH54" i="1" s="1"/>
  <c r="W54" i="1"/>
  <c r="U54" i="1" s="1"/>
  <c r="V54" i="1"/>
  <c r="Q54" i="1"/>
  <c r="N54" i="1"/>
  <c r="AN53" i="1"/>
  <c r="AM53" i="1"/>
  <c r="AL53" i="1"/>
  <c r="Q53" i="1" s="1"/>
  <c r="AK53" i="1"/>
  <c r="AJ53" i="1"/>
  <c r="AH53" i="1"/>
  <c r="W53" i="1"/>
  <c r="V53" i="1"/>
  <c r="U53" i="1"/>
  <c r="N53" i="1"/>
  <c r="I53" i="1"/>
  <c r="AN52" i="1"/>
  <c r="AM52" i="1"/>
  <c r="AL52" i="1"/>
  <c r="Q52" i="1" s="1"/>
  <c r="AK52" i="1"/>
  <c r="AJ52" i="1"/>
  <c r="AH52" i="1"/>
  <c r="W52" i="1"/>
  <c r="V52" i="1"/>
  <c r="U52" i="1" s="1"/>
  <c r="N52" i="1"/>
  <c r="G52" i="1"/>
  <c r="AN51" i="1"/>
  <c r="AM51" i="1"/>
  <c r="AK51" i="1"/>
  <c r="AL51" i="1" s="1"/>
  <c r="Q51" i="1" s="1"/>
  <c r="AJ51" i="1"/>
  <c r="AH51" i="1" s="1"/>
  <c r="W51" i="1"/>
  <c r="V51" i="1"/>
  <c r="U51" i="1" s="1"/>
  <c r="N51" i="1"/>
  <c r="AN50" i="1"/>
  <c r="AM50" i="1"/>
  <c r="AL50" i="1"/>
  <c r="Q50" i="1" s="1"/>
  <c r="AK50" i="1"/>
  <c r="AJ50" i="1"/>
  <c r="AH50" i="1"/>
  <c r="W50" i="1"/>
  <c r="V50" i="1"/>
  <c r="U50" i="1"/>
  <c r="N50" i="1"/>
  <c r="AN49" i="1"/>
  <c r="AM49" i="1"/>
  <c r="AK49" i="1"/>
  <c r="AL49" i="1" s="1"/>
  <c r="AJ49" i="1"/>
  <c r="AI49" i="1"/>
  <c r="AH49" i="1"/>
  <c r="G49" i="1" s="1"/>
  <c r="Y49" i="1"/>
  <c r="W49" i="1"/>
  <c r="V49" i="1"/>
  <c r="U49" i="1" s="1"/>
  <c r="Q49" i="1"/>
  <c r="N49" i="1"/>
  <c r="L49" i="1"/>
  <c r="I49" i="1"/>
  <c r="H49" i="1"/>
  <c r="AN48" i="1"/>
  <c r="AM48" i="1"/>
  <c r="AL48" i="1" s="1"/>
  <c r="Q48" i="1" s="1"/>
  <c r="AK48" i="1"/>
  <c r="AJ48" i="1"/>
  <c r="AH48" i="1" s="1"/>
  <c r="W48" i="1"/>
  <c r="V48" i="1"/>
  <c r="U48" i="1"/>
  <c r="N48" i="1"/>
  <c r="AN47" i="1"/>
  <c r="AM47" i="1"/>
  <c r="AK47" i="1"/>
  <c r="AJ47" i="1"/>
  <c r="AH47" i="1" s="1"/>
  <c r="I47" i="1" s="1"/>
  <c r="AI47" i="1"/>
  <c r="W47" i="1"/>
  <c r="V47" i="1"/>
  <c r="N47" i="1"/>
  <c r="L47" i="1"/>
  <c r="H47" i="1"/>
  <c r="G47" i="1"/>
  <c r="AN46" i="1"/>
  <c r="AM46" i="1"/>
  <c r="AK46" i="1"/>
  <c r="AL46" i="1" s="1"/>
  <c r="AJ46" i="1"/>
  <c r="AH46" i="1" s="1"/>
  <c r="W46" i="1"/>
  <c r="U46" i="1" s="1"/>
  <c r="V46" i="1"/>
  <c r="Q46" i="1"/>
  <c r="N46" i="1"/>
  <c r="AN45" i="1"/>
  <c r="AM45" i="1"/>
  <c r="AL45" i="1"/>
  <c r="Q45" i="1" s="1"/>
  <c r="AK45" i="1"/>
  <c r="AJ45" i="1"/>
  <c r="AH45" i="1"/>
  <c r="W45" i="1"/>
  <c r="V45" i="1"/>
  <c r="U45" i="1"/>
  <c r="N45" i="1"/>
  <c r="I45" i="1"/>
  <c r="AN44" i="1"/>
  <c r="AM44" i="1"/>
  <c r="AL44" i="1"/>
  <c r="Q44" i="1" s="1"/>
  <c r="AK44" i="1"/>
  <c r="AJ44" i="1"/>
  <c r="AH44" i="1"/>
  <c r="W44" i="1"/>
  <c r="V44" i="1"/>
  <c r="U44" i="1" s="1"/>
  <c r="N44" i="1"/>
  <c r="G44" i="1"/>
  <c r="AN43" i="1"/>
  <c r="AM43" i="1"/>
  <c r="AK43" i="1"/>
  <c r="AL43" i="1" s="1"/>
  <c r="Q43" i="1" s="1"/>
  <c r="AJ43" i="1"/>
  <c r="AH43" i="1" s="1"/>
  <c r="W43" i="1"/>
  <c r="V43" i="1"/>
  <c r="U43" i="1" s="1"/>
  <c r="N43" i="1"/>
  <c r="AN42" i="1"/>
  <c r="AM42" i="1"/>
  <c r="AL42" i="1"/>
  <c r="Q42" i="1" s="1"/>
  <c r="AK42" i="1"/>
  <c r="AJ42" i="1"/>
  <c r="AH42" i="1"/>
  <c r="W42" i="1"/>
  <c r="V42" i="1"/>
  <c r="U42" i="1"/>
  <c r="N42" i="1"/>
  <c r="AN41" i="1"/>
  <c r="AM41" i="1"/>
  <c r="AK41" i="1"/>
  <c r="AL41" i="1" s="1"/>
  <c r="AJ41" i="1"/>
  <c r="AI41" i="1"/>
  <c r="AH41" i="1"/>
  <c r="G41" i="1" s="1"/>
  <c r="Y41" i="1"/>
  <c r="W41" i="1"/>
  <c r="V41" i="1"/>
  <c r="U41" i="1" s="1"/>
  <c r="Q41" i="1"/>
  <c r="N41" i="1"/>
  <c r="L41" i="1"/>
  <c r="I41" i="1"/>
  <c r="H41" i="1"/>
  <c r="AN40" i="1"/>
  <c r="AM40" i="1"/>
  <c r="AL40" i="1" s="1"/>
  <c r="Q40" i="1" s="1"/>
  <c r="AK40" i="1"/>
  <c r="AJ40" i="1"/>
  <c r="AH40" i="1" s="1"/>
  <c r="W40" i="1"/>
  <c r="V40" i="1"/>
  <c r="U40" i="1"/>
  <c r="N40" i="1"/>
  <c r="AN39" i="1"/>
  <c r="AM39" i="1"/>
  <c r="AK39" i="1"/>
  <c r="AJ39" i="1"/>
  <c r="AH39" i="1" s="1"/>
  <c r="I39" i="1" s="1"/>
  <c r="AI39" i="1"/>
  <c r="W39" i="1"/>
  <c r="V39" i="1"/>
  <c r="N39" i="1"/>
  <c r="L39" i="1"/>
  <c r="H39" i="1"/>
  <c r="G39" i="1"/>
  <c r="AN38" i="1"/>
  <c r="AM38" i="1"/>
  <c r="AK38" i="1"/>
  <c r="AL38" i="1" s="1"/>
  <c r="AJ38" i="1"/>
  <c r="AH38" i="1" s="1"/>
  <c r="W38" i="1"/>
  <c r="U38" i="1" s="1"/>
  <c r="V38" i="1"/>
  <c r="Q38" i="1"/>
  <c r="N38" i="1"/>
  <c r="AN37" i="1"/>
  <c r="AM37" i="1"/>
  <c r="AL37" i="1"/>
  <c r="Q37" i="1" s="1"/>
  <c r="AK37" i="1"/>
  <c r="AJ37" i="1"/>
  <c r="AH37" i="1"/>
  <c r="W37" i="1"/>
  <c r="V37" i="1"/>
  <c r="U37" i="1"/>
  <c r="N37" i="1"/>
  <c r="I37" i="1"/>
  <c r="AN36" i="1"/>
  <c r="AM36" i="1"/>
  <c r="AL36" i="1"/>
  <c r="Q36" i="1" s="1"/>
  <c r="AK36" i="1"/>
  <c r="AJ36" i="1"/>
  <c r="AH36" i="1"/>
  <c r="W36" i="1"/>
  <c r="V36" i="1"/>
  <c r="U36" i="1" s="1"/>
  <c r="N36" i="1"/>
  <c r="G36" i="1"/>
  <c r="AN35" i="1"/>
  <c r="AM35" i="1"/>
  <c r="AK35" i="1"/>
  <c r="AL35" i="1" s="1"/>
  <c r="Q35" i="1" s="1"/>
  <c r="AJ35" i="1"/>
  <c r="AH35" i="1" s="1"/>
  <c r="W35" i="1"/>
  <c r="V35" i="1"/>
  <c r="U35" i="1" s="1"/>
  <c r="N35" i="1"/>
  <c r="AN34" i="1"/>
  <c r="AM34" i="1"/>
  <c r="AL34" i="1"/>
  <c r="Q34" i="1" s="1"/>
  <c r="AK34" i="1"/>
  <c r="AJ34" i="1"/>
  <c r="AH34" i="1"/>
  <c r="W34" i="1"/>
  <c r="V34" i="1"/>
  <c r="U34" i="1"/>
  <c r="N34" i="1"/>
  <c r="AN33" i="1"/>
  <c r="AM33" i="1"/>
  <c r="AK33" i="1"/>
  <c r="AL33" i="1" s="1"/>
  <c r="AJ33" i="1"/>
  <c r="AI33" i="1"/>
  <c r="AH33" i="1"/>
  <c r="G33" i="1" s="1"/>
  <c r="Y33" i="1"/>
  <c r="W33" i="1"/>
  <c r="V33" i="1"/>
  <c r="U33" i="1" s="1"/>
  <c r="Q33" i="1"/>
  <c r="N33" i="1"/>
  <c r="L33" i="1"/>
  <c r="I33" i="1"/>
  <c r="H33" i="1"/>
  <c r="AN32" i="1"/>
  <c r="AM32" i="1"/>
  <c r="AL32" i="1" s="1"/>
  <c r="Q32" i="1" s="1"/>
  <c r="AK32" i="1"/>
  <c r="AJ32" i="1"/>
  <c r="AH32" i="1" s="1"/>
  <c r="W32" i="1"/>
  <c r="V32" i="1"/>
  <c r="U32" i="1"/>
  <c r="N32" i="1"/>
  <c r="AN31" i="1"/>
  <c r="AM31" i="1"/>
  <c r="AK31" i="1"/>
  <c r="AJ31" i="1"/>
  <c r="AH31" i="1" s="1"/>
  <c r="I31" i="1" s="1"/>
  <c r="AI31" i="1"/>
  <c r="W31" i="1"/>
  <c r="V31" i="1"/>
  <c r="N31" i="1"/>
  <c r="L31" i="1"/>
  <c r="H31" i="1"/>
  <c r="G31" i="1"/>
  <c r="AN30" i="1"/>
  <c r="AM30" i="1"/>
  <c r="AK30" i="1"/>
  <c r="AL30" i="1" s="1"/>
  <c r="AJ30" i="1"/>
  <c r="AH30" i="1" s="1"/>
  <c r="W30" i="1"/>
  <c r="U30" i="1" s="1"/>
  <c r="V30" i="1"/>
  <c r="Q30" i="1"/>
  <c r="N30" i="1"/>
  <c r="AN29" i="1"/>
  <c r="AM29" i="1"/>
  <c r="AL29" i="1"/>
  <c r="Q29" i="1" s="1"/>
  <c r="AK29" i="1"/>
  <c r="AJ29" i="1"/>
  <c r="AH29" i="1"/>
  <c r="W29" i="1"/>
  <c r="V29" i="1"/>
  <c r="U29" i="1"/>
  <c r="N29" i="1"/>
  <c r="I29" i="1"/>
  <c r="AN28" i="1"/>
  <c r="AM28" i="1"/>
  <c r="AL28" i="1"/>
  <c r="Q28" i="1" s="1"/>
  <c r="AK28" i="1"/>
  <c r="AJ28" i="1"/>
  <c r="AH28" i="1"/>
  <c r="W28" i="1"/>
  <c r="V28" i="1"/>
  <c r="U28" i="1" s="1"/>
  <c r="N28" i="1"/>
  <c r="G28" i="1"/>
  <c r="AN27" i="1"/>
  <c r="AM27" i="1"/>
  <c r="AK27" i="1"/>
  <c r="AL27" i="1" s="1"/>
  <c r="Q27" i="1" s="1"/>
  <c r="AJ27" i="1"/>
  <c r="AH27" i="1" s="1"/>
  <c r="W27" i="1"/>
  <c r="V27" i="1"/>
  <c r="U27" i="1" s="1"/>
  <c r="N27" i="1"/>
  <c r="AN26" i="1"/>
  <c r="AM26" i="1"/>
  <c r="AL26" i="1"/>
  <c r="Q26" i="1" s="1"/>
  <c r="AK26" i="1"/>
  <c r="AJ26" i="1"/>
  <c r="AH26" i="1"/>
  <c r="W26" i="1"/>
  <c r="V26" i="1"/>
  <c r="U26" i="1"/>
  <c r="N26" i="1"/>
  <c r="AN25" i="1"/>
  <c r="AM25" i="1"/>
  <c r="AK25" i="1"/>
  <c r="AL25" i="1" s="1"/>
  <c r="AJ25" i="1"/>
  <c r="AI25" i="1"/>
  <c r="AH25" i="1"/>
  <c r="G25" i="1" s="1"/>
  <c r="Y25" i="1"/>
  <c r="W25" i="1"/>
  <c r="V25" i="1"/>
  <c r="U25" i="1" s="1"/>
  <c r="Q25" i="1"/>
  <c r="N25" i="1"/>
  <c r="L25" i="1"/>
  <c r="I25" i="1"/>
  <c r="H25" i="1"/>
  <c r="AN24" i="1"/>
  <c r="AM24" i="1"/>
  <c r="AL24" i="1" s="1"/>
  <c r="Q24" i="1" s="1"/>
  <c r="AK24" i="1"/>
  <c r="AJ24" i="1"/>
  <c r="AH24" i="1" s="1"/>
  <c r="W24" i="1"/>
  <c r="V24" i="1"/>
  <c r="U24" i="1"/>
  <c r="N24" i="1"/>
  <c r="AN23" i="1"/>
  <c r="AM23" i="1"/>
  <c r="AK23" i="1"/>
  <c r="AJ23" i="1"/>
  <c r="AH23" i="1" s="1"/>
  <c r="I23" i="1" s="1"/>
  <c r="AI23" i="1"/>
  <c r="W23" i="1"/>
  <c r="V23" i="1"/>
  <c r="N23" i="1"/>
  <c r="L23" i="1"/>
  <c r="H23" i="1"/>
  <c r="G23" i="1"/>
  <c r="AN22" i="1"/>
  <c r="AM22" i="1"/>
  <c r="AK22" i="1"/>
  <c r="AL22" i="1" s="1"/>
  <c r="AJ22" i="1"/>
  <c r="AH22" i="1" s="1"/>
  <c r="H22" i="1" s="1"/>
  <c r="W22" i="1"/>
  <c r="U22" i="1" s="1"/>
  <c r="V22" i="1"/>
  <c r="Q22" i="1"/>
  <c r="N22" i="1"/>
  <c r="AN21" i="1"/>
  <c r="AM21" i="1"/>
  <c r="AL21" i="1"/>
  <c r="Q21" i="1" s="1"/>
  <c r="AK21" i="1"/>
  <c r="AJ21" i="1"/>
  <c r="AH21" i="1"/>
  <c r="W21" i="1"/>
  <c r="V21" i="1"/>
  <c r="U21" i="1"/>
  <c r="N21" i="1"/>
  <c r="I21" i="1"/>
  <c r="AN20" i="1"/>
  <c r="AM20" i="1"/>
  <c r="AL20" i="1"/>
  <c r="Q20" i="1" s="1"/>
  <c r="AK20" i="1"/>
  <c r="AJ20" i="1"/>
  <c r="AH20" i="1"/>
  <c r="W20" i="1"/>
  <c r="V20" i="1"/>
  <c r="U20" i="1" s="1"/>
  <c r="N20" i="1"/>
  <c r="G20" i="1"/>
  <c r="AN19" i="1"/>
  <c r="AM19" i="1"/>
  <c r="AK19" i="1"/>
  <c r="AL19" i="1" s="1"/>
  <c r="Q19" i="1" s="1"/>
  <c r="AJ19" i="1"/>
  <c r="AH19" i="1" s="1"/>
  <c r="W19" i="1"/>
  <c r="V19" i="1"/>
  <c r="U19" i="1" s="1"/>
  <c r="N19" i="1"/>
  <c r="AN18" i="1"/>
  <c r="AM18" i="1"/>
  <c r="AL18" i="1"/>
  <c r="Q18" i="1" s="1"/>
  <c r="AK18" i="1"/>
  <c r="AJ18" i="1"/>
  <c r="AH18" i="1"/>
  <c r="W18" i="1"/>
  <c r="V18" i="1"/>
  <c r="U18" i="1"/>
  <c r="N18" i="1"/>
  <c r="AN17" i="1"/>
  <c r="AM17" i="1"/>
  <c r="AK17" i="1"/>
  <c r="AL17" i="1" s="1"/>
  <c r="AJ17" i="1"/>
  <c r="AI17" i="1"/>
  <c r="AH17" i="1"/>
  <c r="G17" i="1" s="1"/>
  <c r="Y17" i="1"/>
  <c r="W17" i="1"/>
  <c r="V17" i="1"/>
  <c r="U17" i="1" s="1"/>
  <c r="Q17" i="1"/>
  <c r="N17" i="1"/>
  <c r="L17" i="1"/>
  <c r="I17" i="1"/>
  <c r="H17" i="1"/>
  <c r="R17" i="1" l="1"/>
  <c r="S17" i="1" s="1"/>
  <c r="O20" i="1"/>
  <c r="M20" i="1" s="1"/>
  <c r="P20" i="1" s="1"/>
  <c r="J20" i="1" s="1"/>
  <c r="K20" i="1" s="1"/>
  <c r="Y20" i="1"/>
  <c r="Y23" i="1"/>
  <c r="Y28" i="1"/>
  <c r="L32" i="1"/>
  <c r="H32" i="1"/>
  <c r="AI32" i="1"/>
  <c r="I32" i="1"/>
  <c r="G32" i="1"/>
  <c r="R33" i="1"/>
  <c r="S33" i="1" s="1"/>
  <c r="O36" i="1"/>
  <c r="M36" i="1" s="1"/>
  <c r="P36" i="1" s="1"/>
  <c r="Y36" i="1"/>
  <c r="AI38" i="1"/>
  <c r="L38" i="1"/>
  <c r="G38" i="1"/>
  <c r="I38" i="1"/>
  <c r="L40" i="1"/>
  <c r="H40" i="1"/>
  <c r="AI40" i="1"/>
  <c r="I40" i="1"/>
  <c r="G40" i="1"/>
  <c r="R41" i="1"/>
  <c r="S41" i="1" s="1"/>
  <c r="I43" i="1"/>
  <c r="AI43" i="1"/>
  <c r="H43" i="1"/>
  <c r="L43" i="1"/>
  <c r="G43" i="1"/>
  <c r="Y47" i="1"/>
  <c r="R49" i="1"/>
  <c r="S49" i="1" s="1"/>
  <c r="I51" i="1"/>
  <c r="AI51" i="1"/>
  <c r="H51" i="1"/>
  <c r="L51" i="1"/>
  <c r="G51" i="1"/>
  <c r="AI54" i="1"/>
  <c r="L54" i="1"/>
  <c r="G54" i="1"/>
  <c r="I54" i="1"/>
  <c r="L56" i="1"/>
  <c r="H56" i="1"/>
  <c r="AI56" i="1"/>
  <c r="I56" i="1"/>
  <c r="G56" i="1"/>
  <c r="R57" i="1"/>
  <c r="S57" i="1" s="1"/>
  <c r="Y60" i="1"/>
  <c r="Y63" i="1"/>
  <c r="L64" i="1"/>
  <c r="H64" i="1"/>
  <c r="AI64" i="1"/>
  <c r="I64" i="1"/>
  <c r="G64" i="1"/>
  <c r="R65" i="1"/>
  <c r="S65" i="1" s="1"/>
  <c r="I67" i="1"/>
  <c r="AI67" i="1"/>
  <c r="H67" i="1"/>
  <c r="L67" i="1"/>
  <c r="G67" i="1"/>
  <c r="Y68" i="1"/>
  <c r="AI70" i="1"/>
  <c r="L70" i="1"/>
  <c r="G70" i="1"/>
  <c r="I70" i="1"/>
  <c r="Y71" i="1"/>
  <c r="L72" i="1"/>
  <c r="H72" i="1"/>
  <c r="AI72" i="1"/>
  <c r="I72" i="1"/>
  <c r="G72" i="1"/>
  <c r="R73" i="1"/>
  <c r="S73" i="1" s="1"/>
  <c r="I75" i="1"/>
  <c r="AI75" i="1"/>
  <c r="H75" i="1"/>
  <c r="L75" i="1"/>
  <c r="G75" i="1"/>
  <c r="O76" i="1"/>
  <c r="M76" i="1" s="1"/>
  <c r="P76" i="1" s="1"/>
  <c r="Y76" i="1"/>
  <c r="AI78" i="1"/>
  <c r="L78" i="1"/>
  <c r="G78" i="1"/>
  <c r="I78" i="1"/>
  <c r="Y79" i="1"/>
  <c r="L80" i="1"/>
  <c r="H80" i="1"/>
  <c r="AI80" i="1"/>
  <c r="I80" i="1"/>
  <c r="G80" i="1"/>
  <c r="R81" i="1"/>
  <c r="S81" i="1" s="1"/>
  <c r="I83" i="1"/>
  <c r="AI83" i="1"/>
  <c r="H83" i="1"/>
  <c r="L83" i="1"/>
  <c r="G83" i="1"/>
  <c r="O84" i="1"/>
  <c r="M84" i="1" s="1"/>
  <c r="P84" i="1" s="1"/>
  <c r="Y84" i="1"/>
  <c r="R180" i="1"/>
  <c r="S180" i="1" s="1"/>
  <c r="H38" i="1"/>
  <c r="H54" i="1"/>
  <c r="H70" i="1"/>
  <c r="H78" i="1"/>
  <c r="R85" i="1"/>
  <c r="S85" i="1" s="1"/>
  <c r="R134" i="1"/>
  <c r="S134" i="1" s="1"/>
  <c r="R136" i="1"/>
  <c r="S136" i="1" s="1"/>
  <c r="AI158" i="1"/>
  <c r="I158" i="1"/>
  <c r="H158" i="1"/>
  <c r="G158" i="1"/>
  <c r="L158" i="1"/>
  <c r="O160" i="1"/>
  <c r="M160" i="1" s="1"/>
  <c r="P160" i="1" s="1"/>
  <c r="Y160" i="1"/>
  <c r="R160" i="1"/>
  <c r="S160" i="1" s="1"/>
  <c r="T176" i="1"/>
  <c r="X176" i="1" s="1"/>
  <c r="AA176" i="1"/>
  <c r="R251" i="1"/>
  <c r="S251" i="1" s="1"/>
  <c r="I19" i="1"/>
  <c r="AI19" i="1"/>
  <c r="H19" i="1"/>
  <c r="L19" i="1"/>
  <c r="G19" i="1"/>
  <c r="AI22" i="1"/>
  <c r="L22" i="1"/>
  <c r="G22" i="1"/>
  <c r="I22" i="1"/>
  <c r="L24" i="1"/>
  <c r="H24" i="1"/>
  <c r="AI24" i="1"/>
  <c r="I24" i="1"/>
  <c r="G24" i="1"/>
  <c r="R25" i="1"/>
  <c r="S25" i="1" s="1"/>
  <c r="I27" i="1"/>
  <c r="AI27" i="1"/>
  <c r="H27" i="1"/>
  <c r="L27" i="1"/>
  <c r="G27" i="1"/>
  <c r="AI30" i="1"/>
  <c r="L30" i="1"/>
  <c r="G30" i="1"/>
  <c r="R30" i="1" s="1"/>
  <c r="S30" i="1" s="1"/>
  <c r="I30" i="1"/>
  <c r="Y31" i="1"/>
  <c r="I35" i="1"/>
  <c r="AI35" i="1"/>
  <c r="H35" i="1"/>
  <c r="L35" i="1"/>
  <c r="G35" i="1"/>
  <c r="R38" i="1"/>
  <c r="S38" i="1" s="1"/>
  <c r="Y39" i="1"/>
  <c r="Y44" i="1"/>
  <c r="AI46" i="1"/>
  <c r="L46" i="1"/>
  <c r="G46" i="1"/>
  <c r="I46" i="1"/>
  <c r="L48" i="1"/>
  <c r="H48" i="1"/>
  <c r="AI48" i="1"/>
  <c r="I48" i="1"/>
  <c r="G48" i="1"/>
  <c r="O52" i="1"/>
  <c r="M52" i="1" s="1"/>
  <c r="P52" i="1" s="1"/>
  <c r="J52" i="1" s="1"/>
  <c r="K52" i="1" s="1"/>
  <c r="Y52" i="1"/>
  <c r="Y55" i="1"/>
  <c r="I59" i="1"/>
  <c r="AI59" i="1"/>
  <c r="H59" i="1"/>
  <c r="L59" i="1"/>
  <c r="G59" i="1"/>
  <c r="AI62" i="1"/>
  <c r="L62" i="1"/>
  <c r="G62" i="1"/>
  <c r="R62" i="1" s="1"/>
  <c r="S62" i="1" s="1"/>
  <c r="I62" i="1"/>
  <c r="H30" i="1"/>
  <c r="H46" i="1"/>
  <c r="Z85" i="1"/>
  <c r="Z20" i="1"/>
  <c r="L20" i="1"/>
  <c r="H20" i="1"/>
  <c r="I20" i="1"/>
  <c r="AI20" i="1"/>
  <c r="R24" i="1"/>
  <c r="S24" i="1" s="1"/>
  <c r="R26" i="1"/>
  <c r="S26" i="1" s="1"/>
  <c r="L28" i="1"/>
  <c r="H28" i="1"/>
  <c r="AI28" i="1"/>
  <c r="I28" i="1"/>
  <c r="R29" i="1"/>
  <c r="S29" i="1" s="1"/>
  <c r="Z29" i="1" s="1"/>
  <c r="R32" i="1"/>
  <c r="S32" i="1" s="1"/>
  <c r="R34" i="1"/>
  <c r="S34" i="1" s="1"/>
  <c r="L36" i="1"/>
  <c r="H36" i="1"/>
  <c r="I36" i="1"/>
  <c r="AI36" i="1"/>
  <c r="R42" i="1"/>
  <c r="S42" i="1" s="1"/>
  <c r="Z44" i="1"/>
  <c r="L44" i="1"/>
  <c r="H44" i="1"/>
  <c r="AI44" i="1"/>
  <c r="I44" i="1"/>
  <c r="R48" i="1"/>
  <c r="S48" i="1" s="1"/>
  <c r="Z52" i="1"/>
  <c r="L52" i="1"/>
  <c r="H52" i="1"/>
  <c r="AI52" i="1"/>
  <c r="I52" i="1"/>
  <c r="R56" i="1"/>
  <c r="S56" i="1" s="1"/>
  <c r="R58" i="1"/>
  <c r="S58" i="1" s="1"/>
  <c r="L60" i="1"/>
  <c r="H60" i="1"/>
  <c r="AI60" i="1"/>
  <c r="I60" i="1"/>
  <c r="R61" i="1"/>
  <c r="S61" i="1" s="1"/>
  <c r="R64" i="1"/>
  <c r="S64" i="1" s="1"/>
  <c r="R66" i="1"/>
  <c r="S66" i="1" s="1"/>
  <c r="L68" i="1"/>
  <c r="H68" i="1"/>
  <c r="I68" i="1"/>
  <c r="AI68" i="1"/>
  <c r="R74" i="1"/>
  <c r="S74" i="1" s="1"/>
  <c r="Z76" i="1"/>
  <c r="L76" i="1"/>
  <c r="H76" i="1"/>
  <c r="AI76" i="1"/>
  <c r="I76" i="1"/>
  <c r="R80" i="1"/>
  <c r="S80" i="1" s="1"/>
  <c r="Z84" i="1"/>
  <c r="L84" i="1"/>
  <c r="H84" i="1"/>
  <c r="AI84" i="1"/>
  <c r="I84" i="1"/>
  <c r="O85" i="1"/>
  <c r="M85" i="1" s="1"/>
  <c r="P85" i="1" s="1"/>
  <c r="J85" i="1" s="1"/>
  <c r="K85" i="1" s="1"/>
  <c r="Y85" i="1"/>
  <c r="T144" i="1"/>
  <c r="X144" i="1" s="1"/>
  <c r="AA144" i="1"/>
  <c r="AI150" i="1"/>
  <c r="I150" i="1"/>
  <c r="H150" i="1"/>
  <c r="G150" i="1"/>
  <c r="L150" i="1"/>
  <c r="R156" i="1"/>
  <c r="S156" i="1" s="1"/>
  <c r="R173" i="1"/>
  <c r="S173" i="1" s="1"/>
  <c r="AI182" i="1"/>
  <c r="I182" i="1"/>
  <c r="H182" i="1"/>
  <c r="G182" i="1"/>
  <c r="L182" i="1"/>
  <c r="R220" i="1"/>
  <c r="S220" i="1" s="1"/>
  <c r="AI18" i="1"/>
  <c r="I18" i="1"/>
  <c r="H18" i="1"/>
  <c r="L18" i="1"/>
  <c r="G18" i="1"/>
  <c r="R20" i="1"/>
  <c r="S20" i="1" s="1"/>
  <c r="G21" i="1"/>
  <c r="H21" i="1"/>
  <c r="AI21" i="1"/>
  <c r="L21" i="1"/>
  <c r="AI26" i="1"/>
  <c r="I26" i="1"/>
  <c r="H26" i="1"/>
  <c r="L26" i="1"/>
  <c r="G26" i="1"/>
  <c r="R28" i="1"/>
  <c r="S28" i="1" s="1"/>
  <c r="Z28" i="1" s="1"/>
  <c r="G29" i="1"/>
  <c r="H29" i="1"/>
  <c r="AI29" i="1"/>
  <c r="L29" i="1"/>
  <c r="AI34" i="1"/>
  <c r="I34" i="1"/>
  <c r="H34" i="1"/>
  <c r="L34" i="1"/>
  <c r="G34" i="1"/>
  <c r="R36" i="1"/>
  <c r="S36" i="1" s="1"/>
  <c r="G37" i="1"/>
  <c r="R37" i="1" s="1"/>
  <c r="S37" i="1" s="1"/>
  <c r="H37" i="1"/>
  <c r="AI37" i="1"/>
  <c r="L37" i="1"/>
  <c r="AI42" i="1"/>
  <c r="I42" i="1"/>
  <c r="H42" i="1"/>
  <c r="L42" i="1"/>
  <c r="G42" i="1"/>
  <c r="R44" i="1"/>
  <c r="S44" i="1" s="1"/>
  <c r="G45" i="1"/>
  <c r="H45" i="1"/>
  <c r="L45" i="1"/>
  <c r="AI45" i="1"/>
  <c r="AI50" i="1"/>
  <c r="I50" i="1"/>
  <c r="H50" i="1"/>
  <c r="L50" i="1"/>
  <c r="G50" i="1"/>
  <c r="R52" i="1"/>
  <c r="S52" i="1" s="1"/>
  <c r="G53" i="1"/>
  <c r="H53" i="1"/>
  <c r="AI53" i="1"/>
  <c r="L53" i="1"/>
  <c r="AI58" i="1"/>
  <c r="I58" i="1"/>
  <c r="H58" i="1"/>
  <c r="L58" i="1"/>
  <c r="G58" i="1"/>
  <c r="R60" i="1"/>
  <c r="S60" i="1" s="1"/>
  <c r="Z60" i="1" s="1"/>
  <c r="G61" i="1"/>
  <c r="H61" i="1"/>
  <c r="L61" i="1"/>
  <c r="AI61" i="1"/>
  <c r="AI66" i="1"/>
  <c r="I66" i="1"/>
  <c r="H66" i="1"/>
  <c r="L66" i="1"/>
  <c r="G66" i="1"/>
  <c r="R68" i="1"/>
  <c r="S68" i="1" s="1"/>
  <c r="G69" i="1"/>
  <c r="R69" i="1" s="1"/>
  <c r="S69" i="1" s="1"/>
  <c r="H69" i="1"/>
  <c r="AI69" i="1"/>
  <c r="L69" i="1"/>
  <c r="AI74" i="1"/>
  <c r="I74" i="1"/>
  <c r="H74" i="1"/>
  <c r="L74" i="1"/>
  <c r="G74" i="1"/>
  <c r="R76" i="1"/>
  <c r="S76" i="1" s="1"/>
  <c r="G77" i="1"/>
  <c r="H77" i="1"/>
  <c r="AI77" i="1"/>
  <c r="L77" i="1"/>
  <c r="AI82" i="1"/>
  <c r="I82" i="1"/>
  <c r="H82" i="1"/>
  <c r="L82" i="1"/>
  <c r="G82" i="1"/>
  <c r="R84" i="1"/>
  <c r="S84" i="1" s="1"/>
  <c r="R90" i="1"/>
  <c r="S90" i="1" s="1"/>
  <c r="R105" i="1"/>
  <c r="S105" i="1" s="1"/>
  <c r="R106" i="1"/>
  <c r="S106" i="1" s="1"/>
  <c r="R114" i="1"/>
  <c r="S114" i="1" s="1"/>
  <c r="R121" i="1"/>
  <c r="S121" i="1" s="1"/>
  <c r="R122" i="1"/>
  <c r="S122" i="1" s="1"/>
  <c r="R130" i="1"/>
  <c r="S130" i="1" s="1"/>
  <c r="R141" i="1"/>
  <c r="S141" i="1" s="1"/>
  <c r="R146" i="1"/>
  <c r="S146" i="1" s="1"/>
  <c r="R149" i="1"/>
  <c r="S149" i="1" s="1"/>
  <c r="R181" i="1"/>
  <c r="S181" i="1" s="1"/>
  <c r="R196" i="1"/>
  <c r="S196" i="1" s="1"/>
  <c r="T218" i="1"/>
  <c r="X218" i="1" s="1"/>
  <c r="AA218" i="1"/>
  <c r="R263" i="1"/>
  <c r="S263" i="1" s="1"/>
  <c r="L89" i="1"/>
  <c r="H89" i="1"/>
  <c r="G89" i="1"/>
  <c r="R89" i="1" s="1"/>
  <c r="S89" i="1" s="1"/>
  <c r="L101" i="1"/>
  <c r="H101" i="1"/>
  <c r="G101" i="1"/>
  <c r="L105" i="1"/>
  <c r="H105" i="1"/>
  <c r="G105" i="1"/>
  <c r="L117" i="1"/>
  <c r="H117" i="1"/>
  <c r="G117" i="1"/>
  <c r="L125" i="1"/>
  <c r="H125" i="1"/>
  <c r="G125" i="1"/>
  <c r="R125" i="1" s="1"/>
  <c r="S125" i="1" s="1"/>
  <c r="L129" i="1"/>
  <c r="H129" i="1"/>
  <c r="G129" i="1"/>
  <c r="AI138" i="1"/>
  <c r="L138" i="1"/>
  <c r="G138" i="1"/>
  <c r="R138" i="1" s="1"/>
  <c r="S138" i="1" s="1"/>
  <c r="AI142" i="1"/>
  <c r="I142" i="1"/>
  <c r="H142" i="1"/>
  <c r="I143" i="1"/>
  <c r="AI143" i="1"/>
  <c r="H143" i="1"/>
  <c r="L143" i="1"/>
  <c r="G143" i="1"/>
  <c r="Y147" i="1"/>
  <c r="L152" i="1"/>
  <c r="H152" i="1"/>
  <c r="R166" i="1"/>
  <c r="S166" i="1" s="1"/>
  <c r="AI174" i="1"/>
  <c r="I174" i="1"/>
  <c r="H174" i="1"/>
  <c r="O176" i="1"/>
  <c r="M176" i="1" s="1"/>
  <c r="P176" i="1" s="1"/>
  <c r="J176" i="1" s="1"/>
  <c r="K176" i="1" s="1"/>
  <c r="Y176" i="1"/>
  <c r="AB176" i="1" s="1"/>
  <c r="AI184" i="1"/>
  <c r="H184" i="1"/>
  <c r="I184" i="1"/>
  <c r="G184" i="1"/>
  <c r="R187" i="1"/>
  <c r="S187" i="1" s="1"/>
  <c r="R198" i="1"/>
  <c r="S198" i="1" s="1"/>
  <c r="AA223" i="1"/>
  <c r="AB223" i="1" s="1"/>
  <c r="T223" i="1"/>
  <c r="X223" i="1" s="1"/>
  <c r="Z223" i="1"/>
  <c r="R228" i="1"/>
  <c r="S228" i="1" s="1"/>
  <c r="R232" i="1"/>
  <c r="S232" i="1" s="1"/>
  <c r="Z232" i="1" s="1"/>
  <c r="R235" i="1"/>
  <c r="S235" i="1" s="1"/>
  <c r="I242" i="1"/>
  <c r="L242" i="1"/>
  <c r="H242" i="1"/>
  <c r="G242" i="1"/>
  <c r="Y262" i="1"/>
  <c r="I270" i="1"/>
  <c r="L270" i="1"/>
  <c r="H270" i="1"/>
  <c r="AI270" i="1"/>
  <c r="G270" i="1"/>
  <c r="L93" i="1"/>
  <c r="H93" i="1"/>
  <c r="G93" i="1"/>
  <c r="L97" i="1"/>
  <c r="H97" i="1"/>
  <c r="G97" i="1"/>
  <c r="L113" i="1"/>
  <c r="H113" i="1"/>
  <c r="G113" i="1"/>
  <c r="L121" i="1"/>
  <c r="H121" i="1"/>
  <c r="G121" i="1"/>
  <c r="L133" i="1"/>
  <c r="H133" i="1"/>
  <c r="G133" i="1"/>
  <c r="R133" i="1" s="1"/>
  <c r="S133" i="1" s="1"/>
  <c r="R140" i="1"/>
  <c r="S140" i="1" s="1"/>
  <c r="G142" i="1"/>
  <c r="O144" i="1"/>
  <c r="M144" i="1" s="1"/>
  <c r="P144" i="1" s="1"/>
  <c r="Y144" i="1"/>
  <c r="L156" i="1"/>
  <c r="H156" i="1"/>
  <c r="AI156" i="1"/>
  <c r="I156" i="1"/>
  <c r="G156" i="1"/>
  <c r="G161" i="1"/>
  <c r="H161" i="1"/>
  <c r="L161" i="1"/>
  <c r="Z168" i="1"/>
  <c r="AI170" i="1"/>
  <c r="L170" i="1"/>
  <c r="G170" i="1"/>
  <c r="G174" i="1"/>
  <c r="I175" i="1"/>
  <c r="AI175" i="1"/>
  <c r="H175" i="1"/>
  <c r="L175" i="1"/>
  <c r="G175" i="1"/>
  <c r="Y179" i="1"/>
  <c r="Y189" i="1"/>
  <c r="L202" i="1"/>
  <c r="H202" i="1"/>
  <c r="AI202" i="1"/>
  <c r="I202" i="1"/>
  <c r="R206" i="1"/>
  <c r="S206" i="1" s="1"/>
  <c r="AI224" i="1"/>
  <c r="I224" i="1"/>
  <c r="H224" i="1"/>
  <c r="G224" i="1"/>
  <c r="R231" i="1"/>
  <c r="S231" i="1" s="1"/>
  <c r="R240" i="1"/>
  <c r="S240" i="1" s="1"/>
  <c r="AI261" i="1"/>
  <c r="I261" i="1"/>
  <c r="G261" i="1"/>
  <c r="L261" i="1"/>
  <c r="G268" i="1"/>
  <c r="AI268" i="1"/>
  <c r="H268" i="1"/>
  <c r="I268" i="1"/>
  <c r="AI279" i="1"/>
  <c r="H279" i="1"/>
  <c r="L279" i="1"/>
  <c r="G279" i="1"/>
  <c r="I279" i="1"/>
  <c r="Y283" i="1"/>
  <c r="R293" i="1"/>
  <c r="S293" i="1" s="1"/>
  <c r="AI295" i="1"/>
  <c r="I295" i="1"/>
  <c r="L295" i="1"/>
  <c r="G295" i="1"/>
  <c r="R295" i="1"/>
  <c r="S295" i="1" s="1"/>
  <c r="Y304" i="1"/>
  <c r="G306" i="1"/>
  <c r="H306" i="1"/>
  <c r="I306" i="1"/>
  <c r="AI306" i="1"/>
  <c r="AI311" i="1"/>
  <c r="I311" i="1"/>
  <c r="L311" i="1"/>
  <c r="H311" i="1"/>
  <c r="G311" i="1"/>
  <c r="Y312" i="1"/>
  <c r="R312" i="1"/>
  <c r="S312" i="1" s="1"/>
  <c r="R319" i="1"/>
  <c r="S319" i="1" s="1"/>
  <c r="R326" i="1"/>
  <c r="S326" i="1" s="1"/>
  <c r="G366" i="1"/>
  <c r="AI366" i="1"/>
  <c r="I366" i="1"/>
  <c r="H366" i="1"/>
  <c r="AI85" i="1"/>
  <c r="G86" i="1"/>
  <c r="AI86" i="1"/>
  <c r="AI87" i="1"/>
  <c r="I87" i="1"/>
  <c r="I88" i="1"/>
  <c r="L88" i="1"/>
  <c r="H88" i="1"/>
  <c r="I89" i="1"/>
  <c r="AI89" i="1"/>
  <c r="G90" i="1"/>
  <c r="AI90" i="1"/>
  <c r="AI91" i="1"/>
  <c r="I91" i="1"/>
  <c r="I92" i="1"/>
  <c r="L92" i="1"/>
  <c r="H92" i="1"/>
  <c r="I93" i="1"/>
  <c r="AI93" i="1"/>
  <c r="G94" i="1"/>
  <c r="AI94" i="1"/>
  <c r="AI95" i="1"/>
  <c r="I95" i="1"/>
  <c r="I96" i="1"/>
  <c r="L96" i="1"/>
  <c r="H96" i="1"/>
  <c r="I97" i="1"/>
  <c r="AI97" i="1"/>
  <c r="G98" i="1"/>
  <c r="AI98" i="1"/>
  <c r="AI99" i="1"/>
  <c r="I99" i="1"/>
  <c r="I100" i="1"/>
  <c r="L100" i="1"/>
  <c r="H100" i="1"/>
  <c r="I101" i="1"/>
  <c r="AI101" i="1"/>
  <c r="G102" i="1"/>
  <c r="AI102" i="1"/>
  <c r="AI103" i="1"/>
  <c r="I103" i="1"/>
  <c r="I104" i="1"/>
  <c r="L104" i="1"/>
  <c r="H104" i="1"/>
  <c r="I105" i="1"/>
  <c r="AI105" i="1"/>
  <c r="G106" i="1"/>
  <c r="AI106" i="1"/>
  <c r="AI107" i="1"/>
  <c r="I107" i="1"/>
  <c r="I108" i="1"/>
  <c r="L108" i="1"/>
  <c r="H108" i="1"/>
  <c r="I109" i="1"/>
  <c r="G110" i="1"/>
  <c r="AI110" i="1"/>
  <c r="AI111" i="1"/>
  <c r="I111" i="1"/>
  <c r="I112" i="1"/>
  <c r="L112" i="1"/>
  <c r="H112" i="1"/>
  <c r="I113" i="1"/>
  <c r="AI113" i="1"/>
  <c r="G114" i="1"/>
  <c r="AI114" i="1"/>
  <c r="AI115" i="1"/>
  <c r="I115" i="1"/>
  <c r="I116" i="1"/>
  <c r="L116" i="1"/>
  <c r="H116" i="1"/>
  <c r="I117" i="1"/>
  <c r="AI117" i="1"/>
  <c r="G118" i="1"/>
  <c r="AI118" i="1"/>
  <c r="AI119" i="1"/>
  <c r="I119" i="1"/>
  <c r="I120" i="1"/>
  <c r="L120" i="1"/>
  <c r="H120" i="1"/>
  <c r="I121" i="1"/>
  <c r="AI121" i="1"/>
  <c r="G122" i="1"/>
  <c r="AI122" i="1"/>
  <c r="AI123" i="1"/>
  <c r="I123" i="1"/>
  <c r="I124" i="1"/>
  <c r="L124" i="1"/>
  <c r="H124" i="1"/>
  <c r="I125" i="1"/>
  <c r="AI125" i="1"/>
  <c r="G126" i="1"/>
  <c r="AI126" i="1"/>
  <c r="AI127" i="1"/>
  <c r="I127" i="1"/>
  <c r="I128" i="1"/>
  <c r="L128" i="1"/>
  <c r="H128" i="1"/>
  <c r="I129" i="1"/>
  <c r="AI129" i="1"/>
  <c r="G130" i="1"/>
  <c r="AI130" i="1"/>
  <c r="AI131" i="1"/>
  <c r="I131" i="1"/>
  <c r="I132" i="1"/>
  <c r="L132" i="1"/>
  <c r="H132" i="1"/>
  <c r="I133" i="1"/>
  <c r="AI133" i="1"/>
  <c r="G134" i="1"/>
  <c r="AI134" i="1"/>
  <c r="AI135" i="1"/>
  <c r="I135" i="1"/>
  <c r="O136" i="1"/>
  <c r="M136" i="1" s="1"/>
  <c r="P136" i="1" s="1"/>
  <c r="J136" i="1" s="1"/>
  <c r="K136" i="1" s="1"/>
  <c r="Y136" i="1"/>
  <c r="Y139" i="1"/>
  <c r="L144" i="1"/>
  <c r="H144" i="1"/>
  <c r="AB144" i="1"/>
  <c r="L148" i="1"/>
  <c r="H148" i="1"/>
  <c r="AI148" i="1"/>
  <c r="I148" i="1"/>
  <c r="G148" i="1"/>
  <c r="AI152" i="1"/>
  <c r="G153" i="1"/>
  <c r="H153" i="1"/>
  <c r="L153" i="1"/>
  <c r="R153" i="1"/>
  <c r="S153" i="1" s="1"/>
  <c r="Z160" i="1"/>
  <c r="AI161" i="1"/>
  <c r="AI162" i="1"/>
  <c r="L162" i="1"/>
  <c r="G162" i="1"/>
  <c r="R164" i="1"/>
  <c r="S164" i="1" s="1"/>
  <c r="R165" i="1"/>
  <c r="S165" i="1" s="1"/>
  <c r="AI166" i="1"/>
  <c r="I166" i="1"/>
  <c r="H166" i="1"/>
  <c r="I167" i="1"/>
  <c r="AI167" i="1"/>
  <c r="H167" i="1"/>
  <c r="L167" i="1"/>
  <c r="G167" i="1"/>
  <c r="O168" i="1"/>
  <c r="M168" i="1" s="1"/>
  <c r="P168" i="1" s="1"/>
  <c r="J168" i="1" s="1"/>
  <c r="K168" i="1" s="1"/>
  <c r="R168" i="1"/>
  <c r="S168" i="1" s="1"/>
  <c r="Y168" i="1"/>
  <c r="Y171" i="1"/>
  <c r="R175" i="1"/>
  <c r="S175" i="1" s="1"/>
  <c r="L176" i="1"/>
  <c r="H176" i="1"/>
  <c r="L180" i="1"/>
  <c r="H180" i="1"/>
  <c r="AI180" i="1"/>
  <c r="I180" i="1"/>
  <c r="G180" i="1"/>
  <c r="L184" i="1"/>
  <c r="R186" i="1"/>
  <c r="S186" i="1" s="1"/>
  <c r="L194" i="1"/>
  <c r="H194" i="1"/>
  <c r="AI194" i="1"/>
  <c r="I194" i="1"/>
  <c r="R200" i="1"/>
  <c r="S200" i="1" s="1"/>
  <c r="I201" i="1"/>
  <c r="L201" i="1"/>
  <c r="G201" i="1"/>
  <c r="H201" i="1"/>
  <c r="G202" i="1"/>
  <c r="R204" i="1"/>
  <c r="S204" i="1" s="1"/>
  <c r="Y204" i="1"/>
  <c r="R207" i="1"/>
  <c r="S207" i="1" s="1"/>
  <c r="Z210" i="1"/>
  <c r="AA215" i="1"/>
  <c r="T215" i="1"/>
  <c r="X215" i="1" s="1"/>
  <c r="Z215" i="1"/>
  <c r="AI216" i="1"/>
  <c r="I216" i="1"/>
  <c r="H216" i="1"/>
  <c r="L216" i="1"/>
  <c r="Z220" i="1"/>
  <c r="O234" i="1"/>
  <c r="M234" i="1" s="1"/>
  <c r="P234" i="1" s="1"/>
  <c r="J234" i="1" s="1"/>
  <c r="K234" i="1" s="1"/>
  <c r="Y234" i="1"/>
  <c r="R234" i="1"/>
  <c r="S234" i="1" s="1"/>
  <c r="AI240" i="1"/>
  <c r="I240" i="1"/>
  <c r="H240" i="1"/>
  <c r="L240" i="1"/>
  <c r="G256" i="1"/>
  <c r="AI256" i="1"/>
  <c r="H256" i="1"/>
  <c r="I258" i="1"/>
  <c r="L258" i="1"/>
  <c r="H258" i="1"/>
  <c r="G258" i="1"/>
  <c r="R259" i="1"/>
  <c r="S259" i="1" s="1"/>
  <c r="O273" i="1"/>
  <c r="M273" i="1" s="1"/>
  <c r="P273" i="1" s="1"/>
  <c r="Y273" i="1"/>
  <c r="R273" i="1"/>
  <c r="S273" i="1" s="1"/>
  <c r="R282" i="1"/>
  <c r="S282" i="1" s="1"/>
  <c r="R305" i="1"/>
  <c r="S305" i="1" s="1"/>
  <c r="Z305" i="1" s="1"/>
  <c r="L309" i="1"/>
  <c r="H309" i="1"/>
  <c r="AI309" i="1"/>
  <c r="I309" i="1"/>
  <c r="G309" i="1"/>
  <c r="R309" i="1"/>
  <c r="S309" i="1" s="1"/>
  <c r="R315" i="1"/>
  <c r="S315" i="1" s="1"/>
  <c r="Y316" i="1"/>
  <c r="R316" i="1"/>
  <c r="S316" i="1" s="1"/>
  <c r="O316" i="1" s="1"/>
  <c r="M316" i="1" s="1"/>
  <c r="P316" i="1" s="1"/>
  <c r="J316" i="1" s="1"/>
  <c r="K316" i="1" s="1"/>
  <c r="Z325" i="1"/>
  <c r="R325" i="1"/>
  <c r="S325" i="1" s="1"/>
  <c r="O17" i="1"/>
  <c r="M17" i="1" s="1"/>
  <c r="P17" i="1" s="1"/>
  <c r="J17" i="1" s="1"/>
  <c r="K17" i="1" s="1"/>
  <c r="R19" i="1"/>
  <c r="S19" i="1" s="1"/>
  <c r="O33" i="1"/>
  <c r="M33" i="1" s="1"/>
  <c r="P33" i="1" s="1"/>
  <c r="J33" i="1" s="1"/>
  <c r="K33" i="1" s="1"/>
  <c r="R35" i="1"/>
  <c r="S35" i="1" s="1"/>
  <c r="R43" i="1"/>
  <c r="S43" i="1" s="1"/>
  <c r="O49" i="1"/>
  <c r="M49" i="1" s="1"/>
  <c r="P49" i="1" s="1"/>
  <c r="J49" i="1" s="1"/>
  <c r="K49" i="1" s="1"/>
  <c r="R51" i="1"/>
  <c r="S51" i="1" s="1"/>
  <c r="R59" i="1"/>
  <c r="S59" i="1" s="1"/>
  <c r="R67" i="1"/>
  <c r="S67" i="1" s="1"/>
  <c r="R83" i="1"/>
  <c r="S83" i="1" s="1"/>
  <c r="L85" i="1"/>
  <c r="L87" i="1"/>
  <c r="Q87" i="1"/>
  <c r="L91" i="1"/>
  <c r="Q91" i="1"/>
  <c r="L95" i="1"/>
  <c r="Q95" i="1"/>
  <c r="L99" i="1"/>
  <c r="Q99" i="1"/>
  <c r="L103" i="1"/>
  <c r="Q103" i="1"/>
  <c r="L107" i="1"/>
  <c r="Q107" i="1"/>
  <c r="L111" i="1"/>
  <c r="Q111" i="1"/>
  <c r="L115" i="1"/>
  <c r="Q115" i="1"/>
  <c r="L119" i="1"/>
  <c r="Q119" i="1"/>
  <c r="L123" i="1"/>
  <c r="Q123" i="1"/>
  <c r="L127" i="1"/>
  <c r="Q127" i="1"/>
  <c r="L131" i="1"/>
  <c r="Q131" i="1"/>
  <c r="L135" i="1"/>
  <c r="R135" i="1"/>
  <c r="S135" i="1" s="1"/>
  <c r="L136" i="1"/>
  <c r="H136" i="1"/>
  <c r="H138" i="1"/>
  <c r="L140" i="1"/>
  <c r="H140" i="1"/>
  <c r="AI140" i="1"/>
  <c r="I140" i="1"/>
  <c r="G140" i="1"/>
  <c r="L142" i="1"/>
  <c r="U144" i="1"/>
  <c r="AI144" i="1"/>
  <c r="G145" i="1"/>
  <c r="H145" i="1"/>
  <c r="L145" i="1"/>
  <c r="Q150" i="1"/>
  <c r="Z152" i="1"/>
  <c r="AI153" i="1"/>
  <c r="AI154" i="1"/>
  <c r="L154" i="1"/>
  <c r="G154" i="1"/>
  <c r="R157" i="1"/>
  <c r="S157" i="1" s="1"/>
  <c r="I159" i="1"/>
  <c r="AI159" i="1"/>
  <c r="H159" i="1"/>
  <c r="L159" i="1"/>
  <c r="G159" i="1"/>
  <c r="I161" i="1"/>
  <c r="Y163" i="1"/>
  <c r="L168" i="1"/>
  <c r="H168" i="1"/>
  <c r="H170" i="1"/>
  <c r="L172" i="1"/>
  <c r="H172" i="1"/>
  <c r="AI172" i="1"/>
  <c r="I172" i="1"/>
  <c r="G172" i="1"/>
  <c r="L174" i="1"/>
  <c r="AI176" i="1"/>
  <c r="G177" i="1"/>
  <c r="H177" i="1"/>
  <c r="L177" i="1"/>
  <c r="R177" i="1"/>
  <c r="S177" i="1" s="1"/>
  <c r="Q182" i="1"/>
  <c r="L186" i="1"/>
  <c r="H186" i="1"/>
  <c r="AI186" i="1"/>
  <c r="I186" i="1"/>
  <c r="Z187" i="1"/>
  <c r="I193" i="1"/>
  <c r="L193" i="1"/>
  <c r="G193" i="1"/>
  <c r="H193" i="1"/>
  <c r="G194" i="1"/>
  <c r="R194" i="1" s="1"/>
  <c r="S194" i="1" s="1"/>
  <c r="O196" i="1"/>
  <c r="M196" i="1" s="1"/>
  <c r="P196" i="1" s="1"/>
  <c r="J196" i="1" s="1"/>
  <c r="K196" i="1" s="1"/>
  <c r="Y196" i="1"/>
  <c r="R197" i="1"/>
  <c r="S197" i="1" s="1"/>
  <c r="L198" i="1"/>
  <c r="H198" i="1"/>
  <c r="G198" i="1"/>
  <c r="I198" i="1"/>
  <c r="AI200" i="1"/>
  <c r="H200" i="1"/>
  <c r="I200" i="1"/>
  <c r="G200" i="1"/>
  <c r="R203" i="1"/>
  <c r="S203" i="1" s="1"/>
  <c r="Z203" i="1" s="1"/>
  <c r="AI204" i="1"/>
  <c r="I204" i="1"/>
  <c r="H204" i="1"/>
  <c r="Y205" i="1"/>
  <c r="R208" i="1"/>
  <c r="S208" i="1" s="1"/>
  <c r="R210" i="1"/>
  <c r="S210" i="1" s="1"/>
  <c r="AI212" i="1"/>
  <c r="L212" i="1"/>
  <c r="G212" i="1"/>
  <c r="I212" i="1"/>
  <c r="H212" i="1"/>
  <c r="Y213" i="1"/>
  <c r="AB218" i="1"/>
  <c r="L226" i="1"/>
  <c r="H226" i="1"/>
  <c r="G226" i="1"/>
  <c r="R226" i="1"/>
  <c r="S226" i="1" s="1"/>
  <c r="AI232" i="1"/>
  <c r="I232" i="1"/>
  <c r="H232" i="1"/>
  <c r="G232" i="1"/>
  <c r="Z234" i="1"/>
  <c r="G240" i="1"/>
  <c r="R244" i="1"/>
  <c r="S244" i="1" s="1"/>
  <c r="AI249" i="1"/>
  <c r="I249" i="1"/>
  <c r="G249" i="1"/>
  <c r="L249" i="1"/>
  <c r="Y250" i="1"/>
  <c r="L251" i="1"/>
  <c r="H251" i="1"/>
  <c r="G251" i="1"/>
  <c r="I251" i="1"/>
  <c r="R255" i="1"/>
  <c r="S255" i="1" s="1"/>
  <c r="L256" i="1"/>
  <c r="H261" i="1"/>
  <c r="L268" i="1"/>
  <c r="R275" i="1"/>
  <c r="S275" i="1" s="1"/>
  <c r="R276" i="1"/>
  <c r="S276" i="1" s="1"/>
  <c r="R278" i="1"/>
  <c r="S278" i="1" s="1"/>
  <c r="H295" i="1"/>
  <c r="L301" i="1"/>
  <c r="H301" i="1"/>
  <c r="AI301" i="1"/>
  <c r="I301" i="1"/>
  <c r="G301" i="1"/>
  <c r="L305" i="1"/>
  <c r="H305" i="1"/>
  <c r="G305" i="1"/>
  <c r="AI305" i="1"/>
  <c r="I305" i="1"/>
  <c r="AI316" i="1"/>
  <c r="I316" i="1"/>
  <c r="L316" i="1"/>
  <c r="H316" i="1"/>
  <c r="L109" i="1"/>
  <c r="H109" i="1"/>
  <c r="G109" i="1"/>
  <c r="AI188" i="1"/>
  <c r="I188" i="1"/>
  <c r="H188" i="1"/>
  <c r="R211" i="1"/>
  <c r="S211" i="1" s="1"/>
  <c r="L222" i="1"/>
  <c r="H222" i="1"/>
  <c r="AI222" i="1"/>
  <c r="I222" i="1"/>
  <c r="G222" i="1"/>
  <c r="L230" i="1"/>
  <c r="H230" i="1"/>
  <c r="AI230" i="1"/>
  <c r="I230" i="1"/>
  <c r="G230" i="1"/>
  <c r="G235" i="1"/>
  <c r="H235" i="1"/>
  <c r="L235" i="1"/>
  <c r="I235" i="1"/>
  <c r="L271" i="1"/>
  <c r="H271" i="1"/>
  <c r="G271" i="1"/>
  <c r="AI271" i="1"/>
  <c r="AA296" i="1"/>
  <c r="AB296" i="1" s="1"/>
  <c r="T296" i="1"/>
  <c r="X296" i="1" s="1"/>
  <c r="Z296" i="1"/>
  <c r="AI303" i="1"/>
  <c r="I303" i="1"/>
  <c r="L303" i="1"/>
  <c r="H303" i="1"/>
  <c r="G303" i="1"/>
  <c r="R311" i="1"/>
  <c r="S311" i="1" s="1"/>
  <c r="U23" i="1"/>
  <c r="AL23" i="1"/>
  <c r="Q23" i="1" s="1"/>
  <c r="U31" i="1"/>
  <c r="AL31" i="1"/>
  <c r="Q31" i="1" s="1"/>
  <c r="Z34" i="1"/>
  <c r="U39" i="1"/>
  <c r="AL39" i="1"/>
  <c r="Q39" i="1" s="1"/>
  <c r="Z42" i="1"/>
  <c r="U47" i="1"/>
  <c r="AL47" i="1"/>
  <c r="Q47" i="1" s="1"/>
  <c r="U55" i="1"/>
  <c r="AL55" i="1"/>
  <c r="Q55" i="1" s="1"/>
  <c r="U63" i="1"/>
  <c r="AL63" i="1"/>
  <c r="Q63" i="1" s="1"/>
  <c r="Z66" i="1"/>
  <c r="U71" i="1"/>
  <c r="AL71" i="1"/>
  <c r="Q71" i="1" s="1"/>
  <c r="Z74" i="1"/>
  <c r="U79" i="1"/>
  <c r="AL79" i="1"/>
  <c r="Q79" i="1" s="1"/>
  <c r="H85" i="1"/>
  <c r="H86" i="1"/>
  <c r="G87" i="1"/>
  <c r="Q88" i="1"/>
  <c r="H90" i="1"/>
  <c r="G91" i="1"/>
  <c r="Q92" i="1"/>
  <c r="H94" i="1"/>
  <c r="G95" i="1"/>
  <c r="Q96" i="1"/>
  <c r="H98" i="1"/>
  <c r="G99" i="1"/>
  <c r="Q100" i="1"/>
  <c r="H102" i="1"/>
  <c r="G103" i="1"/>
  <c r="Q104" i="1"/>
  <c r="H106" i="1"/>
  <c r="G107" i="1"/>
  <c r="Q108" i="1"/>
  <c r="H110" i="1"/>
  <c r="G111" i="1"/>
  <c r="Q112" i="1"/>
  <c r="H114" i="1"/>
  <c r="Z114" i="1"/>
  <c r="G115" i="1"/>
  <c r="Q116" i="1"/>
  <c r="H118" i="1"/>
  <c r="G119" i="1"/>
  <c r="Q120" i="1"/>
  <c r="H122" i="1"/>
  <c r="G123" i="1"/>
  <c r="Q124" i="1"/>
  <c r="H126" i="1"/>
  <c r="G127" i="1"/>
  <c r="Q128" i="1"/>
  <c r="H130" i="1"/>
  <c r="Z130" i="1"/>
  <c r="G131" i="1"/>
  <c r="Q132" i="1"/>
  <c r="H134" i="1"/>
  <c r="G135" i="1"/>
  <c r="Z135" i="1"/>
  <c r="U136" i="1"/>
  <c r="G137" i="1"/>
  <c r="H137" i="1"/>
  <c r="L137" i="1"/>
  <c r="I138" i="1"/>
  <c r="Q142" i="1"/>
  <c r="Z144" i="1"/>
  <c r="AI146" i="1"/>
  <c r="L146" i="1"/>
  <c r="G146" i="1"/>
  <c r="I151" i="1"/>
  <c r="AI151" i="1"/>
  <c r="H151" i="1"/>
  <c r="L151" i="1"/>
  <c r="G151" i="1"/>
  <c r="G152" i="1"/>
  <c r="R152" i="1"/>
  <c r="S152" i="1" s="1"/>
  <c r="I153" i="1"/>
  <c r="Y155" i="1"/>
  <c r="R159" i="1"/>
  <c r="S159" i="1" s="1"/>
  <c r="L160" i="1"/>
  <c r="H160" i="1"/>
  <c r="H162" i="1"/>
  <c r="R162" i="1"/>
  <c r="S162" i="1" s="1"/>
  <c r="L164" i="1"/>
  <c r="H164" i="1"/>
  <c r="AI164" i="1"/>
  <c r="I164" i="1"/>
  <c r="G164" i="1"/>
  <c r="L166" i="1"/>
  <c r="U168" i="1"/>
  <c r="AI168" i="1"/>
  <c r="G169" i="1"/>
  <c r="H169" i="1"/>
  <c r="L169" i="1"/>
  <c r="I170" i="1"/>
  <c r="Q174" i="1"/>
  <c r="Z176" i="1"/>
  <c r="AI177" i="1"/>
  <c r="AI178" i="1"/>
  <c r="L178" i="1"/>
  <c r="G178" i="1"/>
  <c r="I185" i="1"/>
  <c r="L185" i="1"/>
  <c r="G185" i="1"/>
  <c r="H185" i="1"/>
  <c r="G186" i="1"/>
  <c r="G188" i="1"/>
  <c r="AL189" i="1"/>
  <c r="Q189" i="1" s="1"/>
  <c r="L190" i="1"/>
  <c r="H190" i="1"/>
  <c r="G190" i="1"/>
  <c r="I190" i="1"/>
  <c r="AI192" i="1"/>
  <c r="H192" i="1"/>
  <c r="I192" i="1"/>
  <c r="G192" i="1"/>
  <c r="AI196" i="1"/>
  <c r="I196" i="1"/>
  <c r="H196" i="1"/>
  <c r="Y197" i="1"/>
  <c r="O197" i="1"/>
  <c r="M197" i="1" s="1"/>
  <c r="P197" i="1" s="1"/>
  <c r="J197" i="1" s="1"/>
  <c r="K197" i="1" s="1"/>
  <c r="L200" i="1"/>
  <c r="AI208" i="1"/>
  <c r="I208" i="1"/>
  <c r="H208" i="1"/>
  <c r="L208" i="1"/>
  <c r="I209" i="1"/>
  <c r="AI209" i="1"/>
  <c r="H209" i="1"/>
  <c r="L209" i="1"/>
  <c r="G209" i="1"/>
  <c r="O210" i="1"/>
  <c r="M210" i="1" s="1"/>
  <c r="P210" i="1" s="1"/>
  <c r="J210" i="1" s="1"/>
  <c r="K210" i="1" s="1"/>
  <c r="R212" i="1"/>
  <c r="S212" i="1" s="1"/>
  <c r="I217" i="1"/>
  <c r="AI217" i="1"/>
  <c r="H217" i="1"/>
  <c r="L217" i="1"/>
  <c r="G217" i="1"/>
  <c r="R217" i="1" s="1"/>
  <c r="S217" i="1" s="1"/>
  <c r="O218" i="1"/>
  <c r="M218" i="1" s="1"/>
  <c r="P218" i="1" s="1"/>
  <c r="L218" i="1"/>
  <c r="H218" i="1"/>
  <c r="AI218" i="1"/>
  <c r="Y221" i="1"/>
  <c r="R222" i="1"/>
  <c r="S222" i="1" s="1"/>
  <c r="AI226" i="1"/>
  <c r="G227" i="1"/>
  <c r="H227" i="1"/>
  <c r="L227" i="1"/>
  <c r="I227" i="1"/>
  <c r="AI227" i="1"/>
  <c r="R230" i="1"/>
  <c r="S230" i="1" s="1"/>
  <c r="U234" i="1"/>
  <c r="AI236" i="1"/>
  <c r="L236" i="1"/>
  <c r="G236" i="1"/>
  <c r="H236" i="1"/>
  <c r="R239" i="1"/>
  <c r="S239" i="1" s="1"/>
  <c r="AI242" i="1"/>
  <c r="AI245" i="1"/>
  <c r="I245" i="1"/>
  <c r="G245" i="1"/>
  <c r="L245" i="1"/>
  <c r="Y246" i="1"/>
  <c r="H249" i="1"/>
  <c r="AI251" i="1"/>
  <c r="G252" i="1"/>
  <c r="AI252" i="1"/>
  <c r="H252" i="1"/>
  <c r="I252" i="1"/>
  <c r="I254" i="1"/>
  <c r="L254" i="1"/>
  <c r="H254" i="1"/>
  <c r="AI254" i="1"/>
  <c r="G254" i="1"/>
  <c r="L255" i="1"/>
  <c r="H255" i="1"/>
  <c r="G255" i="1"/>
  <c r="AI255" i="1"/>
  <c r="AI265" i="1"/>
  <c r="I265" i="1"/>
  <c r="G265" i="1"/>
  <c r="L265" i="1"/>
  <c r="Y266" i="1"/>
  <c r="L267" i="1"/>
  <c r="H267" i="1"/>
  <c r="G267" i="1"/>
  <c r="I267" i="1"/>
  <c r="R271" i="1"/>
  <c r="S271" i="1" s="1"/>
  <c r="AI275" i="1"/>
  <c r="I275" i="1"/>
  <c r="L275" i="1"/>
  <c r="H275" i="1"/>
  <c r="G275" i="1"/>
  <c r="Y276" i="1"/>
  <c r="O289" i="1"/>
  <c r="M289" i="1" s="1"/>
  <c r="P289" i="1" s="1"/>
  <c r="Y289" i="1"/>
  <c r="R289" i="1"/>
  <c r="S289" i="1" s="1"/>
  <c r="R301" i="1"/>
  <c r="S301" i="1" s="1"/>
  <c r="R306" i="1"/>
  <c r="S306" i="1" s="1"/>
  <c r="O149" i="1"/>
  <c r="M149" i="1" s="1"/>
  <c r="P149" i="1" s="1"/>
  <c r="J149" i="1" s="1"/>
  <c r="K149" i="1" s="1"/>
  <c r="O157" i="1"/>
  <c r="M157" i="1" s="1"/>
  <c r="P157" i="1" s="1"/>
  <c r="J157" i="1" s="1"/>
  <c r="K157" i="1" s="1"/>
  <c r="O181" i="1"/>
  <c r="M181" i="1" s="1"/>
  <c r="P181" i="1" s="1"/>
  <c r="J181" i="1" s="1"/>
  <c r="K181" i="1" s="1"/>
  <c r="U183" i="1"/>
  <c r="Q185" i="1"/>
  <c r="G187" i="1"/>
  <c r="L187" i="1"/>
  <c r="Q193" i="1"/>
  <c r="G195" i="1"/>
  <c r="L195" i="1"/>
  <c r="Z200" i="1"/>
  <c r="Q201" i="1"/>
  <c r="G203" i="1"/>
  <c r="L203" i="1"/>
  <c r="Z204" i="1"/>
  <c r="L210" i="1"/>
  <c r="H210" i="1"/>
  <c r="L214" i="1"/>
  <c r="H214" i="1"/>
  <c r="AI214" i="1"/>
  <c r="I214" i="1"/>
  <c r="G214" i="1"/>
  <c r="U218" i="1"/>
  <c r="G219" i="1"/>
  <c r="H219" i="1"/>
  <c r="L219" i="1"/>
  <c r="Q224" i="1"/>
  <c r="Z226" i="1"/>
  <c r="AI228" i="1"/>
  <c r="L228" i="1"/>
  <c r="G228" i="1"/>
  <c r="I233" i="1"/>
  <c r="AI233" i="1"/>
  <c r="H233" i="1"/>
  <c r="L233" i="1"/>
  <c r="G233" i="1"/>
  <c r="Y237" i="1"/>
  <c r="U242" i="1"/>
  <c r="L243" i="1"/>
  <c r="H243" i="1"/>
  <c r="G243" i="1"/>
  <c r="G244" i="1"/>
  <c r="AI244" i="1"/>
  <c r="H244" i="1"/>
  <c r="I246" i="1"/>
  <c r="L246" i="1"/>
  <c r="H246" i="1"/>
  <c r="U249" i="1"/>
  <c r="AI253" i="1"/>
  <c r="I253" i="1"/>
  <c r="G253" i="1"/>
  <c r="L253" i="1"/>
  <c r="U258" i="1"/>
  <c r="Z259" i="1"/>
  <c r="L259" i="1"/>
  <c r="H259" i="1"/>
  <c r="G259" i="1"/>
  <c r="G260" i="1"/>
  <c r="AI260" i="1"/>
  <c r="H260" i="1"/>
  <c r="I262" i="1"/>
  <c r="L262" i="1"/>
  <c r="H262" i="1"/>
  <c r="U265" i="1"/>
  <c r="AI269" i="1"/>
  <c r="I269" i="1"/>
  <c r="G269" i="1"/>
  <c r="L269" i="1"/>
  <c r="Q277" i="1"/>
  <c r="Z282" i="1"/>
  <c r="R283" i="1"/>
  <c r="S283" i="1" s="1"/>
  <c r="R286" i="1"/>
  <c r="S286" i="1" s="1"/>
  <c r="AI287" i="1"/>
  <c r="H287" i="1"/>
  <c r="L287" i="1"/>
  <c r="G287" i="1"/>
  <c r="I287" i="1"/>
  <c r="G298" i="1"/>
  <c r="H298" i="1"/>
  <c r="I298" i="1"/>
  <c r="AI298" i="1"/>
  <c r="L298" i="1"/>
  <c r="AI299" i="1"/>
  <c r="L299" i="1"/>
  <c r="G299" i="1"/>
  <c r="H299" i="1"/>
  <c r="Z319" i="1"/>
  <c r="AI320" i="1"/>
  <c r="I320" i="1"/>
  <c r="G320" i="1"/>
  <c r="L320" i="1"/>
  <c r="H320" i="1"/>
  <c r="Y321" i="1"/>
  <c r="R323" i="1"/>
  <c r="S323" i="1" s="1"/>
  <c r="I347" i="1"/>
  <c r="L347" i="1"/>
  <c r="H347" i="1"/>
  <c r="G347" i="1"/>
  <c r="AI347" i="1"/>
  <c r="U139" i="1"/>
  <c r="AL139" i="1"/>
  <c r="Q139" i="1" s="1"/>
  <c r="U147" i="1"/>
  <c r="AL147" i="1"/>
  <c r="Q147" i="1" s="1"/>
  <c r="U155" i="1"/>
  <c r="AL155" i="1"/>
  <c r="Q155" i="1" s="1"/>
  <c r="U163" i="1"/>
  <c r="AL163" i="1"/>
  <c r="Q163" i="1" s="1"/>
  <c r="U171" i="1"/>
  <c r="AL171" i="1"/>
  <c r="Q171" i="1" s="1"/>
  <c r="U179" i="1"/>
  <c r="AL179" i="1"/>
  <c r="Q179" i="1" s="1"/>
  <c r="AL183" i="1"/>
  <c r="Q183" i="1" s="1"/>
  <c r="AL191" i="1"/>
  <c r="Q191" i="1" s="1"/>
  <c r="AL199" i="1"/>
  <c r="Q199" i="1" s="1"/>
  <c r="L206" i="1"/>
  <c r="H206" i="1"/>
  <c r="AI206" i="1"/>
  <c r="I206" i="1"/>
  <c r="G206" i="1"/>
  <c r="U210" i="1"/>
  <c r="G211" i="1"/>
  <c r="H211" i="1"/>
  <c r="L211" i="1"/>
  <c r="Q216" i="1"/>
  <c r="Z218" i="1"/>
  <c r="AI220" i="1"/>
  <c r="L220" i="1"/>
  <c r="G220" i="1"/>
  <c r="I225" i="1"/>
  <c r="AI225" i="1"/>
  <c r="H225" i="1"/>
  <c r="L225" i="1"/>
  <c r="G225" i="1"/>
  <c r="Z228" i="1"/>
  <c r="Y229" i="1"/>
  <c r="R233" i="1"/>
  <c r="S233" i="1" s="1"/>
  <c r="L234" i="1"/>
  <c r="H234" i="1"/>
  <c r="R236" i="1"/>
  <c r="S236" i="1" s="1"/>
  <c r="L238" i="1"/>
  <c r="H238" i="1"/>
  <c r="AI238" i="1"/>
  <c r="I238" i="1"/>
  <c r="G238" i="1"/>
  <c r="AI241" i="1"/>
  <c r="I241" i="1"/>
  <c r="H241" i="1"/>
  <c r="L241" i="1"/>
  <c r="G241" i="1"/>
  <c r="U246" i="1"/>
  <c r="L247" i="1"/>
  <c r="H247" i="1"/>
  <c r="G247" i="1"/>
  <c r="G248" i="1"/>
  <c r="AI248" i="1"/>
  <c r="H248" i="1"/>
  <c r="I250" i="1"/>
  <c r="L250" i="1"/>
  <c r="H250" i="1"/>
  <c r="U253" i="1"/>
  <c r="AI257" i="1"/>
  <c r="I257" i="1"/>
  <c r="G257" i="1"/>
  <c r="L257" i="1"/>
  <c r="U262" i="1"/>
  <c r="L263" i="1"/>
  <c r="H263" i="1"/>
  <c r="G263" i="1"/>
  <c r="G264" i="1"/>
  <c r="AI264" i="1"/>
  <c r="H264" i="1"/>
  <c r="I266" i="1"/>
  <c r="L266" i="1"/>
  <c r="H266" i="1"/>
  <c r="R268" i="1"/>
  <c r="S268" i="1" s="1"/>
  <c r="U269" i="1"/>
  <c r="U273" i="1"/>
  <c r="R279" i="1"/>
  <c r="S279" i="1" s="1"/>
  <c r="O281" i="1"/>
  <c r="M281" i="1" s="1"/>
  <c r="P281" i="1" s="1"/>
  <c r="J281" i="1" s="1"/>
  <c r="K281" i="1" s="1"/>
  <c r="Y281" i="1"/>
  <c r="R281" i="1"/>
  <c r="S281" i="1" s="1"/>
  <c r="AI283" i="1"/>
  <c r="I283" i="1"/>
  <c r="L283" i="1"/>
  <c r="H283" i="1"/>
  <c r="Y284" i="1"/>
  <c r="AL284" i="1"/>
  <c r="Q284" i="1" s="1"/>
  <c r="U289" i="1"/>
  <c r="R291" i="1"/>
  <c r="S291" i="1" s="1"/>
  <c r="AI291" i="1"/>
  <c r="L291" i="1"/>
  <c r="G291" i="1"/>
  <c r="H291" i="1"/>
  <c r="R299" i="1"/>
  <c r="S299" i="1" s="1"/>
  <c r="G314" i="1"/>
  <c r="H314" i="1"/>
  <c r="L314" i="1"/>
  <c r="I314" i="1"/>
  <c r="AI314" i="1"/>
  <c r="T318" i="1"/>
  <c r="X318" i="1" s="1"/>
  <c r="AA318" i="1"/>
  <c r="AB318" i="1" s="1"/>
  <c r="Z318" i="1"/>
  <c r="G319" i="1"/>
  <c r="AI319" i="1"/>
  <c r="L319" i="1"/>
  <c r="I319" i="1"/>
  <c r="H319" i="1"/>
  <c r="O215" i="1"/>
  <c r="M215" i="1" s="1"/>
  <c r="P215" i="1" s="1"/>
  <c r="J215" i="1" s="1"/>
  <c r="K215" i="1" s="1"/>
  <c r="O223" i="1"/>
  <c r="M223" i="1" s="1"/>
  <c r="P223" i="1" s="1"/>
  <c r="J223" i="1" s="1"/>
  <c r="K223" i="1" s="1"/>
  <c r="O231" i="1"/>
  <c r="M231" i="1" s="1"/>
  <c r="P231" i="1" s="1"/>
  <c r="J231" i="1" s="1"/>
  <c r="K231" i="1" s="1"/>
  <c r="Q241" i="1"/>
  <c r="Q245" i="1"/>
  <c r="Q249" i="1"/>
  <c r="Q253" i="1"/>
  <c r="Q257" i="1"/>
  <c r="Q261" i="1"/>
  <c r="Q265" i="1"/>
  <c r="Q269" i="1"/>
  <c r="I272" i="1"/>
  <c r="L272" i="1"/>
  <c r="G272" i="1"/>
  <c r="L277" i="1"/>
  <c r="H277" i="1"/>
  <c r="G277" i="1"/>
  <c r="I280" i="1"/>
  <c r="L280" i="1"/>
  <c r="G280" i="1"/>
  <c r="L285" i="1"/>
  <c r="H285" i="1"/>
  <c r="G285" i="1"/>
  <c r="I288" i="1"/>
  <c r="L288" i="1"/>
  <c r="G288" i="1"/>
  <c r="G290" i="1"/>
  <c r="L290" i="1"/>
  <c r="L293" i="1"/>
  <c r="H293" i="1"/>
  <c r="AI293" i="1"/>
  <c r="I293" i="1"/>
  <c r="G293" i="1"/>
  <c r="Y296" i="1"/>
  <c r="O296" i="1"/>
  <c r="M296" i="1" s="1"/>
  <c r="P296" i="1" s="1"/>
  <c r="L297" i="1"/>
  <c r="H297" i="1"/>
  <c r="G297" i="1"/>
  <c r="U301" i="1"/>
  <c r="R335" i="1"/>
  <c r="S335" i="1" s="1"/>
  <c r="AI337" i="1"/>
  <c r="I337" i="1"/>
  <c r="H337" i="1"/>
  <c r="L337" i="1"/>
  <c r="G337" i="1"/>
  <c r="U205" i="1"/>
  <c r="AL205" i="1"/>
  <c r="Q205" i="1" s="1"/>
  <c r="U213" i="1"/>
  <c r="AL213" i="1"/>
  <c r="Q213" i="1" s="1"/>
  <c r="U221" i="1"/>
  <c r="AL221" i="1"/>
  <c r="Q221" i="1" s="1"/>
  <c r="U229" i="1"/>
  <c r="AL229" i="1"/>
  <c r="Q229" i="1" s="1"/>
  <c r="U237" i="1"/>
  <c r="AL237" i="1"/>
  <c r="Q237" i="1" s="1"/>
  <c r="Q242" i="1"/>
  <c r="Q246" i="1"/>
  <c r="Q250" i="1"/>
  <c r="Q254" i="1"/>
  <c r="Q258" i="1"/>
  <c r="Q262" i="1"/>
  <c r="Q266" i="1"/>
  <c r="Q270" i="1"/>
  <c r="L273" i="1"/>
  <c r="H273" i="1"/>
  <c r="AI273" i="1"/>
  <c r="I273" i="1"/>
  <c r="G274" i="1"/>
  <c r="L274" i="1"/>
  <c r="AI274" i="1"/>
  <c r="U276" i="1"/>
  <c r="L281" i="1"/>
  <c r="H281" i="1"/>
  <c r="AI281" i="1"/>
  <c r="I281" i="1"/>
  <c r="G282" i="1"/>
  <c r="L282" i="1"/>
  <c r="AI282" i="1"/>
  <c r="U284" i="1"/>
  <c r="L289" i="1"/>
  <c r="H289" i="1"/>
  <c r="AI289" i="1"/>
  <c r="I289" i="1"/>
  <c r="U293" i="1"/>
  <c r="R302" i="1"/>
  <c r="S302" i="1" s="1"/>
  <c r="AL304" i="1"/>
  <c r="Q304" i="1" s="1"/>
  <c r="R307" i="1"/>
  <c r="S307" i="1" s="1"/>
  <c r="AI307" i="1"/>
  <c r="L307" i="1"/>
  <c r="G307" i="1"/>
  <c r="H307" i="1"/>
  <c r="L313" i="1"/>
  <c r="H313" i="1"/>
  <c r="G313" i="1"/>
  <c r="R314" i="1"/>
  <c r="S314" i="1" s="1"/>
  <c r="U272" i="1"/>
  <c r="AL272" i="1"/>
  <c r="Q272" i="1" s="1"/>
  <c r="Z275" i="1"/>
  <c r="H276" i="1"/>
  <c r="AI276" i="1"/>
  <c r="H278" i="1"/>
  <c r="U280" i="1"/>
  <c r="AL280" i="1"/>
  <c r="Q280" i="1" s="1"/>
  <c r="H284" i="1"/>
  <c r="AI284" i="1"/>
  <c r="H286" i="1"/>
  <c r="U288" i="1"/>
  <c r="AL288" i="1"/>
  <c r="Q288" i="1" s="1"/>
  <c r="G294" i="1"/>
  <c r="AI294" i="1"/>
  <c r="U296" i="1"/>
  <c r="G302" i="1"/>
  <c r="AI302" i="1"/>
  <c r="U304" i="1"/>
  <c r="G310" i="1"/>
  <c r="AI310" i="1"/>
  <c r="U312" i="1"/>
  <c r="AI324" i="1"/>
  <c r="L324" i="1"/>
  <c r="G324" i="1"/>
  <c r="I324" i="1"/>
  <c r="H324" i="1"/>
  <c r="U331" i="1"/>
  <c r="T339" i="1"/>
  <c r="X339" i="1" s="1"/>
  <c r="AA339" i="1"/>
  <c r="G345" i="1"/>
  <c r="AI345" i="1"/>
  <c r="H345" i="1"/>
  <c r="O278" i="1"/>
  <c r="M278" i="1" s="1"/>
  <c r="P278" i="1" s="1"/>
  <c r="J278" i="1" s="1"/>
  <c r="K278" i="1" s="1"/>
  <c r="O286" i="1"/>
  <c r="M286" i="1" s="1"/>
  <c r="P286" i="1" s="1"/>
  <c r="J286" i="1" s="1"/>
  <c r="K286" i="1" s="1"/>
  <c r="I296" i="1"/>
  <c r="AI296" i="1"/>
  <c r="H296" i="1"/>
  <c r="I304" i="1"/>
  <c r="AI304" i="1"/>
  <c r="H304" i="1"/>
  <c r="I312" i="1"/>
  <c r="AI312" i="1"/>
  <c r="H312" i="1"/>
  <c r="I317" i="1"/>
  <c r="H317" i="1"/>
  <c r="G317" i="1"/>
  <c r="Y318" i="1"/>
  <c r="O318" i="1"/>
  <c r="M318" i="1" s="1"/>
  <c r="P318" i="1" s="1"/>
  <c r="J318" i="1" s="1"/>
  <c r="K318" i="1" s="1"/>
  <c r="L322" i="1"/>
  <c r="H322" i="1"/>
  <c r="I322" i="1"/>
  <c r="G322" i="1"/>
  <c r="AI325" i="1"/>
  <c r="I325" i="1"/>
  <c r="H325" i="1"/>
  <c r="G325" i="1"/>
  <c r="Y326" i="1"/>
  <c r="O326" i="1"/>
  <c r="M326" i="1" s="1"/>
  <c r="P326" i="1" s="1"/>
  <c r="J326" i="1" s="1"/>
  <c r="K326" i="1" s="1"/>
  <c r="G332" i="1"/>
  <c r="H332" i="1"/>
  <c r="L332" i="1"/>
  <c r="I332" i="1"/>
  <c r="AI332" i="1"/>
  <c r="R333" i="1"/>
  <c r="S333" i="1" s="1"/>
  <c r="R337" i="1"/>
  <c r="S337" i="1" s="1"/>
  <c r="I338" i="1"/>
  <c r="AI338" i="1"/>
  <c r="H338" i="1"/>
  <c r="L338" i="1"/>
  <c r="G338" i="1"/>
  <c r="O339" i="1"/>
  <c r="M339" i="1" s="1"/>
  <c r="P339" i="1" s="1"/>
  <c r="Y339" i="1"/>
  <c r="I345" i="1"/>
  <c r="L318" i="1"/>
  <c r="H318" i="1"/>
  <c r="AI318" i="1"/>
  <c r="I318" i="1"/>
  <c r="I321" i="1"/>
  <c r="AI321" i="1"/>
  <c r="H321" i="1"/>
  <c r="R331" i="1"/>
  <c r="S331" i="1" s="1"/>
  <c r="AI341" i="1"/>
  <c r="L341" i="1"/>
  <c r="G341" i="1"/>
  <c r="I341" i="1"/>
  <c r="H341" i="1"/>
  <c r="I343" i="1"/>
  <c r="L343" i="1"/>
  <c r="H343" i="1"/>
  <c r="AI343" i="1"/>
  <c r="G343" i="1"/>
  <c r="L344" i="1"/>
  <c r="H344" i="1"/>
  <c r="G344" i="1"/>
  <c r="AI344" i="1"/>
  <c r="R356" i="1"/>
  <c r="S356" i="1" s="1"/>
  <c r="J358" i="1"/>
  <c r="K358" i="1" s="1"/>
  <c r="U292" i="1"/>
  <c r="AL292" i="1"/>
  <c r="Q292" i="1" s="1"/>
  <c r="Z295" i="1"/>
  <c r="U300" i="1"/>
  <c r="AL300" i="1"/>
  <c r="Q300" i="1" s="1"/>
  <c r="U308" i="1"/>
  <c r="AL308" i="1"/>
  <c r="Q308" i="1" s="1"/>
  <c r="Z311" i="1"/>
  <c r="G315" i="1"/>
  <c r="L315" i="1"/>
  <c r="L321" i="1"/>
  <c r="AL321" i="1"/>
  <c r="Q321" i="1" s="1"/>
  <c r="G323" i="1"/>
  <c r="H323" i="1"/>
  <c r="AL328" i="1"/>
  <c r="Q328" i="1" s="1"/>
  <c r="Z331" i="1"/>
  <c r="AI333" i="1"/>
  <c r="L333" i="1"/>
  <c r="G333" i="1"/>
  <c r="H333" i="1"/>
  <c r="R336" i="1"/>
  <c r="S336" i="1" s="1"/>
  <c r="Z339" i="1"/>
  <c r="R345" i="1"/>
  <c r="S345" i="1" s="1"/>
  <c r="Z345" i="1" s="1"/>
  <c r="R348" i="1"/>
  <c r="S348" i="1" s="1"/>
  <c r="AI350" i="1"/>
  <c r="I350" i="1"/>
  <c r="G350" i="1"/>
  <c r="L350" i="1"/>
  <c r="Y351" i="1"/>
  <c r="L327" i="1"/>
  <c r="H327" i="1"/>
  <c r="G327" i="1"/>
  <c r="AI329" i="1"/>
  <c r="H329" i="1"/>
  <c r="I330" i="1"/>
  <c r="L330" i="1"/>
  <c r="G330" i="1"/>
  <c r="O331" i="1"/>
  <c r="M331" i="1" s="1"/>
  <c r="P331" i="1" s="1"/>
  <c r="J331" i="1" s="1"/>
  <c r="K331" i="1" s="1"/>
  <c r="Y331" i="1"/>
  <c r="Y334" i="1"/>
  <c r="L339" i="1"/>
  <c r="H339" i="1"/>
  <c r="AB339" i="1"/>
  <c r="R341" i="1"/>
  <c r="S341" i="1" s="1"/>
  <c r="AI342" i="1"/>
  <c r="I342" i="1"/>
  <c r="G342" i="1"/>
  <c r="L342" i="1"/>
  <c r="L348" i="1"/>
  <c r="H348" i="1"/>
  <c r="G348" i="1"/>
  <c r="G349" i="1"/>
  <c r="AI349" i="1"/>
  <c r="H349" i="1"/>
  <c r="R351" i="1"/>
  <c r="S351" i="1" s="1"/>
  <c r="R354" i="1"/>
  <c r="S354" i="1" s="1"/>
  <c r="R366" i="1"/>
  <c r="S366" i="1" s="1"/>
  <c r="U317" i="1"/>
  <c r="AL317" i="1"/>
  <c r="Q317" i="1" s="1"/>
  <c r="U325" i="1"/>
  <c r="G329" i="1"/>
  <c r="Q330" i="1"/>
  <c r="L331" i="1"/>
  <c r="H331" i="1"/>
  <c r="L335" i="1"/>
  <c r="H335" i="1"/>
  <c r="AI335" i="1"/>
  <c r="I335" i="1"/>
  <c r="G335" i="1"/>
  <c r="U339" i="1"/>
  <c r="AI339" i="1"/>
  <c r="G340" i="1"/>
  <c r="H340" i="1"/>
  <c r="L340" i="1"/>
  <c r="U342" i="1"/>
  <c r="AI346" i="1"/>
  <c r="I346" i="1"/>
  <c r="G346" i="1"/>
  <c r="L346" i="1"/>
  <c r="AI348" i="1"/>
  <c r="L361" i="1"/>
  <c r="H361" i="1"/>
  <c r="G361" i="1"/>
  <c r="AI361" i="1"/>
  <c r="I361" i="1"/>
  <c r="O336" i="1"/>
  <c r="M336" i="1" s="1"/>
  <c r="P336" i="1" s="1"/>
  <c r="J336" i="1" s="1"/>
  <c r="K336" i="1" s="1"/>
  <c r="Q342" i="1"/>
  <c r="Q346" i="1"/>
  <c r="Q350" i="1"/>
  <c r="R353" i="1"/>
  <c r="S353" i="1" s="1"/>
  <c r="Z355" i="1"/>
  <c r="R355" i="1"/>
  <c r="S355" i="1" s="1"/>
  <c r="AI359" i="1"/>
  <c r="I359" i="1"/>
  <c r="L359" i="1"/>
  <c r="H359" i="1"/>
  <c r="I360" i="1"/>
  <c r="L360" i="1"/>
  <c r="H360" i="1"/>
  <c r="G360" i="1"/>
  <c r="AI360" i="1"/>
  <c r="R362" i="1"/>
  <c r="S362" i="1" s="1"/>
  <c r="L365" i="1"/>
  <c r="H365" i="1"/>
  <c r="G365" i="1"/>
  <c r="AI365" i="1"/>
  <c r="U334" i="1"/>
  <c r="AL334" i="1"/>
  <c r="Q334" i="1" s="1"/>
  <c r="Z337" i="1"/>
  <c r="Q343" i="1"/>
  <c r="Q347" i="1"/>
  <c r="AI351" i="1"/>
  <c r="I351" i="1"/>
  <c r="L351" i="1"/>
  <c r="H351" i="1"/>
  <c r="I352" i="1"/>
  <c r="L352" i="1"/>
  <c r="H352" i="1"/>
  <c r="AI352" i="1"/>
  <c r="L353" i="1"/>
  <c r="H353" i="1"/>
  <c r="G353" i="1"/>
  <c r="AI353" i="1"/>
  <c r="U355" i="1"/>
  <c r="G359" i="1"/>
  <c r="R363" i="1"/>
  <c r="S363" i="1" s="1"/>
  <c r="Z363" i="1" s="1"/>
  <c r="I365" i="1"/>
  <c r="Q352" i="1"/>
  <c r="Z354" i="1"/>
  <c r="Y354" i="1"/>
  <c r="O355" i="1"/>
  <c r="M355" i="1" s="1"/>
  <c r="P355" i="1" s="1"/>
  <c r="J355" i="1" s="1"/>
  <c r="K355" i="1" s="1"/>
  <c r="I356" i="1"/>
  <c r="L356" i="1"/>
  <c r="H356" i="1"/>
  <c r="G356" i="1"/>
  <c r="L357" i="1"/>
  <c r="H357" i="1"/>
  <c r="G357" i="1"/>
  <c r="AI357" i="1"/>
  <c r="U359" i="1"/>
  <c r="Q359" i="1"/>
  <c r="Z361" i="1"/>
  <c r="O363" i="1"/>
  <c r="M363" i="1" s="1"/>
  <c r="P363" i="1" s="1"/>
  <c r="J363" i="1" s="1"/>
  <c r="K363" i="1" s="1"/>
  <c r="U351" i="1"/>
  <c r="U352" i="1"/>
  <c r="Z353" i="1"/>
  <c r="AI355" i="1"/>
  <c r="I355" i="1"/>
  <c r="L355" i="1"/>
  <c r="H355" i="1"/>
  <c r="R361" i="1"/>
  <c r="S361" i="1" s="1"/>
  <c r="G362" i="1"/>
  <c r="AI362" i="1"/>
  <c r="I362" i="1"/>
  <c r="AI363" i="1"/>
  <c r="I363" i="1"/>
  <c r="L363" i="1"/>
  <c r="H363" i="1"/>
  <c r="T364" i="1"/>
  <c r="X364" i="1" s="1"/>
  <c r="AA364" i="1"/>
  <c r="AB364" i="1"/>
  <c r="Y358" i="1"/>
  <c r="AB358" i="1" s="1"/>
  <c r="O364" i="1"/>
  <c r="M364" i="1" s="1"/>
  <c r="P364" i="1" s="1"/>
  <c r="J364" i="1" s="1"/>
  <c r="K364" i="1" s="1"/>
  <c r="AI354" i="1"/>
  <c r="H364" i="1"/>
  <c r="T194" i="1" l="1"/>
  <c r="X194" i="1" s="1"/>
  <c r="AA194" i="1"/>
  <c r="Z194" i="1"/>
  <c r="T133" i="1"/>
  <c r="X133" i="1" s="1"/>
  <c r="AA133" i="1"/>
  <c r="Z133" i="1"/>
  <c r="T125" i="1"/>
  <c r="X125" i="1" s="1"/>
  <c r="AA125" i="1"/>
  <c r="AB125" i="1" s="1"/>
  <c r="Z125" i="1"/>
  <c r="T89" i="1"/>
  <c r="X89" i="1" s="1"/>
  <c r="AA89" i="1"/>
  <c r="Z89" i="1"/>
  <c r="T62" i="1"/>
  <c r="X62" i="1" s="1"/>
  <c r="AA62" i="1"/>
  <c r="Z62" i="1"/>
  <c r="AA217" i="1"/>
  <c r="T217" i="1"/>
  <c r="X217" i="1" s="1"/>
  <c r="Z217" i="1"/>
  <c r="AA69" i="1"/>
  <c r="T69" i="1"/>
  <c r="X69" i="1" s="1"/>
  <c r="Z69" i="1"/>
  <c r="AA37" i="1"/>
  <c r="T37" i="1"/>
  <c r="X37" i="1" s="1"/>
  <c r="Z37" i="1"/>
  <c r="T138" i="1"/>
  <c r="X138" i="1" s="1"/>
  <c r="AA138" i="1"/>
  <c r="Z138" i="1"/>
  <c r="T30" i="1"/>
  <c r="X30" i="1" s="1"/>
  <c r="AA30" i="1"/>
  <c r="Z30" i="1"/>
  <c r="Y365" i="1"/>
  <c r="AA366" i="1"/>
  <c r="T366" i="1"/>
  <c r="X366" i="1" s="1"/>
  <c r="T348" i="1"/>
  <c r="X348" i="1" s="1"/>
  <c r="AA348" i="1"/>
  <c r="T356" i="1"/>
  <c r="X356" i="1" s="1"/>
  <c r="AA356" i="1"/>
  <c r="Z356" i="1"/>
  <c r="AA314" i="1"/>
  <c r="AB314" i="1" s="1"/>
  <c r="T314" i="1"/>
  <c r="X314" i="1" s="1"/>
  <c r="AA302" i="1"/>
  <c r="T302" i="1"/>
  <c r="X302" i="1" s="1"/>
  <c r="J296" i="1"/>
  <c r="K296" i="1" s="1"/>
  <c r="Y277" i="1"/>
  <c r="Y272" i="1"/>
  <c r="R265" i="1"/>
  <c r="S265" i="1" s="1"/>
  <c r="R249" i="1"/>
  <c r="S249" i="1" s="1"/>
  <c r="O249" i="1" s="1"/>
  <c r="M249" i="1" s="1"/>
  <c r="P249" i="1" s="1"/>
  <c r="J249" i="1" s="1"/>
  <c r="K249" i="1" s="1"/>
  <c r="AA268" i="1"/>
  <c r="T268" i="1"/>
  <c r="X268" i="1" s="1"/>
  <c r="AA233" i="1"/>
  <c r="T233" i="1"/>
  <c r="X233" i="1" s="1"/>
  <c r="Z233" i="1"/>
  <c r="R183" i="1"/>
  <c r="S183" i="1" s="1"/>
  <c r="AA323" i="1"/>
  <c r="AB323" i="1" s="1"/>
  <c r="T323" i="1"/>
  <c r="X323" i="1" s="1"/>
  <c r="Y269" i="1"/>
  <c r="Y233" i="1"/>
  <c r="O233" i="1"/>
  <c r="M233" i="1" s="1"/>
  <c r="P233" i="1" s="1"/>
  <c r="J233" i="1" s="1"/>
  <c r="K233" i="1" s="1"/>
  <c r="Y214" i="1"/>
  <c r="O214" i="1"/>
  <c r="M214" i="1" s="1"/>
  <c r="P214" i="1" s="1"/>
  <c r="J214" i="1" s="1"/>
  <c r="K214" i="1" s="1"/>
  <c r="R201" i="1"/>
  <c r="S201" i="1" s="1"/>
  <c r="Y195" i="1"/>
  <c r="Y265" i="1"/>
  <c r="O265" i="1"/>
  <c r="M265" i="1" s="1"/>
  <c r="P265" i="1" s="1"/>
  <c r="J265" i="1" s="1"/>
  <c r="K265" i="1" s="1"/>
  <c r="T230" i="1"/>
  <c r="X230" i="1" s="1"/>
  <c r="AA230" i="1"/>
  <c r="Z230" i="1"/>
  <c r="Y190" i="1"/>
  <c r="AA159" i="1"/>
  <c r="T159" i="1"/>
  <c r="X159" i="1" s="1"/>
  <c r="Z159" i="1"/>
  <c r="Y151" i="1"/>
  <c r="Y127" i="1"/>
  <c r="R120" i="1"/>
  <c r="S120" i="1" s="1"/>
  <c r="Y111" i="1"/>
  <c r="R104" i="1"/>
  <c r="S104" i="1" s="1"/>
  <c r="Y95" i="1"/>
  <c r="R88" i="1"/>
  <c r="S88" i="1" s="1"/>
  <c r="R55" i="1"/>
  <c r="S55" i="1" s="1"/>
  <c r="R23" i="1"/>
  <c r="S23" i="1" s="1"/>
  <c r="AA311" i="1"/>
  <c r="AB311" i="1" s="1"/>
  <c r="T311" i="1"/>
  <c r="X311" i="1" s="1"/>
  <c r="Y222" i="1"/>
  <c r="O222" i="1"/>
  <c r="M222" i="1" s="1"/>
  <c r="P222" i="1" s="1"/>
  <c r="J222" i="1" s="1"/>
  <c r="K222" i="1" s="1"/>
  <c r="T255" i="1"/>
  <c r="X255" i="1" s="1"/>
  <c r="AA255" i="1"/>
  <c r="AA83" i="1"/>
  <c r="Z83" i="1"/>
  <c r="T83" i="1"/>
  <c r="X83" i="1" s="1"/>
  <c r="AA35" i="1"/>
  <c r="Z35" i="1"/>
  <c r="T35" i="1"/>
  <c r="X35" i="1" s="1"/>
  <c r="AA153" i="1"/>
  <c r="T153" i="1"/>
  <c r="X153" i="1" s="1"/>
  <c r="Y102" i="1"/>
  <c r="O94" i="1"/>
  <c r="M94" i="1" s="1"/>
  <c r="P94" i="1" s="1"/>
  <c r="J94" i="1" s="1"/>
  <c r="K94" i="1" s="1"/>
  <c r="Y94" i="1"/>
  <c r="Y86" i="1"/>
  <c r="T206" i="1"/>
  <c r="X206" i="1" s="1"/>
  <c r="AA206" i="1"/>
  <c r="Z206" i="1"/>
  <c r="T140" i="1"/>
  <c r="X140" i="1" s="1"/>
  <c r="AA140" i="1"/>
  <c r="Z140" i="1"/>
  <c r="Y93" i="1"/>
  <c r="T146" i="1"/>
  <c r="X146" i="1" s="1"/>
  <c r="AA146" i="1"/>
  <c r="AA106" i="1"/>
  <c r="T106" i="1"/>
  <c r="X106" i="1" s="1"/>
  <c r="Y50" i="1"/>
  <c r="AA61" i="1"/>
  <c r="T61" i="1"/>
  <c r="X61" i="1" s="1"/>
  <c r="AA26" i="1"/>
  <c r="AB26" i="1" s="1"/>
  <c r="T26" i="1"/>
  <c r="X26" i="1" s="1"/>
  <c r="Y46" i="1"/>
  <c r="Y19" i="1"/>
  <c r="O19" i="1"/>
  <c r="M19" i="1" s="1"/>
  <c r="P19" i="1" s="1"/>
  <c r="J19" i="1" s="1"/>
  <c r="K19" i="1" s="1"/>
  <c r="Y158" i="1"/>
  <c r="AA134" i="1"/>
  <c r="AB134" i="1" s="1"/>
  <c r="T134" i="1"/>
  <c r="X134" i="1" s="1"/>
  <c r="T180" i="1"/>
  <c r="X180" i="1" s="1"/>
  <c r="Z180" i="1"/>
  <c r="AA180" i="1"/>
  <c r="AB180" i="1" s="1"/>
  <c r="AA81" i="1"/>
  <c r="T81" i="1"/>
  <c r="X81" i="1" s="1"/>
  <c r="Z81" i="1"/>
  <c r="J76" i="1"/>
  <c r="K76" i="1" s="1"/>
  <c r="Y72" i="1"/>
  <c r="Y70" i="1"/>
  <c r="O70" i="1"/>
  <c r="M70" i="1" s="1"/>
  <c r="P70" i="1" s="1"/>
  <c r="J70" i="1" s="1"/>
  <c r="K70" i="1" s="1"/>
  <c r="R70" i="1"/>
  <c r="S70" i="1" s="1"/>
  <c r="AA65" i="1"/>
  <c r="T65" i="1"/>
  <c r="X65" i="1" s="1"/>
  <c r="Z65" i="1"/>
  <c r="Y51" i="1"/>
  <c r="O51" i="1"/>
  <c r="M51" i="1" s="1"/>
  <c r="P51" i="1" s="1"/>
  <c r="J51" i="1" s="1"/>
  <c r="K51" i="1" s="1"/>
  <c r="AA41" i="1"/>
  <c r="AB41" i="1" s="1"/>
  <c r="T41" i="1"/>
  <c r="X41" i="1" s="1"/>
  <c r="Z41" i="1"/>
  <c r="Y38" i="1"/>
  <c r="O38" i="1"/>
  <c r="M38" i="1" s="1"/>
  <c r="P38" i="1" s="1"/>
  <c r="J38" i="1" s="1"/>
  <c r="K38" i="1" s="1"/>
  <c r="J36" i="1"/>
  <c r="K36" i="1" s="1"/>
  <c r="O362" i="1"/>
  <c r="M362" i="1" s="1"/>
  <c r="P362" i="1" s="1"/>
  <c r="J362" i="1" s="1"/>
  <c r="K362" i="1" s="1"/>
  <c r="Y362" i="1"/>
  <c r="Y356" i="1"/>
  <c r="O356" i="1"/>
  <c r="M356" i="1" s="1"/>
  <c r="P356" i="1" s="1"/>
  <c r="J356" i="1" s="1"/>
  <c r="K356" i="1" s="1"/>
  <c r="Y340" i="1"/>
  <c r="R317" i="1"/>
  <c r="S317" i="1" s="1"/>
  <c r="O317" i="1" s="1"/>
  <c r="M317" i="1" s="1"/>
  <c r="P317" i="1" s="1"/>
  <c r="J317" i="1" s="1"/>
  <c r="K317" i="1" s="1"/>
  <c r="Z366" i="1"/>
  <c r="Y350" i="1"/>
  <c r="O350" i="1"/>
  <c r="M350" i="1" s="1"/>
  <c r="P350" i="1" s="1"/>
  <c r="J350" i="1" s="1"/>
  <c r="K350" i="1" s="1"/>
  <c r="Y333" i="1"/>
  <c r="O333" i="1"/>
  <c r="M333" i="1" s="1"/>
  <c r="P333" i="1" s="1"/>
  <c r="J333" i="1" s="1"/>
  <c r="K333" i="1" s="1"/>
  <c r="R328" i="1"/>
  <c r="S328" i="1" s="1"/>
  <c r="R308" i="1"/>
  <c r="S308" i="1" s="1"/>
  <c r="Y344" i="1"/>
  <c r="O332" i="1"/>
  <c r="M332" i="1" s="1"/>
  <c r="P332" i="1" s="1"/>
  <c r="J332" i="1" s="1"/>
  <c r="K332" i="1" s="1"/>
  <c r="Y332" i="1"/>
  <c r="R288" i="1"/>
  <c r="S288" i="1" s="1"/>
  <c r="Z268" i="1"/>
  <c r="R246" i="1"/>
  <c r="S246" i="1" s="1"/>
  <c r="R221" i="1"/>
  <c r="S221" i="1" s="1"/>
  <c r="Y285" i="1"/>
  <c r="Y280" i="1"/>
  <c r="O280" i="1"/>
  <c r="M280" i="1" s="1"/>
  <c r="P280" i="1" s="1"/>
  <c r="J280" i="1" s="1"/>
  <c r="K280" i="1" s="1"/>
  <c r="R261" i="1"/>
  <c r="S261" i="1" s="1"/>
  <c r="R245" i="1"/>
  <c r="S245" i="1" s="1"/>
  <c r="AA291" i="1"/>
  <c r="T291" i="1"/>
  <c r="X291" i="1" s="1"/>
  <c r="AA279" i="1"/>
  <c r="T279" i="1"/>
  <c r="X279" i="1" s="1"/>
  <c r="Y257" i="1"/>
  <c r="O248" i="1"/>
  <c r="M248" i="1" s="1"/>
  <c r="P248" i="1" s="1"/>
  <c r="J248" i="1" s="1"/>
  <c r="K248" i="1" s="1"/>
  <c r="Y248" i="1"/>
  <c r="Y225" i="1"/>
  <c r="Y206" i="1"/>
  <c r="O206" i="1"/>
  <c r="M206" i="1" s="1"/>
  <c r="P206" i="1" s="1"/>
  <c r="J206" i="1" s="1"/>
  <c r="K206" i="1" s="1"/>
  <c r="R139" i="1"/>
  <c r="S139" i="1" s="1"/>
  <c r="Y320" i="1"/>
  <c r="Y298" i="1"/>
  <c r="Y287" i="1"/>
  <c r="O287" i="1"/>
  <c r="M287" i="1" s="1"/>
  <c r="P287" i="1" s="1"/>
  <c r="J287" i="1" s="1"/>
  <c r="K287" i="1" s="1"/>
  <c r="O259" i="1"/>
  <c r="M259" i="1" s="1"/>
  <c r="P259" i="1" s="1"/>
  <c r="J259" i="1" s="1"/>
  <c r="K259" i="1" s="1"/>
  <c r="Y259" i="1"/>
  <c r="R193" i="1"/>
  <c r="S193" i="1" s="1"/>
  <c r="O187" i="1"/>
  <c r="M187" i="1" s="1"/>
  <c r="P187" i="1" s="1"/>
  <c r="J187" i="1" s="1"/>
  <c r="K187" i="1" s="1"/>
  <c r="Y187" i="1"/>
  <c r="J289" i="1"/>
  <c r="K289" i="1" s="1"/>
  <c r="O252" i="1"/>
  <c r="M252" i="1" s="1"/>
  <c r="P252" i="1" s="1"/>
  <c r="J252" i="1" s="1"/>
  <c r="K252" i="1" s="1"/>
  <c r="Y252" i="1"/>
  <c r="Y209" i="1"/>
  <c r="R116" i="1"/>
  <c r="S116" i="1" s="1"/>
  <c r="Y91" i="1"/>
  <c r="O91" i="1"/>
  <c r="M91" i="1" s="1"/>
  <c r="P91" i="1" s="1"/>
  <c r="J91" i="1" s="1"/>
  <c r="K91" i="1" s="1"/>
  <c r="R63" i="1"/>
  <c r="S63" i="1" s="1"/>
  <c r="R182" i="1"/>
  <c r="S182" i="1" s="1"/>
  <c r="Y159" i="1"/>
  <c r="O159" i="1"/>
  <c r="M159" i="1" s="1"/>
  <c r="P159" i="1" s="1"/>
  <c r="J159" i="1" s="1"/>
  <c r="K159" i="1" s="1"/>
  <c r="R150" i="1"/>
  <c r="S150" i="1" s="1"/>
  <c r="Y140" i="1"/>
  <c r="O140" i="1"/>
  <c r="M140" i="1" s="1"/>
  <c r="P140" i="1" s="1"/>
  <c r="J140" i="1" s="1"/>
  <c r="K140" i="1" s="1"/>
  <c r="AA135" i="1"/>
  <c r="T135" i="1"/>
  <c r="X135" i="1" s="1"/>
  <c r="R127" i="1"/>
  <c r="S127" i="1" s="1"/>
  <c r="R119" i="1"/>
  <c r="S119" i="1" s="1"/>
  <c r="R111" i="1"/>
  <c r="S111" i="1" s="1"/>
  <c r="R103" i="1"/>
  <c r="S103" i="1" s="1"/>
  <c r="R95" i="1"/>
  <c r="S95" i="1" s="1"/>
  <c r="R87" i="1"/>
  <c r="S87" i="1" s="1"/>
  <c r="O81" i="1"/>
  <c r="M81" i="1" s="1"/>
  <c r="P81" i="1" s="1"/>
  <c r="J81" i="1" s="1"/>
  <c r="K81" i="1" s="1"/>
  <c r="O65" i="1"/>
  <c r="M65" i="1" s="1"/>
  <c r="P65" i="1" s="1"/>
  <c r="J65" i="1" s="1"/>
  <c r="K65" i="1" s="1"/>
  <c r="J273" i="1"/>
  <c r="K273" i="1" s="1"/>
  <c r="T234" i="1"/>
  <c r="X234" i="1" s="1"/>
  <c r="AA234" i="1"/>
  <c r="AB234" i="1" s="1"/>
  <c r="AA200" i="1"/>
  <c r="T200" i="1"/>
  <c r="X200" i="1" s="1"/>
  <c r="T186" i="1"/>
  <c r="X186" i="1" s="1"/>
  <c r="AA186" i="1"/>
  <c r="Y180" i="1"/>
  <c r="O180" i="1"/>
  <c r="M180" i="1" s="1"/>
  <c r="P180" i="1" s="1"/>
  <c r="J180" i="1" s="1"/>
  <c r="K180" i="1" s="1"/>
  <c r="AA165" i="1"/>
  <c r="AB165" i="1" s="1"/>
  <c r="T165" i="1"/>
  <c r="X165" i="1" s="1"/>
  <c r="Z165" i="1"/>
  <c r="Y162" i="1"/>
  <c r="O162" i="1"/>
  <c r="M162" i="1" s="1"/>
  <c r="P162" i="1" s="1"/>
  <c r="J162" i="1" s="1"/>
  <c r="K162" i="1" s="1"/>
  <c r="Z153" i="1"/>
  <c r="O134" i="1"/>
  <c r="M134" i="1" s="1"/>
  <c r="P134" i="1" s="1"/>
  <c r="J134" i="1" s="1"/>
  <c r="K134" i="1" s="1"/>
  <c r="Y134" i="1"/>
  <c r="O126" i="1"/>
  <c r="M126" i="1" s="1"/>
  <c r="P126" i="1" s="1"/>
  <c r="J126" i="1" s="1"/>
  <c r="K126" i="1" s="1"/>
  <c r="Y126" i="1"/>
  <c r="Y118" i="1"/>
  <c r="AA319" i="1"/>
  <c r="AB319" i="1" s="1"/>
  <c r="T319" i="1"/>
  <c r="X319" i="1" s="1"/>
  <c r="Y170" i="1"/>
  <c r="T228" i="1"/>
  <c r="X228" i="1" s="1"/>
  <c r="AA228" i="1"/>
  <c r="AB228" i="1" s="1"/>
  <c r="Y184" i="1"/>
  <c r="Y101" i="1"/>
  <c r="T196" i="1"/>
  <c r="X196" i="1" s="1"/>
  <c r="AA196" i="1"/>
  <c r="T121" i="1"/>
  <c r="X121" i="1" s="1"/>
  <c r="AA121" i="1"/>
  <c r="T68" i="1"/>
  <c r="X68" i="1" s="1"/>
  <c r="AA68" i="1"/>
  <c r="AA173" i="1"/>
  <c r="AB173" i="1" s="1"/>
  <c r="T173" i="1"/>
  <c r="X173" i="1" s="1"/>
  <c r="Z173" i="1"/>
  <c r="AA66" i="1"/>
  <c r="T66" i="1"/>
  <c r="X66" i="1" s="1"/>
  <c r="AA34" i="1"/>
  <c r="AB34" i="1" s="1"/>
  <c r="T34" i="1"/>
  <c r="X34" i="1" s="1"/>
  <c r="R93" i="1"/>
  <c r="S93" i="1" s="1"/>
  <c r="Y54" i="1"/>
  <c r="AA49" i="1"/>
  <c r="T49" i="1"/>
  <c r="X49" i="1" s="1"/>
  <c r="Z49" i="1"/>
  <c r="AA33" i="1"/>
  <c r="AB33" i="1" s="1"/>
  <c r="T33" i="1"/>
  <c r="X33" i="1" s="1"/>
  <c r="Z33" i="1"/>
  <c r="R352" i="1"/>
  <c r="S352" i="1" s="1"/>
  <c r="R334" i="1"/>
  <c r="S334" i="1" s="1"/>
  <c r="T353" i="1"/>
  <c r="X353" i="1" s="1"/>
  <c r="AA353" i="1"/>
  <c r="AB353" i="1" s="1"/>
  <c r="R346" i="1"/>
  <c r="S346" i="1" s="1"/>
  <c r="Y346" i="1"/>
  <c r="O346" i="1"/>
  <c r="M346" i="1" s="1"/>
  <c r="P346" i="1" s="1"/>
  <c r="J346" i="1" s="1"/>
  <c r="K346" i="1" s="1"/>
  <c r="Y335" i="1"/>
  <c r="O335" i="1"/>
  <c r="M335" i="1" s="1"/>
  <c r="P335" i="1" s="1"/>
  <c r="J335" i="1" s="1"/>
  <c r="K335" i="1" s="1"/>
  <c r="AA354" i="1"/>
  <c r="AB354" i="1" s="1"/>
  <c r="T354" i="1"/>
  <c r="X354" i="1" s="1"/>
  <c r="O302" i="1"/>
  <c r="M302" i="1" s="1"/>
  <c r="P302" i="1" s="1"/>
  <c r="J302" i="1" s="1"/>
  <c r="K302" i="1" s="1"/>
  <c r="Y302" i="1"/>
  <c r="R272" i="1"/>
  <c r="S272" i="1" s="1"/>
  <c r="R262" i="1"/>
  <c r="S262" i="1" s="1"/>
  <c r="R344" i="1"/>
  <c r="S344" i="1" s="1"/>
  <c r="O344" i="1" s="1"/>
  <c r="M344" i="1" s="1"/>
  <c r="P344" i="1" s="1"/>
  <c r="J344" i="1" s="1"/>
  <c r="K344" i="1" s="1"/>
  <c r="Y297" i="1"/>
  <c r="T236" i="1"/>
  <c r="X236" i="1" s="1"/>
  <c r="AA236" i="1"/>
  <c r="R171" i="1"/>
  <c r="S171" i="1" s="1"/>
  <c r="AA286" i="1"/>
  <c r="T286" i="1"/>
  <c r="X286" i="1" s="1"/>
  <c r="Z286" i="1"/>
  <c r="R248" i="1"/>
  <c r="S248" i="1" s="1"/>
  <c r="Y219" i="1"/>
  <c r="O275" i="1"/>
  <c r="M275" i="1" s="1"/>
  <c r="P275" i="1" s="1"/>
  <c r="J275" i="1" s="1"/>
  <c r="K275" i="1" s="1"/>
  <c r="Y275" i="1"/>
  <c r="Y267" i="1"/>
  <c r="Y254" i="1"/>
  <c r="R195" i="1"/>
  <c r="S195" i="1" s="1"/>
  <c r="Y188" i="1"/>
  <c r="Y178" i="1"/>
  <c r="R132" i="1"/>
  <c r="S132" i="1" s="1"/>
  <c r="Y123" i="1"/>
  <c r="Y107" i="1"/>
  <c r="O107" i="1"/>
  <c r="M107" i="1" s="1"/>
  <c r="P107" i="1" s="1"/>
  <c r="J107" i="1" s="1"/>
  <c r="K107" i="1" s="1"/>
  <c r="R100" i="1"/>
  <c r="S100" i="1" s="1"/>
  <c r="R31" i="1"/>
  <c r="S31" i="1" s="1"/>
  <c r="Y303" i="1"/>
  <c r="AA211" i="1"/>
  <c r="T211" i="1"/>
  <c r="X211" i="1" s="1"/>
  <c r="Z276" i="1"/>
  <c r="T276" i="1"/>
  <c r="X276" i="1" s="1"/>
  <c r="AA276" i="1"/>
  <c r="AB276" i="1" s="1"/>
  <c r="T226" i="1"/>
  <c r="X226" i="1" s="1"/>
  <c r="AA226" i="1"/>
  <c r="R214" i="1"/>
  <c r="S214" i="1" s="1"/>
  <c r="AA208" i="1"/>
  <c r="AB208" i="1" s="1"/>
  <c r="T208" i="1"/>
  <c r="X208" i="1" s="1"/>
  <c r="T309" i="1"/>
  <c r="X309" i="1" s="1"/>
  <c r="AA309" i="1"/>
  <c r="Z309" i="1"/>
  <c r="AA282" i="1"/>
  <c r="T282" i="1"/>
  <c r="X282" i="1" s="1"/>
  <c r="AA175" i="1"/>
  <c r="T175" i="1"/>
  <c r="X175" i="1" s="1"/>
  <c r="Z175" i="1"/>
  <c r="Y167" i="1"/>
  <c r="Y110" i="1"/>
  <c r="O366" i="1"/>
  <c r="M366" i="1" s="1"/>
  <c r="P366" i="1" s="1"/>
  <c r="J366" i="1" s="1"/>
  <c r="K366" i="1" s="1"/>
  <c r="Y366" i="1"/>
  <c r="Y311" i="1"/>
  <c r="O311" i="1"/>
  <c r="M311" i="1" s="1"/>
  <c r="P311" i="1" s="1"/>
  <c r="J311" i="1" s="1"/>
  <c r="K311" i="1" s="1"/>
  <c r="Y279" i="1"/>
  <c r="O279" i="1"/>
  <c r="M279" i="1" s="1"/>
  <c r="P279" i="1" s="1"/>
  <c r="J279" i="1" s="1"/>
  <c r="K279" i="1" s="1"/>
  <c r="AA240" i="1"/>
  <c r="AB240" i="1" s="1"/>
  <c r="T240" i="1"/>
  <c r="X240" i="1" s="1"/>
  <c r="Y156" i="1"/>
  <c r="O156" i="1"/>
  <c r="M156" i="1" s="1"/>
  <c r="P156" i="1" s="1"/>
  <c r="J156" i="1" s="1"/>
  <c r="K156" i="1" s="1"/>
  <c r="O97" i="1"/>
  <c r="M97" i="1" s="1"/>
  <c r="P97" i="1" s="1"/>
  <c r="J97" i="1" s="1"/>
  <c r="K97" i="1" s="1"/>
  <c r="Y97" i="1"/>
  <c r="Y242" i="1"/>
  <c r="AA235" i="1"/>
  <c r="T235" i="1"/>
  <c r="X235" i="1" s="1"/>
  <c r="T198" i="1"/>
  <c r="X198" i="1" s="1"/>
  <c r="AA198" i="1"/>
  <c r="Z146" i="1"/>
  <c r="O129" i="1"/>
  <c r="M129" i="1" s="1"/>
  <c r="P129" i="1" s="1"/>
  <c r="J129" i="1" s="1"/>
  <c r="K129" i="1" s="1"/>
  <c r="Y129" i="1"/>
  <c r="T263" i="1"/>
  <c r="X263" i="1" s="1"/>
  <c r="AA263" i="1"/>
  <c r="R178" i="1"/>
  <c r="S178" i="1" s="1"/>
  <c r="AA141" i="1"/>
  <c r="T141" i="1"/>
  <c r="X141" i="1" s="1"/>
  <c r="Z141" i="1"/>
  <c r="T105" i="1"/>
  <c r="X105" i="1" s="1"/>
  <c r="AA105" i="1"/>
  <c r="Y77" i="1"/>
  <c r="Y58" i="1"/>
  <c r="O58" i="1"/>
  <c r="M58" i="1" s="1"/>
  <c r="P58" i="1" s="1"/>
  <c r="J58" i="1" s="1"/>
  <c r="K58" i="1" s="1"/>
  <c r="Y45" i="1"/>
  <c r="T36" i="1"/>
  <c r="X36" i="1" s="1"/>
  <c r="AA36" i="1"/>
  <c r="Y26" i="1"/>
  <c r="O26" i="1"/>
  <c r="M26" i="1" s="1"/>
  <c r="P26" i="1" s="1"/>
  <c r="J26" i="1" s="1"/>
  <c r="K26" i="1" s="1"/>
  <c r="T220" i="1"/>
  <c r="X220" i="1" s="1"/>
  <c r="AA220" i="1"/>
  <c r="O182" i="1"/>
  <c r="M182" i="1" s="1"/>
  <c r="P182" i="1" s="1"/>
  <c r="J182" i="1" s="1"/>
  <c r="K182" i="1" s="1"/>
  <c r="Y182" i="1"/>
  <c r="T56" i="1"/>
  <c r="X56" i="1" s="1"/>
  <c r="AA56" i="1"/>
  <c r="Z56" i="1"/>
  <c r="T24" i="1"/>
  <c r="X24" i="1" s="1"/>
  <c r="AA24" i="1"/>
  <c r="AB24" i="1" s="1"/>
  <c r="Z24" i="1"/>
  <c r="R118" i="1"/>
  <c r="S118" i="1" s="1"/>
  <c r="Z105" i="1"/>
  <c r="R86" i="1"/>
  <c r="S86" i="1" s="1"/>
  <c r="Y30" i="1"/>
  <c r="O30" i="1"/>
  <c r="M30" i="1" s="1"/>
  <c r="P30" i="1" s="1"/>
  <c r="J30" i="1" s="1"/>
  <c r="K30" i="1" s="1"/>
  <c r="AA25" i="1"/>
  <c r="AB25" i="1" s="1"/>
  <c r="T25" i="1"/>
  <c r="X25" i="1" s="1"/>
  <c r="Z25" i="1"/>
  <c r="Y22" i="1"/>
  <c r="O22" i="1"/>
  <c r="M22" i="1" s="1"/>
  <c r="P22" i="1" s="1"/>
  <c r="J22" i="1" s="1"/>
  <c r="K22" i="1" s="1"/>
  <c r="T251" i="1"/>
  <c r="X251" i="1" s="1"/>
  <c r="AA251" i="1"/>
  <c r="T136" i="1"/>
  <c r="X136" i="1" s="1"/>
  <c r="AA136" i="1"/>
  <c r="AB136" i="1" s="1"/>
  <c r="R101" i="1"/>
  <c r="S101" i="1" s="1"/>
  <c r="R94" i="1"/>
  <c r="S94" i="1" s="1"/>
  <c r="Y357" i="1"/>
  <c r="O353" i="1"/>
  <c r="M353" i="1" s="1"/>
  <c r="P353" i="1" s="1"/>
  <c r="J353" i="1" s="1"/>
  <c r="K353" i="1" s="1"/>
  <c r="Y353" i="1"/>
  <c r="R343" i="1"/>
  <c r="S343" i="1" s="1"/>
  <c r="Y360" i="1"/>
  <c r="R360" i="1"/>
  <c r="S360" i="1" s="1"/>
  <c r="R342" i="1"/>
  <c r="S342" i="1" s="1"/>
  <c r="Y329" i="1"/>
  <c r="AA351" i="1"/>
  <c r="AB351" i="1" s="1"/>
  <c r="T351" i="1"/>
  <c r="X351" i="1" s="1"/>
  <c r="Z348" i="1"/>
  <c r="Y330" i="1"/>
  <c r="O330" i="1"/>
  <c r="M330" i="1" s="1"/>
  <c r="P330" i="1" s="1"/>
  <c r="J330" i="1" s="1"/>
  <c r="K330" i="1" s="1"/>
  <c r="R357" i="1"/>
  <c r="S357" i="1" s="1"/>
  <c r="T331" i="1"/>
  <c r="X331" i="1" s="1"/>
  <c r="AA331" i="1"/>
  <c r="AB331" i="1" s="1"/>
  <c r="AA337" i="1"/>
  <c r="AB337" i="1" s="1"/>
  <c r="T337" i="1"/>
  <c r="X337" i="1" s="1"/>
  <c r="Y317" i="1"/>
  <c r="R332" i="1"/>
  <c r="S332" i="1" s="1"/>
  <c r="Y324" i="1"/>
  <c r="Y310" i="1"/>
  <c r="AA307" i="1"/>
  <c r="T307" i="1"/>
  <c r="X307" i="1" s="1"/>
  <c r="Z240" i="1"/>
  <c r="R229" i="1"/>
  <c r="S229" i="1" s="1"/>
  <c r="Z208" i="1"/>
  <c r="Y293" i="1"/>
  <c r="O293" i="1"/>
  <c r="M293" i="1" s="1"/>
  <c r="P293" i="1" s="1"/>
  <c r="J293" i="1" s="1"/>
  <c r="K293" i="1" s="1"/>
  <c r="Y288" i="1"/>
  <c r="R257" i="1"/>
  <c r="S257" i="1" s="1"/>
  <c r="R241" i="1"/>
  <c r="S241" i="1" s="1"/>
  <c r="O314" i="1"/>
  <c r="M314" i="1" s="1"/>
  <c r="P314" i="1" s="1"/>
  <c r="J314" i="1" s="1"/>
  <c r="K314" i="1" s="1"/>
  <c r="Y314" i="1"/>
  <c r="R303" i="1"/>
  <c r="S303" i="1" s="1"/>
  <c r="O303" i="1" s="1"/>
  <c r="M303" i="1" s="1"/>
  <c r="P303" i="1" s="1"/>
  <c r="J303" i="1" s="1"/>
  <c r="K303" i="1" s="1"/>
  <c r="T281" i="1"/>
  <c r="X281" i="1" s="1"/>
  <c r="Z281" i="1"/>
  <c r="AA281" i="1"/>
  <c r="AB281" i="1" s="1"/>
  <c r="Y264" i="1"/>
  <c r="O247" i="1"/>
  <c r="M247" i="1" s="1"/>
  <c r="P247" i="1" s="1"/>
  <c r="J247" i="1" s="1"/>
  <c r="K247" i="1" s="1"/>
  <c r="Y247" i="1"/>
  <c r="O211" i="1"/>
  <c r="M211" i="1" s="1"/>
  <c r="P211" i="1" s="1"/>
  <c r="J211" i="1" s="1"/>
  <c r="K211" i="1" s="1"/>
  <c r="Y211" i="1"/>
  <c r="R179" i="1"/>
  <c r="S179" i="1" s="1"/>
  <c r="Y299" i="1"/>
  <c r="O299" i="1"/>
  <c r="M299" i="1" s="1"/>
  <c r="P299" i="1" s="1"/>
  <c r="J299" i="1" s="1"/>
  <c r="K299" i="1" s="1"/>
  <c r="R277" i="1"/>
  <c r="S277" i="1" s="1"/>
  <c r="R264" i="1"/>
  <c r="S264" i="1" s="1"/>
  <c r="R224" i="1"/>
  <c r="S224" i="1" s="1"/>
  <c r="R185" i="1"/>
  <c r="S185" i="1" s="1"/>
  <c r="O141" i="1"/>
  <c r="M141" i="1" s="1"/>
  <c r="P141" i="1" s="1"/>
  <c r="J141" i="1" s="1"/>
  <c r="K141" i="1" s="1"/>
  <c r="Z302" i="1"/>
  <c r="O227" i="1"/>
  <c r="M227" i="1" s="1"/>
  <c r="P227" i="1" s="1"/>
  <c r="J227" i="1" s="1"/>
  <c r="K227" i="1" s="1"/>
  <c r="Y227" i="1"/>
  <c r="T212" i="1"/>
  <c r="X212" i="1" s="1"/>
  <c r="AA212" i="1"/>
  <c r="O186" i="1"/>
  <c r="M186" i="1" s="1"/>
  <c r="P186" i="1" s="1"/>
  <c r="J186" i="1" s="1"/>
  <c r="K186" i="1" s="1"/>
  <c r="Y186" i="1"/>
  <c r="Y169" i="1"/>
  <c r="T152" i="1"/>
  <c r="X152" i="1" s="1"/>
  <c r="AA152" i="1"/>
  <c r="Y146" i="1"/>
  <c r="O146" i="1"/>
  <c r="M146" i="1" s="1"/>
  <c r="P146" i="1" s="1"/>
  <c r="J146" i="1" s="1"/>
  <c r="K146" i="1" s="1"/>
  <c r="O137" i="1"/>
  <c r="M137" i="1" s="1"/>
  <c r="P137" i="1" s="1"/>
  <c r="J137" i="1" s="1"/>
  <c r="K137" i="1" s="1"/>
  <c r="Y137" i="1"/>
  <c r="R128" i="1"/>
  <c r="S128" i="1" s="1"/>
  <c r="Y119" i="1"/>
  <c r="O119" i="1"/>
  <c r="M119" i="1" s="1"/>
  <c r="P119" i="1" s="1"/>
  <c r="J119" i="1" s="1"/>
  <c r="K119" i="1" s="1"/>
  <c r="Z106" i="1"/>
  <c r="R96" i="1"/>
  <c r="S96" i="1" s="1"/>
  <c r="Y87" i="1"/>
  <c r="O87" i="1"/>
  <c r="M87" i="1" s="1"/>
  <c r="P87" i="1" s="1"/>
  <c r="J87" i="1" s="1"/>
  <c r="K87" i="1" s="1"/>
  <c r="R71" i="1"/>
  <c r="S71" i="1" s="1"/>
  <c r="R39" i="1"/>
  <c r="S39" i="1" s="1"/>
  <c r="O271" i="1"/>
  <c r="M271" i="1" s="1"/>
  <c r="P271" i="1" s="1"/>
  <c r="J271" i="1" s="1"/>
  <c r="K271" i="1" s="1"/>
  <c r="Y271" i="1"/>
  <c r="AA244" i="1"/>
  <c r="T244" i="1"/>
  <c r="X244" i="1" s="1"/>
  <c r="R227" i="1"/>
  <c r="S227" i="1" s="1"/>
  <c r="R219" i="1"/>
  <c r="S219" i="1" s="1"/>
  <c r="T197" i="1"/>
  <c r="X197" i="1" s="1"/>
  <c r="AA197" i="1"/>
  <c r="AA177" i="1"/>
  <c r="T177" i="1"/>
  <c r="X177" i="1" s="1"/>
  <c r="O177" i="1"/>
  <c r="M177" i="1" s="1"/>
  <c r="P177" i="1" s="1"/>
  <c r="J177" i="1" s="1"/>
  <c r="K177" i="1" s="1"/>
  <c r="Y177" i="1"/>
  <c r="R287" i="1"/>
  <c r="S287" i="1" s="1"/>
  <c r="Y258" i="1"/>
  <c r="O258" i="1"/>
  <c r="M258" i="1" s="1"/>
  <c r="P258" i="1" s="1"/>
  <c r="J258" i="1" s="1"/>
  <c r="K258" i="1" s="1"/>
  <c r="R225" i="1"/>
  <c r="S225" i="1" s="1"/>
  <c r="O225" i="1" s="1"/>
  <c r="M225" i="1" s="1"/>
  <c r="P225" i="1" s="1"/>
  <c r="J225" i="1" s="1"/>
  <c r="K225" i="1" s="1"/>
  <c r="AA207" i="1"/>
  <c r="T207" i="1"/>
  <c r="X207" i="1" s="1"/>
  <c r="Z207" i="1"/>
  <c r="Y201" i="1"/>
  <c r="O201" i="1"/>
  <c r="M201" i="1" s="1"/>
  <c r="P201" i="1" s="1"/>
  <c r="J201" i="1" s="1"/>
  <c r="K201" i="1" s="1"/>
  <c r="T164" i="1"/>
  <c r="X164" i="1" s="1"/>
  <c r="AA164" i="1"/>
  <c r="AB164" i="1" s="1"/>
  <c r="Z164" i="1"/>
  <c r="Y98" i="1"/>
  <c r="Z312" i="1"/>
  <c r="AA312" i="1"/>
  <c r="T312" i="1"/>
  <c r="X312" i="1" s="1"/>
  <c r="AA295" i="1"/>
  <c r="T295" i="1"/>
  <c r="X295" i="1" s="1"/>
  <c r="O268" i="1"/>
  <c r="M268" i="1" s="1"/>
  <c r="P268" i="1" s="1"/>
  <c r="J268" i="1" s="1"/>
  <c r="K268" i="1" s="1"/>
  <c r="Y268" i="1"/>
  <c r="AA231" i="1"/>
  <c r="AB231" i="1" s="1"/>
  <c r="T231" i="1"/>
  <c r="X231" i="1" s="1"/>
  <c r="Z231" i="1"/>
  <c r="AA166" i="1"/>
  <c r="T166" i="1"/>
  <c r="X166" i="1" s="1"/>
  <c r="Y143" i="1"/>
  <c r="R169" i="1"/>
  <c r="S169" i="1" s="1"/>
  <c r="AA149" i="1"/>
  <c r="AB149" i="1" s="1"/>
  <c r="T149" i="1"/>
  <c r="X149" i="1" s="1"/>
  <c r="Z149" i="1"/>
  <c r="AA114" i="1"/>
  <c r="T114" i="1"/>
  <c r="X114" i="1" s="1"/>
  <c r="R98" i="1"/>
  <c r="S98" i="1" s="1"/>
  <c r="T76" i="1"/>
  <c r="X76" i="1" s="1"/>
  <c r="AA76" i="1"/>
  <c r="AB76" i="1" s="1"/>
  <c r="Y66" i="1"/>
  <c r="O66" i="1"/>
  <c r="M66" i="1" s="1"/>
  <c r="P66" i="1" s="1"/>
  <c r="J66" i="1" s="1"/>
  <c r="K66" i="1" s="1"/>
  <c r="Y53" i="1"/>
  <c r="T44" i="1"/>
  <c r="X44" i="1" s="1"/>
  <c r="AA44" i="1"/>
  <c r="AB44" i="1" s="1"/>
  <c r="Y34" i="1"/>
  <c r="O34" i="1"/>
  <c r="M34" i="1" s="1"/>
  <c r="P34" i="1" s="1"/>
  <c r="J34" i="1" s="1"/>
  <c r="K34" i="1" s="1"/>
  <c r="O21" i="1"/>
  <c r="M21" i="1" s="1"/>
  <c r="P21" i="1" s="1"/>
  <c r="J21" i="1" s="1"/>
  <c r="K21" i="1" s="1"/>
  <c r="Y21" i="1"/>
  <c r="R247" i="1"/>
  <c r="S247" i="1" s="1"/>
  <c r="R77" i="1"/>
  <c r="S77" i="1" s="1"/>
  <c r="AA74" i="1"/>
  <c r="T74" i="1"/>
  <c r="X74" i="1" s="1"/>
  <c r="T64" i="1"/>
  <c r="X64" i="1" s="1"/>
  <c r="AA64" i="1"/>
  <c r="Z64" i="1"/>
  <c r="R45" i="1"/>
  <c r="S45" i="1" s="1"/>
  <c r="AA42" i="1"/>
  <c r="T42" i="1"/>
  <c r="X42" i="1" s="1"/>
  <c r="T32" i="1"/>
  <c r="X32" i="1" s="1"/>
  <c r="AA32" i="1"/>
  <c r="AB32" i="1" s="1"/>
  <c r="Z32" i="1"/>
  <c r="Y48" i="1"/>
  <c r="O48" i="1"/>
  <c r="M48" i="1" s="1"/>
  <c r="P48" i="1" s="1"/>
  <c r="J48" i="1" s="1"/>
  <c r="K48" i="1" s="1"/>
  <c r="J160" i="1"/>
  <c r="K160" i="1" s="1"/>
  <c r="Z121" i="1"/>
  <c r="R267" i="1"/>
  <c r="S267" i="1" s="1"/>
  <c r="O166" i="1"/>
  <c r="M166" i="1" s="1"/>
  <c r="P166" i="1" s="1"/>
  <c r="J166" i="1" s="1"/>
  <c r="K166" i="1" s="1"/>
  <c r="J84" i="1"/>
  <c r="K84" i="1" s="1"/>
  <c r="Y80" i="1"/>
  <c r="O80" i="1"/>
  <c r="M80" i="1" s="1"/>
  <c r="P80" i="1" s="1"/>
  <c r="J80" i="1" s="1"/>
  <c r="K80" i="1" s="1"/>
  <c r="Y78" i="1"/>
  <c r="O78" i="1"/>
  <c r="M78" i="1" s="1"/>
  <c r="P78" i="1" s="1"/>
  <c r="J78" i="1" s="1"/>
  <c r="K78" i="1" s="1"/>
  <c r="R78" i="1"/>
  <c r="S78" i="1" s="1"/>
  <c r="AA73" i="1"/>
  <c r="T73" i="1"/>
  <c r="X73" i="1" s="1"/>
  <c r="Z73" i="1"/>
  <c r="O68" i="1"/>
  <c r="M68" i="1" s="1"/>
  <c r="P68" i="1" s="1"/>
  <c r="J68" i="1" s="1"/>
  <c r="K68" i="1" s="1"/>
  <c r="Y64" i="1"/>
  <c r="O64" i="1"/>
  <c r="M64" i="1" s="1"/>
  <c r="P64" i="1" s="1"/>
  <c r="J64" i="1" s="1"/>
  <c r="K64" i="1" s="1"/>
  <c r="R46" i="1"/>
  <c r="S46" i="1" s="1"/>
  <c r="Y40" i="1"/>
  <c r="AA17" i="1"/>
  <c r="AB17" i="1" s="1"/>
  <c r="T17" i="1"/>
  <c r="X17" i="1" s="1"/>
  <c r="Z17" i="1"/>
  <c r="T363" i="1"/>
  <c r="X363" i="1" s="1"/>
  <c r="AA363" i="1"/>
  <c r="AB363" i="1" s="1"/>
  <c r="AA362" i="1"/>
  <c r="AB362" i="1" s="1"/>
  <c r="T362" i="1"/>
  <c r="X362" i="1" s="1"/>
  <c r="R350" i="1"/>
  <c r="S350" i="1" s="1"/>
  <c r="R330" i="1"/>
  <c r="S330" i="1" s="1"/>
  <c r="Y342" i="1"/>
  <c r="O342" i="1"/>
  <c r="M342" i="1" s="1"/>
  <c r="P342" i="1" s="1"/>
  <c r="J342" i="1" s="1"/>
  <c r="K342" i="1" s="1"/>
  <c r="AA345" i="1"/>
  <c r="AB345" i="1" s="1"/>
  <c r="T345" i="1"/>
  <c r="X345" i="1" s="1"/>
  <c r="R321" i="1"/>
  <c r="S321" i="1" s="1"/>
  <c r="R300" i="1"/>
  <c r="S300" i="1" s="1"/>
  <c r="Y343" i="1"/>
  <c r="O343" i="1"/>
  <c r="M343" i="1" s="1"/>
  <c r="P343" i="1" s="1"/>
  <c r="J343" i="1" s="1"/>
  <c r="K343" i="1" s="1"/>
  <c r="Y338" i="1"/>
  <c r="T333" i="1"/>
  <c r="X333" i="1" s="1"/>
  <c r="AA333" i="1"/>
  <c r="Y294" i="1"/>
  <c r="R258" i="1"/>
  <c r="S258" i="1" s="1"/>
  <c r="R242" i="1"/>
  <c r="S242" i="1" s="1"/>
  <c r="O242" i="1" s="1"/>
  <c r="M242" i="1" s="1"/>
  <c r="P242" i="1" s="1"/>
  <c r="J242" i="1" s="1"/>
  <c r="K242" i="1" s="1"/>
  <c r="R213" i="1"/>
  <c r="S213" i="1" s="1"/>
  <c r="T335" i="1"/>
  <c r="X335" i="1" s="1"/>
  <c r="AA335" i="1"/>
  <c r="Z335" i="1"/>
  <c r="O290" i="1"/>
  <c r="M290" i="1" s="1"/>
  <c r="P290" i="1" s="1"/>
  <c r="J290" i="1" s="1"/>
  <c r="K290" i="1" s="1"/>
  <c r="Y290" i="1"/>
  <c r="R290" i="1"/>
  <c r="S290" i="1" s="1"/>
  <c r="AA299" i="1"/>
  <c r="T299" i="1"/>
  <c r="X299" i="1" s="1"/>
  <c r="Y238" i="1"/>
  <c r="R163" i="1"/>
  <c r="S163" i="1" s="1"/>
  <c r="Y347" i="1"/>
  <c r="T283" i="1"/>
  <c r="X283" i="1" s="1"/>
  <c r="AA283" i="1"/>
  <c r="AB283" i="1" s="1"/>
  <c r="O260" i="1"/>
  <c r="M260" i="1" s="1"/>
  <c r="P260" i="1" s="1"/>
  <c r="J260" i="1" s="1"/>
  <c r="K260" i="1" s="1"/>
  <c r="Y260" i="1"/>
  <c r="Y243" i="1"/>
  <c r="R294" i="1"/>
  <c r="S294" i="1" s="1"/>
  <c r="R260" i="1"/>
  <c r="S260" i="1" s="1"/>
  <c r="AA239" i="1"/>
  <c r="T239" i="1"/>
  <c r="X239" i="1" s="1"/>
  <c r="Z239" i="1"/>
  <c r="T222" i="1"/>
  <c r="X222" i="1" s="1"/>
  <c r="Z222" i="1"/>
  <c r="AA222" i="1"/>
  <c r="AB222" i="1" s="1"/>
  <c r="Y217" i="1"/>
  <c r="O217" i="1"/>
  <c r="M217" i="1" s="1"/>
  <c r="P217" i="1" s="1"/>
  <c r="J217" i="1" s="1"/>
  <c r="K217" i="1" s="1"/>
  <c r="Y185" i="1"/>
  <c r="T162" i="1"/>
  <c r="X162" i="1" s="1"/>
  <c r="AA162" i="1"/>
  <c r="Y109" i="1"/>
  <c r="T275" i="1"/>
  <c r="X275" i="1" s="1"/>
  <c r="AA275" i="1"/>
  <c r="AB275" i="1" s="1"/>
  <c r="AA203" i="1"/>
  <c r="T203" i="1"/>
  <c r="X203" i="1" s="1"/>
  <c r="Y193" i="1"/>
  <c r="Y154" i="1"/>
  <c r="O154" i="1"/>
  <c r="M154" i="1" s="1"/>
  <c r="P154" i="1" s="1"/>
  <c r="J154" i="1" s="1"/>
  <c r="K154" i="1" s="1"/>
  <c r="O145" i="1"/>
  <c r="M145" i="1" s="1"/>
  <c r="P145" i="1" s="1"/>
  <c r="J145" i="1" s="1"/>
  <c r="K145" i="1" s="1"/>
  <c r="Y145" i="1"/>
  <c r="AA67" i="1"/>
  <c r="Z67" i="1"/>
  <c r="T67" i="1"/>
  <c r="X67" i="1" s="1"/>
  <c r="AA51" i="1"/>
  <c r="Z51" i="1"/>
  <c r="T51" i="1"/>
  <c r="X51" i="1" s="1"/>
  <c r="AA19" i="1"/>
  <c r="AB19" i="1" s="1"/>
  <c r="Z19" i="1"/>
  <c r="T19" i="1"/>
  <c r="X19" i="1" s="1"/>
  <c r="AA316" i="1"/>
  <c r="T316" i="1"/>
  <c r="X316" i="1" s="1"/>
  <c r="T315" i="1"/>
  <c r="X315" i="1" s="1"/>
  <c r="AA315" i="1"/>
  <c r="T305" i="1"/>
  <c r="X305" i="1" s="1"/>
  <c r="AA305" i="1"/>
  <c r="T259" i="1"/>
  <c r="X259" i="1" s="1"/>
  <c r="AA259" i="1"/>
  <c r="AB259" i="1" s="1"/>
  <c r="O256" i="1"/>
  <c r="M256" i="1" s="1"/>
  <c r="P256" i="1" s="1"/>
  <c r="J256" i="1" s="1"/>
  <c r="K256" i="1" s="1"/>
  <c r="Y256" i="1"/>
  <c r="Y202" i="1"/>
  <c r="O153" i="1"/>
  <c r="M153" i="1" s="1"/>
  <c r="P153" i="1" s="1"/>
  <c r="J153" i="1" s="1"/>
  <c r="K153" i="1" s="1"/>
  <c r="Y153" i="1"/>
  <c r="T293" i="1"/>
  <c r="X293" i="1" s="1"/>
  <c r="AA293" i="1"/>
  <c r="Z293" i="1"/>
  <c r="Y261" i="1"/>
  <c r="O261" i="1"/>
  <c r="M261" i="1" s="1"/>
  <c r="P261" i="1" s="1"/>
  <c r="J261" i="1" s="1"/>
  <c r="K261" i="1" s="1"/>
  <c r="O224" i="1"/>
  <c r="M224" i="1" s="1"/>
  <c r="P224" i="1" s="1"/>
  <c r="J224" i="1" s="1"/>
  <c r="K224" i="1" s="1"/>
  <c r="Y224" i="1"/>
  <c r="Y174" i="1"/>
  <c r="O133" i="1"/>
  <c r="M133" i="1" s="1"/>
  <c r="P133" i="1" s="1"/>
  <c r="J133" i="1" s="1"/>
  <c r="K133" i="1" s="1"/>
  <c r="Y133" i="1"/>
  <c r="AA232" i="1"/>
  <c r="T232" i="1"/>
  <c r="X232" i="1" s="1"/>
  <c r="AA187" i="1"/>
  <c r="AB187" i="1" s="1"/>
  <c r="T187" i="1"/>
  <c r="X187" i="1" s="1"/>
  <c r="O125" i="1"/>
  <c r="M125" i="1" s="1"/>
  <c r="P125" i="1" s="1"/>
  <c r="J125" i="1" s="1"/>
  <c r="K125" i="1" s="1"/>
  <c r="Y125" i="1"/>
  <c r="O89" i="1"/>
  <c r="M89" i="1" s="1"/>
  <c r="P89" i="1" s="1"/>
  <c r="J89" i="1" s="1"/>
  <c r="K89" i="1" s="1"/>
  <c r="Y89" i="1"/>
  <c r="R238" i="1"/>
  <c r="S238" i="1" s="1"/>
  <c r="AA122" i="1"/>
  <c r="T122" i="1"/>
  <c r="X122" i="1" s="1"/>
  <c r="AA90" i="1"/>
  <c r="T90" i="1"/>
  <c r="X90" i="1" s="1"/>
  <c r="Y82" i="1"/>
  <c r="O69" i="1"/>
  <c r="M69" i="1" s="1"/>
  <c r="P69" i="1" s="1"/>
  <c r="J69" i="1" s="1"/>
  <c r="K69" i="1" s="1"/>
  <c r="Y69" i="1"/>
  <c r="T60" i="1"/>
  <c r="X60" i="1" s="1"/>
  <c r="AA60" i="1"/>
  <c r="AB60" i="1" s="1"/>
  <c r="O37" i="1"/>
  <c r="M37" i="1" s="1"/>
  <c r="P37" i="1" s="1"/>
  <c r="J37" i="1" s="1"/>
  <c r="K37" i="1" s="1"/>
  <c r="Y37" i="1"/>
  <c r="T28" i="1"/>
  <c r="X28" i="1" s="1"/>
  <c r="AA28" i="1"/>
  <c r="AB28" i="1" s="1"/>
  <c r="Y18" i="1"/>
  <c r="O18" i="1"/>
  <c r="M18" i="1" s="1"/>
  <c r="P18" i="1" s="1"/>
  <c r="J18" i="1" s="1"/>
  <c r="K18" i="1" s="1"/>
  <c r="T156" i="1"/>
  <c r="X156" i="1" s="1"/>
  <c r="AA156" i="1"/>
  <c r="Z156" i="1"/>
  <c r="T80" i="1"/>
  <c r="X80" i="1" s="1"/>
  <c r="AA80" i="1"/>
  <c r="Z80" i="1"/>
  <c r="AA58" i="1"/>
  <c r="T58" i="1"/>
  <c r="X58" i="1" s="1"/>
  <c r="T48" i="1"/>
  <c r="X48" i="1" s="1"/>
  <c r="AA48" i="1"/>
  <c r="Z48" i="1"/>
  <c r="AA29" i="1"/>
  <c r="AB29" i="1" s="1"/>
  <c r="T29" i="1"/>
  <c r="X29" i="1" s="1"/>
  <c r="Y62" i="1"/>
  <c r="O62" i="1"/>
  <c r="M62" i="1" s="1"/>
  <c r="P62" i="1" s="1"/>
  <c r="J62" i="1" s="1"/>
  <c r="K62" i="1" s="1"/>
  <c r="T38" i="1"/>
  <c r="X38" i="1" s="1"/>
  <c r="AA38" i="1"/>
  <c r="Y27" i="1"/>
  <c r="O27" i="1"/>
  <c r="M27" i="1" s="1"/>
  <c r="P27" i="1" s="1"/>
  <c r="J27" i="1" s="1"/>
  <c r="K27" i="1" s="1"/>
  <c r="Y35" i="1"/>
  <c r="O35" i="1"/>
  <c r="M35" i="1" s="1"/>
  <c r="P35" i="1" s="1"/>
  <c r="J35" i="1" s="1"/>
  <c r="K35" i="1" s="1"/>
  <c r="R145" i="1"/>
  <c r="S145" i="1" s="1"/>
  <c r="Y75" i="1"/>
  <c r="O75" i="1"/>
  <c r="M75" i="1" s="1"/>
  <c r="P75" i="1" s="1"/>
  <c r="J75" i="1" s="1"/>
  <c r="K75" i="1" s="1"/>
  <c r="AA57" i="1"/>
  <c r="T57" i="1"/>
  <c r="X57" i="1" s="1"/>
  <c r="Z57" i="1"/>
  <c r="T361" i="1"/>
  <c r="X361" i="1" s="1"/>
  <c r="AA361" i="1"/>
  <c r="Z362" i="1"/>
  <c r="R365" i="1"/>
  <c r="S365" i="1" s="1"/>
  <c r="Y349" i="1"/>
  <c r="O351" i="1"/>
  <c r="M351" i="1" s="1"/>
  <c r="P351" i="1" s="1"/>
  <c r="J351" i="1" s="1"/>
  <c r="K351" i="1" s="1"/>
  <c r="R340" i="1"/>
  <c r="S340" i="1" s="1"/>
  <c r="Z316" i="1"/>
  <c r="O345" i="1"/>
  <c r="M345" i="1" s="1"/>
  <c r="P345" i="1" s="1"/>
  <c r="J345" i="1" s="1"/>
  <c r="K345" i="1" s="1"/>
  <c r="Y345" i="1"/>
  <c r="R329" i="1"/>
  <c r="S329" i="1" s="1"/>
  <c r="O329" i="1" s="1"/>
  <c r="M329" i="1" s="1"/>
  <c r="P329" i="1" s="1"/>
  <c r="J329" i="1" s="1"/>
  <c r="K329" i="1" s="1"/>
  <c r="R320" i="1"/>
  <c r="S320" i="1" s="1"/>
  <c r="O320" i="1" s="1"/>
  <c r="M320" i="1" s="1"/>
  <c r="P320" i="1" s="1"/>
  <c r="J320" i="1" s="1"/>
  <c r="K320" i="1" s="1"/>
  <c r="Z283" i="1"/>
  <c r="Z314" i="1"/>
  <c r="O282" i="1"/>
  <c r="M282" i="1" s="1"/>
  <c r="P282" i="1" s="1"/>
  <c r="J282" i="1" s="1"/>
  <c r="K282" i="1" s="1"/>
  <c r="Y282" i="1"/>
  <c r="Y274" i="1"/>
  <c r="R274" i="1"/>
  <c r="S274" i="1" s="1"/>
  <c r="R266" i="1"/>
  <c r="S266" i="1" s="1"/>
  <c r="R250" i="1"/>
  <c r="S250" i="1" s="1"/>
  <c r="O319" i="1"/>
  <c r="M319" i="1" s="1"/>
  <c r="P319" i="1" s="1"/>
  <c r="J319" i="1" s="1"/>
  <c r="K319" i="1" s="1"/>
  <c r="Y319" i="1"/>
  <c r="Y291" i="1"/>
  <c r="O291" i="1"/>
  <c r="M291" i="1" s="1"/>
  <c r="P291" i="1" s="1"/>
  <c r="J291" i="1" s="1"/>
  <c r="K291" i="1" s="1"/>
  <c r="Z279" i="1"/>
  <c r="Z263" i="1"/>
  <c r="R199" i="1"/>
  <c r="S199" i="1" s="1"/>
  <c r="R147" i="1"/>
  <c r="S147" i="1" s="1"/>
  <c r="Z323" i="1"/>
  <c r="Y228" i="1"/>
  <c r="O228" i="1"/>
  <c r="M228" i="1" s="1"/>
  <c r="P228" i="1" s="1"/>
  <c r="J228" i="1" s="1"/>
  <c r="K228" i="1" s="1"/>
  <c r="Z196" i="1"/>
  <c r="O173" i="1"/>
  <c r="M173" i="1" s="1"/>
  <c r="P173" i="1" s="1"/>
  <c r="J173" i="1" s="1"/>
  <c r="K173" i="1" s="1"/>
  <c r="T271" i="1"/>
  <c r="X271" i="1" s="1"/>
  <c r="AA271" i="1"/>
  <c r="AB271" i="1" s="1"/>
  <c r="O255" i="1"/>
  <c r="M255" i="1" s="1"/>
  <c r="P255" i="1" s="1"/>
  <c r="J255" i="1" s="1"/>
  <c r="K255" i="1" s="1"/>
  <c r="Y255" i="1"/>
  <c r="Z235" i="1"/>
  <c r="R202" i="1"/>
  <c r="S202" i="1" s="1"/>
  <c r="Z198" i="1"/>
  <c r="R174" i="1"/>
  <c r="S174" i="1" s="1"/>
  <c r="R142" i="1"/>
  <c r="S142" i="1" s="1"/>
  <c r="Y135" i="1"/>
  <c r="O135" i="1"/>
  <c r="M135" i="1" s="1"/>
  <c r="P135" i="1" s="1"/>
  <c r="J135" i="1" s="1"/>
  <c r="K135" i="1" s="1"/>
  <c r="Z122" i="1"/>
  <c r="R112" i="1"/>
  <c r="S112" i="1" s="1"/>
  <c r="Y103" i="1"/>
  <c r="O103" i="1"/>
  <c r="M103" i="1" s="1"/>
  <c r="P103" i="1" s="1"/>
  <c r="J103" i="1" s="1"/>
  <c r="K103" i="1" s="1"/>
  <c r="Z90" i="1"/>
  <c r="O235" i="1"/>
  <c r="M235" i="1" s="1"/>
  <c r="P235" i="1" s="1"/>
  <c r="J235" i="1" s="1"/>
  <c r="K235" i="1" s="1"/>
  <c r="Y235" i="1"/>
  <c r="Z251" i="1"/>
  <c r="Y249" i="1"/>
  <c r="O232" i="1"/>
  <c r="M232" i="1" s="1"/>
  <c r="P232" i="1" s="1"/>
  <c r="J232" i="1" s="1"/>
  <c r="K232" i="1" s="1"/>
  <c r="Y232" i="1"/>
  <c r="O208" i="1"/>
  <c r="M208" i="1" s="1"/>
  <c r="P208" i="1" s="1"/>
  <c r="J208" i="1" s="1"/>
  <c r="K208" i="1" s="1"/>
  <c r="Y200" i="1"/>
  <c r="O200" i="1"/>
  <c r="M200" i="1" s="1"/>
  <c r="P200" i="1" s="1"/>
  <c r="J200" i="1" s="1"/>
  <c r="K200" i="1" s="1"/>
  <c r="O194" i="1"/>
  <c r="M194" i="1" s="1"/>
  <c r="P194" i="1" s="1"/>
  <c r="J194" i="1" s="1"/>
  <c r="K194" i="1" s="1"/>
  <c r="Y194" i="1"/>
  <c r="Y172" i="1"/>
  <c r="AA157" i="1"/>
  <c r="AB157" i="1" s="1"/>
  <c r="T157" i="1"/>
  <c r="X157" i="1" s="1"/>
  <c r="Z157" i="1"/>
  <c r="R75" i="1"/>
  <c r="S75" i="1" s="1"/>
  <c r="AA59" i="1"/>
  <c r="AB59" i="1" s="1"/>
  <c r="Z59" i="1"/>
  <c r="T59" i="1"/>
  <c r="X59" i="1" s="1"/>
  <c r="AA43" i="1"/>
  <c r="Z43" i="1"/>
  <c r="T43" i="1"/>
  <c r="X43" i="1" s="1"/>
  <c r="R27" i="1"/>
  <c r="S27" i="1" s="1"/>
  <c r="AA325" i="1"/>
  <c r="AB325" i="1" s="1"/>
  <c r="T325" i="1"/>
  <c r="X325" i="1" s="1"/>
  <c r="R324" i="1"/>
  <c r="S324" i="1" s="1"/>
  <c r="Z271" i="1"/>
  <c r="T204" i="1"/>
  <c r="X204" i="1" s="1"/>
  <c r="AA204" i="1"/>
  <c r="AB204" i="1" s="1"/>
  <c r="O106" i="1"/>
  <c r="M106" i="1" s="1"/>
  <c r="P106" i="1" s="1"/>
  <c r="J106" i="1" s="1"/>
  <c r="K106" i="1" s="1"/>
  <c r="Y106" i="1"/>
  <c r="O90" i="1"/>
  <c r="M90" i="1" s="1"/>
  <c r="P90" i="1" s="1"/>
  <c r="J90" i="1" s="1"/>
  <c r="K90" i="1" s="1"/>
  <c r="Y90" i="1"/>
  <c r="T326" i="1"/>
  <c r="X326" i="1" s="1"/>
  <c r="AA326" i="1"/>
  <c r="R297" i="1"/>
  <c r="S297" i="1" s="1"/>
  <c r="J144" i="1"/>
  <c r="K144" i="1" s="1"/>
  <c r="Y113" i="1"/>
  <c r="Z255" i="1"/>
  <c r="R172" i="1"/>
  <c r="S172" i="1" s="1"/>
  <c r="O172" i="1" s="1"/>
  <c r="M172" i="1" s="1"/>
  <c r="P172" i="1" s="1"/>
  <c r="J172" i="1" s="1"/>
  <c r="K172" i="1" s="1"/>
  <c r="Y138" i="1"/>
  <c r="O138" i="1"/>
  <c r="M138" i="1" s="1"/>
  <c r="P138" i="1" s="1"/>
  <c r="J138" i="1" s="1"/>
  <c r="K138" i="1" s="1"/>
  <c r="O105" i="1"/>
  <c r="M105" i="1" s="1"/>
  <c r="P105" i="1" s="1"/>
  <c r="J105" i="1" s="1"/>
  <c r="K105" i="1" s="1"/>
  <c r="Y105" i="1"/>
  <c r="AA130" i="1"/>
  <c r="T130" i="1"/>
  <c r="X130" i="1" s="1"/>
  <c r="R170" i="1"/>
  <c r="S170" i="1" s="1"/>
  <c r="R359" i="1"/>
  <c r="S359" i="1" s="1"/>
  <c r="O359" i="1" s="1"/>
  <c r="M359" i="1" s="1"/>
  <c r="P359" i="1" s="1"/>
  <c r="J359" i="1" s="1"/>
  <c r="K359" i="1" s="1"/>
  <c r="O354" i="1"/>
  <c r="M354" i="1" s="1"/>
  <c r="P354" i="1" s="1"/>
  <c r="J354" i="1" s="1"/>
  <c r="K354" i="1" s="1"/>
  <c r="Y359" i="1"/>
  <c r="R347" i="1"/>
  <c r="S347" i="1" s="1"/>
  <c r="T355" i="1"/>
  <c r="X355" i="1" s="1"/>
  <c r="AA355" i="1"/>
  <c r="AB355" i="1" s="1"/>
  <c r="O361" i="1"/>
  <c r="M361" i="1" s="1"/>
  <c r="P361" i="1" s="1"/>
  <c r="J361" i="1" s="1"/>
  <c r="K361" i="1" s="1"/>
  <c r="Y361" i="1"/>
  <c r="O348" i="1"/>
  <c r="M348" i="1" s="1"/>
  <c r="P348" i="1" s="1"/>
  <c r="J348" i="1" s="1"/>
  <c r="K348" i="1" s="1"/>
  <c r="Y348" i="1"/>
  <c r="AA341" i="1"/>
  <c r="T341" i="1"/>
  <c r="X341" i="1" s="1"/>
  <c r="R338" i="1"/>
  <c r="S338" i="1" s="1"/>
  <c r="Z333" i="1"/>
  <c r="Y327" i="1"/>
  <c r="AA336" i="1"/>
  <c r="AB336" i="1" s="1"/>
  <c r="T336" i="1"/>
  <c r="X336" i="1" s="1"/>
  <c r="Z336" i="1"/>
  <c r="O323" i="1"/>
  <c r="M323" i="1" s="1"/>
  <c r="P323" i="1" s="1"/>
  <c r="J323" i="1" s="1"/>
  <c r="K323" i="1" s="1"/>
  <c r="Y323" i="1"/>
  <c r="Y315" i="1"/>
  <c r="O315" i="1"/>
  <c r="M315" i="1" s="1"/>
  <c r="P315" i="1" s="1"/>
  <c r="J315" i="1" s="1"/>
  <c r="K315" i="1" s="1"/>
  <c r="R292" i="1"/>
  <c r="S292" i="1" s="1"/>
  <c r="R349" i="1"/>
  <c r="S349" i="1" s="1"/>
  <c r="Y341" i="1"/>
  <c r="O341" i="1"/>
  <c r="M341" i="1" s="1"/>
  <c r="P341" i="1" s="1"/>
  <c r="J341" i="1" s="1"/>
  <c r="K341" i="1" s="1"/>
  <c r="J339" i="1"/>
  <c r="K339" i="1" s="1"/>
  <c r="R327" i="1"/>
  <c r="S327" i="1" s="1"/>
  <c r="Y325" i="1"/>
  <c r="O325" i="1"/>
  <c r="M325" i="1" s="1"/>
  <c r="P325" i="1" s="1"/>
  <c r="J325" i="1" s="1"/>
  <c r="K325" i="1" s="1"/>
  <c r="O322" i="1"/>
  <c r="M322" i="1" s="1"/>
  <c r="P322" i="1" s="1"/>
  <c r="J322" i="1" s="1"/>
  <c r="K322" i="1" s="1"/>
  <c r="Y322" i="1"/>
  <c r="Z315" i="1"/>
  <c r="Z307" i="1"/>
  <c r="Z299" i="1"/>
  <c r="Z291" i="1"/>
  <c r="Z351" i="1"/>
  <c r="Z341" i="1"/>
  <c r="Z326" i="1"/>
  <c r="R280" i="1"/>
  <c r="S280" i="1" s="1"/>
  <c r="Y313" i="1"/>
  <c r="Y307" i="1"/>
  <c r="O307" i="1"/>
  <c r="M307" i="1" s="1"/>
  <c r="P307" i="1" s="1"/>
  <c r="J307" i="1" s="1"/>
  <c r="K307" i="1" s="1"/>
  <c r="R304" i="1"/>
  <c r="S304" i="1" s="1"/>
  <c r="R270" i="1"/>
  <c r="S270" i="1" s="1"/>
  <c r="R254" i="1"/>
  <c r="S254" i="1" s="1"/>
  <c r="Z244" i="1"/>
  <c r="R237" i="1"/>
  <c r="S237" i="1" s="1"/>
  <c r="R205" i="1"/>
  <c r="S205" i="1" s="1"/>
  <c r="Y337" i="1"/>
  <c r="O337" i="1"/>
  <c r="M337" i="1" s="1"/>
  <c r="P337" i="1" s="1"/>
  <c r="J337" i="1" s="1"/>
  <c r="K337" i="1" s="1"/>
  <c r="R269" i="1"/>
  <c r="S269" i="1" s="1"/>
  <c r="R253" i="1"/>
  <c r="S253" i="1" s="1"/>
  <c r="O239" i="1"/>
  <c r="M239" i="1" s="1"/>
  <c r="P239" i="1" s="1"/>
  <c r="J239" i="1" s="1"/>
  <c r="K239" i="1" s="1"/>
  <c r="O207" i="1"/>
  <c r="M207" i="1" s="1"/>
  <c r="P207" i="1" s="1"/>
  <c r="J207" i="1" s="1"/>
  <c r="K207" i="1" s="1"/>
  <c r="R284" i="1"/>
  <c r="S284" i="1" s="1"/>
  <c r="O263" i="1"/>
  <c r="M263" i="1" s="1"/>
  <c r="P263" i="1" s="1"/>
  <c r="J263" i="1" s="1"/>
  <c r="K263" i="1" s="1"/>
  <c r="Y263" i="1"/>
  <c r="R252" i="1"/>
  <c r="S252" i="1" s="1"/>
  <c r="Y241" i="1"/>
  <c r="Y220" i="1"/>
  <c r="O220" i="1"/>
  <c r="M220" i="1" s="1"/>
  <c r="P220" i="1" s="1"/>
  <c r="J220" i="1" s="1"/>
  <c r="K220" i="1" s="1"/>
  <c r="R216" i="1"/>
  <c r="S216" i="1" s="1"/>
  <c r="Z211" i="1"/>
  <c r="R191" i="1"/>
  <c r="S191" i="1" s="1"/>
  <c r="Z166" i="1"/>
  <c r="R155" i="1"/>
  <c r="S155" i="1" s="1"/>
  <c r="R322" i="1"/>
  <c r="S322" i="1" s="1"/>
  <c r="Y253" i="1"/>
  <c r="O253" i="1"/>
  <c r="M253" i="1" s="1"/>
  <c r="P253" i="1" s="1"/>
  <c r="J253" i="1" s="1"/>
  <c r="K253" i="1" s="1"/>
  <c r="O244" i="1"/>
  <c r="M244" i="1" s="1"/>
  <c r="P244" i="1" s="1"/>
  <c r="J244" i="1" s="1"/>
  <c r="K244" i="1" s="1"/>
  <c r="Y244" i="1"/>
  <c r="Z236" i="1"/>
  <c r="R209" i="1"/>
  <c r="S209" i="1" s="1"/>
  <c r="O203" i="1"/>
  <c r="M203" i="1" s="1"/>
  <c r="P203" i="1" s="1"/>
  <c r="J203" i="1" s="1"/>
  <c r="K203" i="1" s="1"/>
  <c r="Y203" i="1"/>
  <c r="O165" i="1"/>
  <c r="M165" i="1" s="1"/>
  <c r="P165" i="1" s="1"/>
  <c r="J165" i="1" s="1"/>
  <c r="K165" i="1" s="1"/>
  <c r="AA306" i="1"/>
  <c r="AB306" i="1" s="1"/>
  <c r="Z306" i="1"/>
  <c r="T306" i="1"/>
  <c r="X306" i="1" s="1"/>
  <c r="T301" i="1"/>
  <c r="X301" i="1" s="1"/>
  <c r="AA301" i="1"/>
  <c r="AB301" i="1" s="1"/>
  <c r="Z301" i="1"/>
  <c r="T289" i="1"/>
  <c r="X289" i="1" s="1"/>
  <c r="Z289" i="1"/>
  <c r="AA289" i="1"/>
  <c r="AB289" i="1" s="1"/>
  <c r="O276" i="1"/>
  <c r="M276" i="1" s="1"/>
  <c r="P276" i="1" s="1"/>
  <c r="J276" i="1" s="1"/>
  <c r="K276" i="1" s="1"/>
  <c r="Y245" i="1"/>
  <c r="O245" i="1"/>
  <c r="M245" i="1" s="1"/>
  <c r="P245" i="1" s="1"/>
  <c r="J245" i="1" s="1"/>
  <c r="K245" i="1" s="1"/>
  <c r="Y236" i="1"/>
  <c r="O236" i="1"/>
  <c r="M236" i="1" s="1"/>
  <c r="P236" i="1" s="1"/>
  <c r="J236" i="1" s="1"/>
  <c r="K236" i="1" s="1"/>
  <c r="J218" i="1"/>
  <c r="K218" i="1" s="1"/>
  <c r="Z212" i="1"/>
  <c r="Y192" i="1"/>
  <c r="R189" i="1"/>
  <c r="S189" i="1" s="1"/>
  <c r="R184" i="1"/>
  <c r="S184" i="1" s="1"/>
  <c r="Y164" i="1"/>
  <c r="O164" i="1"/>
  <c r="M164" i="1" s="1"/>
  <c r="P164" i="1" s="1"/>
  <c r="J164" i="1" s="1"/>
  <c r="K164" i="1" s="1"/>
  <c r="O152" i="1"/>
  <c r="M152" i="1" s="1"/>
  <c r="P152" i="1" s="1"/>
  <c r="J152" i="1" s="1"/>
  <c r="K152" i="1" s="1"/>
  <c r="Y152" i="1"/>
  <c r="Z134" i="1"/>
  <c r="Y131" i="1"/>
  <c r="R124" i="1"/>
  <c r="S124" i="1" s="1"/>
  <c r="Y115" i="1"/>
  <c r="R108" i="1"/>
  <c r="S108" i="1" s="1"/>
  <c r="Y99" i="1"/>
  <c r="R92" i="1"/>
  <c r="S92" i="1" s="1"/>
  <c r="R79" i="1"/>
  <c r="S79" i="1" s="1"/>
  <c r="Z58" i="1"/>
  <c r="R47" i="1"/>
  <c r="S47" i="1" s="1"/>
  <c r="Z26" i="1"/>
  <c r="Y230" i="1"/>
  <c r="O230" i="1"/>
  <c r="M230" i="1" s="1"/>
  <c r="P230" i="1" s="1"/>
  <c r="J230" i="1" s="1"/>
  <c r="K230" i="1" s="1"/>
  <c r="R154" i="1"/>
  <c r="S154" i="1" s="1"/>
  <c r="R313" i="1"/>
  <c r="S313" i="1" s="1"/>
  <c r="Y305" i="1"/>
  <c r="O305" i="1"/>
  <c r="M305" i="1" s="1"/>
  <c r="P305" i="1" s="1"/>
  <c r="J305" i="1" s="1"/>
  <c r="K305" i="1" s="1"/>
  <c r="Y301" i="1"/>
  <c r="O301" i="1"/>
  <c r="M301" i="1" s="1"/>
  <c r="P301" i="1" s="1"/>
  <c r="J301" i="1" s="1"/>
  <c r="K301" i="1" s="1"/>
  <c r="AA278" i="1"/>
  <c r="AB278" i="1" s="1"/>
  <c r="T278" i="1"/>
  <c r="X278" i="1" s="1"/>
  <c r="Z278" i="1"/>
  <c r="O251" i="1"/>
  <c r="M251" i="1" s="1"/>
  <c r="P251" i="1" s="1"/>
  <c r="J251" i="1" s="1"/>
  <c r="K251" i="1" s="1"/>
  <c r="Y251" i="1"/>
  <c r="Y240" i="1"/>
  <c r="O240" i="1"/>
  <c r="M240" i="1" s="1"/>
  <c r="P240" i="1" s="1"/>
  <c r="J240" i="1" s="1"/>
  <c r="K240" i="1" s="1"/>
  <c r="O226" i="1"/>
  <c r="M226" i="1" s="1"/>
  <c r="P226" i="1" s="1"/>
  <c r="J226" i="1" s="1"/>
  <c r="K226" i="1" s="1"/>
  <c r="Y226" i="1"/>
  <c r="Y212" i="1"/>
  <c r="O212" i="1"/>
  <c r="M212" i="1" s="1"/>
  <c r="P212" i="1" s="1"/>
  <c r="J212" i="1" s="1"/>
  <c r="K212" i="1" s="1"/>
  <c r="T210" i="1"/>
  <c r="X210" i="1" s="1"/>
  <c r="AA210" i="1"/>
  <c r="AB210" i="1" s="1"/>
  <c r="O198" i="1"/>
  <c r="M198" i="1" s="1"/>
  <c r="P198" i="1" s="1"/>
  <c r="J198" i="1" s="1"/>
  <c r="K198" i="1" s="1"/>
  <c r="Y198" i="1"/>
  <c r="Z197" i="1"/>
  <c r="R192" i="1"/>
  <c r="S192" i="1" s="1"/>
  <c r="Z177" i="1"/>
  <c r="R167" i="1"/>
  <c r="S167" i="1" s="1"/>
  <c r="O167" i="1" s="1"/>
  <c r="M167" i="1" s="1"/>
  <c r="P167" i="1" s="1"/>
  <c r="J167" i="1" s="1"/>
  <c r="K167" i="1" s="1"/>
  <c r="Z162" i="1"/>
  <c r="R131" i="1"/>
  <c r="S131" i="1" s="1"/>
  <c r="R123" i="1"/>
  <c r="S123" i="1" s="1"/>
  <c r="O123" i="1" s="1"/>
  <c r="M123" i="1" s="1"/>
  <c r="P123" i="1" s="1"/>
  <c r="J123" i="1" s="1"/>
  <c r="K123" i="1" s="1"/>
  <c r="R115" i="1"/>
  <c r="S115" i="1" s="1"/>
  <c r="O115" i="1" s="1"/>
  <c r="M115" i="1" s="1"/>
  <c r="P115" i="1" s="1"/>
  <c r="J115" i="1" s="1"/>
  <c r="K115" i="1" s="1"/>
  <c r="R107" i="1"/>
  <c r="S107" i="1" s="1"/>
  <c r="R99" i="1"/>
  <c r="S99" i="1" s="1"/>
  <c r="R91" i="1"/>
  <c r="S91" i="1" s="1"/>
  <c r="O73" i="1"/>
  <c r="M73" i="1" s="1"/>
  <c r="P73" i="1" s="1"/>
  <c r="J73" i="1" s="1"/>
  <c r="K73" i="1" s="1"/>
  <c r="O57" i="1"/>
  <c r="M57" i="1" s="1"/>
  <c r="P57" i="1" s="1"/>
  <c r="J57" i="1" s="1"/>
  <c r="K57" i="1" s="1"/>
  <c r="O41" i="1"/>
  <c r="M41" i="1" s="1"/>
  <c r="P41" i="1" s="1"/>
  <c r="J41" i="1" s="1"/>
  <c r="K41" i="1" s="1"/>
  <c r="O25" i="1"/>
  <c r="M25" i="1" s="1"/>
  <c r="P25" i="1" s="1"/>
  <c r="J25" i="1" s="1"/>
  <c r="K25" i="1" s="1"/>
  <c r="Y309" i="1"/>
  <c r="O309" i="1"/>
  <c r="M309" i="1" s="1"/>
  <c r="P309" i="1" s="1"/>
  <c r="J309" i="1" s="1"/>
  <c r="K309" i="1" s="1"/>
  <c r="R285" i="1"/>
  <c r="S285" i="1" s="1"/>
  <c r="O285" i="1" s="1"/>
  <c r="M285" i="1" s="1"/>
  <c r="P285" i="1" s="1"/>
  <c r="J285" i="1" s="1"/>
  <c r="K285" i="1" s="1"/>
  <c r="T273" i="1"/>
  <c r="X273" i="1" s="1"/>
  <c r="Z273" i="1"/>
  <c r="AA273" i="1"/>
  <c r="AB215" i="1"/>
  <c r="O204" i="1"/>
  <c r="M204" i="1" s="1"/>
  <c r="P204" i="1" s="1"/>
  <c r="J204" i="1" s="1"/>
  <c r="K204" i="1" s="1"/>
  <c r="R190" i="1"/>
  <c r="S190" i="1" s="1"/>
  <c r="Z186" i="1"/>
  <c r="T168" i="1"/>
  <c r="X168" i="1" s="1"/>
  <c r="AA168" i="1"/>
  <c r="AB168" i="1" s="1"/>
  <c r="R158" i="1"/>
  <c r="S158" i="1" s="1"/>
  <c r="Y148" i="1"/>
  <c r="R143" i="1"/>
  <c r="S143" i="1" s="1"/>
  <c r="O130" i="1"/>
  <c r="M130" i="1" s="1"/>
  <c r="P130" i="1" s="1"/>
  <c r="J130" i="1" s="1"/>
  <c r="K130" i="1" s="1"/>
  <c r="Y130" i="1"/>
  <c r="O122" i="1"/>
  <c r="M122" i="1" s="1"/>
  <c r="P122" i="1" s="1"/>
  <c r="J122" i="1" s="1"/>
  <c r="K122" i="1" s="1"/>
  <c r="Y122" i="1"/>
  <c r="O114" i="1"/>
  <c r="M114" i="1" s="1"/>
  <c r="P114" i="1" s="1"/>
  <c r="J114" i="1" s="1"/>
  <c r="K114" i="1" s="1"/>
  <c r="Y114" i="1"/>
  <c r="Z38" i="1"/>
  <c r="O312" i="1"/>
  <c r="M312" i="1" s="1"/>
  <c r="P312" i="1" s="1"/>
  <c r="J312" i="1" s="1"/>
  <c r="K312" i="1" s="1"/>
  <c r="R310" i="1"/>
  <c r="S310" i="1" s="1"/>
  <c r="O306" i="1"/>
  <c r="M306" i="1" s="1"/>
  <c r="P306" i="1" s="1"/>
  <c r="J306" i="1" s="1"/>
  <c r="K306" i="1" s="1"/>
  <c r="Y306" i="1"/>
  <c r="Y295" i="1"/>
  <c r="O295" i="1"/>
  <c r="M295" i="1" s="1"/>
  <c r="P295" i="1" s="1"/>
  <c r="J295" i="1" s="1"/>
  <c r="K295" i="1" s="1"/>
  <c r="O283" i="1"/>
  <c r="M283" i="1" s="1"/>
  <c r="P283" i="1" s="1"/>
  <c r="J283" i="1" s="1"/>
  <c r="K283" i="1" s="1"/>
  <c r="R256" i="1"/>
  <c r="S256" i="1" s="1"/>
  <c r="Y175" i="1"/>
  <c r="O175" i="1"/>
  <c r="M175" i="1" s="1"/>
  <c r="P175" i="1" s="1"/>
  <c r="J175" i="1" s="1"/>
  <c r="K175" i="1" s="1"/>
  <c r="Y161" i="1"/>
  <c r="R151" i="1"/>
  <c r="S151" i="1" s="1"/>
  <c r="Y142" i="1"/>
  <c r="Z136" i="1"/>
  <c r="O121" i="1"/>
  <c r="M121" i="1" s="1"/>
  <c r="P121" i="1" s="1"/>
  <c r="J121" i="1" s="1"/>
  <c r="K121" i="1" s="1"/>
  <c r="Y121" i="1"/>
  <c r="Y270" i="1"/>
  <c r="O270" i="1"/>
  <c r="M270" i="1" s="1"/>
  <c r="P270" i="1" s="1"/>
  <c r="J270" i="1" s="1"/>
  <c r="K270" i="1" s="1"/>
  <c r="R243" i="1"/>
  <c r="S243" i="1" s="1"/>
  <c r="R161" i="1"/>
  <c r="S161" i="1" s="1"/>
  <c r="Y117" i="1"/>
  <c r="R298" i="1"/>
  <c r="S298" i="1" s="1"/>
  <c r="AA181" i="1"/>
  <c r="AB181" i="1" s="1"/>
  <c r="T181" i="1"/>
  <c r="X181" i="1" s="1"/>
  <c r="Z181" i="1"/>
  <c r="R129" i="1"/>
  <c r="S129" i="1" s="1"/>
  <c r="R113" i="1"/>
  <c r="S113" i="1" s="1"/>
  <c r="R97" i="1"/>
  <c r="S97" i="1" s="1"/>
  <c r="T84" i="1"/>
  <c r="X84" i="1" s="1"/>
  <c r="AA84" i="1"/>
  <c r="AB84" i="1" s="1"/>
  <c r="Y74" i="1"/>
  <c r="O74" i="1"/>
  <c r="M74" i="1" s="1"/>
  <c r="P74" i="1" s="1"/>
  <c r="J74" i="1" s="1"/>
  <c r="K74" i="1" s="1"/>
  <c r="O61" i="1"/>
  <c r="M61" i="1" s="1"/>
  <c r="P61" i="1" s="1"/>
  <c r="J61" i="1" s="1"/>
  <c r="K61" i="1" s="1"/>
  <c r="Y61" i="1"/>
  <c r="T52" i="1"/>
  <c r="X52" i="1" s="1"/>
  <c r="AA52" i="1"/>
  <c r="AB52" i="1" s="1"/>
  <c r="Y42" i="1"/>
  <c r="O42" i="1"/>
  <c r="M42" i="1" s="1"/>
  <c r="P42" i="1" s="1"/>
  <c r="J42" i="1" s="1"/>
  <c r="K42" i="1" s="1"/>
  <c r="O29" i="1"/>
  <c r="M29" i="1" s="1"/>
  <c r="P29" i="1" s="1"/>
  <c r="J29" i="1" s="1"/>
  <c r="K29" i="1" s="1"/>
  <c r="Y29" i="1"/>
  <c r="T20" i="1"/>
  <c r="X20" i="1" s="1"/>
  <c r="AA20" i="1"/>
  <c r="AB20" i="1" s="1"/>
  <c r="R188" i="1"/>
  <c r="S188" i="1" s="1"/>
  <c r="O150" i="1"/>
  <c r="M150" i="1" s="1"/>
  <c r="P150" i="1" s="1"/>
  <c r="J150" i="1" s="1"/>
  <c r="K150" i="1" s="1"/>
  <c r="Y150" i="1"/>
  <c r="R82" i="1"/>
  <c r="S82" i="1" s="1"/>
  <c r="R72" i="1"/>
  <c r="S72" i="1" s="1"/>
  <c r="Z68" i="1"/>
  <c r="R53" i="1"/>
  <c r="S53" i="1" s="1"/>
  <c r="R50" i="1"/>
  <c r="S50" i="1" s="1"/>
  <c r="R40" i="1"/>
  <c r="S40" i="1" s="1"/>
  <c r="Z36" i="1"/>
  <c r="R21" i="1"/>
  <c r="S21" i="1" s="1"/>
  <c r="R18" i="1"/>
  <c r="S18" i="1" s="1"/>
  <c r="R109" i="1"/>
  <c r="S109" i="1" s="1"/>
  <c r="R102" i="1"/>
  <c r="S102" i="1" s="1"/>
  <c r="O102" i="1" s="1"/>
  <c r="M102" i="1" s="1"/>
  <c r="P102" i="1" s="1"/>
  <c r="J102" i="1" s="1"/>
  <c r="K102" i="1" s="1"/>
  <c r="Y59" i="1"/>
  <c r="O59" i="1"/>
  <c r="M59" i="1" s="1"/>
  <c r="P59" i="1" s="1"/>
  <c r="J59" i="1" s="1"/>
  <c r="K59" i="1" s="1"/>
  <c r="R54" i="1"/>
  <c r="S54" i="1" s="1"/>
  <c r="O44" i="1"/>
  <c r="M44" i="1" s="1"/>
  <c r="P44" i="1" s="1"/>
  <c r="J44" i="1" s="1"/>
  <c r="K44" i="1" s="1"/>
  <c r="Y24" i="1"/>
  <c r="O24" i="1"/>
  <c r="M24" i="1" s="1"/>
  <c r="P24" i="1" s="1"/>
  <c r="J24" i="1" s="1"/>
  <c r="K24" i="1" s="1"/>
  <c r="T160" i="1"/>
  <c r="X160" i="1" s="1"/>
  <c r="AA160" i="1"/>
  <c r="AB160" i="1" s="1"/>
  <c r="R126" i="1"/>
  <c r="S126" i="1" s="1"/>
  <c r="R117" i="1"/>
  <c r="S117" i="1" s="1"/>
  <c r="R110" i="1"/>
  <c r="S110" i="1" s="1"/>
  <c r="AA85" i="1"/>
  <c r="AB85" i="1" s="1"/>
  <c r="T85" i="1"/>
  <c r="X85" i="1" s="1"/>
  <c r="Z61" i="1"/>
  <c r="R148" i="1"/>
  <c r="S148" i="1" s="1"/>
  <c r="R137" i="1"/>
  <c r="S137" i="1" s="1"/>
  <c r="Y83" i="1"/>
  <c r="O83" i="1"/>
  <c r="M83" i="1" s="1"/>
  <c r="P83" i="1" s="1"/>
  <c r="J83" i="1" s="1"/>
  <c r="K83" i="1" s="1"/>
  <c r="Y67" i="1"/>
  <c r="O67" i="1"/>
  <c r="M67" i="1" s="1"/>
  <c r="P67" i="1" s="1"/>
  <c r="J67" i="1" s="1"/>
  <c r="K67" i="1" s="1"/>
  <c r="O60" i="1"/>
  <c r="M60" i="1" s="1"/>
  <c r="P60" i="1" s="1"/>
  <c r="J60" i="1" s="1"/>
  <c r="K60" i="1" s="1"/>
  <c r="Y56" i="1"/>
  <c r="O56" i="1"/>
  <c r="M56" i="1" s="1"/>
  <c r="P56" i="1" s="1"/>
  <c r="J56" i="1" s="1"/>
  <c r="K56" i="1" s="1"/>
  <c r="Y43" i="1"/>
  <c r="O43" i="1"/>
  <c r="M43" i="1" s="1"/>
  <c r="P43" i="1" s="1"/>
  <c r="J43" i="1" s="1"/>
  <c r="K43" i="1" s="1"/>
  <c r="Y32" i="1"/>
  <c r="O32" i="1"/>
  <c r="M32" i="1" s="1"/>
  <c r="P32" i="1" s="1"/>
  <c r="J32" i="1" s="1"/>
  <c r="K32" i="1" s="1"/>
  <c r="O28" i="1"/>
  <c r="M28" i="1" s="1"/>
  <c r="P28" i="1" s="1"/>
  <c r="J28" i="1" s="1"/>
  <c r="K28" i="1" s="1"/>
  <c r="R22" i="1"/>
  <c r="S22" i="1" s="1"/>
  <c r="T148" i="1" l="1"/>
  <c r="X148" i="1" s="1"/>
  <c r="Z148" i="1"/>
  <c r="AA148" i="1"/>
  <c r="AB148" i="1" s="1"/>
  <c r="T54" i="1"/>
  <c r="X54" i="1" s="1"/>
  <c r="AA54" i="1"/>
  <c r="AB54" i="1" s="1"/>
  <c r="Z54" i="1"/>
  <c r="T109" i="1"/>
  <c r="X109" i="1" s="1"/>
  <c r="AA109" i="1"/>
  <c r="AB109" i="1" s="1"/>
  <c r="Z109" i="1"/>
  <c r="T72" i="1"/>
  <c r="X72" i="1" s="1"/>
  <c r="AA72" i="1"/>
  <c r="Z72" i="1"/>
  <c r="AA131" i="1"/>
  <c r="T131" i="1"/>
  <c r="X131" i="1" s="1"/>
  <c r="Z131" i="1"/>
  <c r="AA184" i="1"/>
  <c r="AB184" i="1" s="1"/>
  <c r="T184" i="1"/>
  <c r="X184" i="1" s="1"/>
  <c r="Z184" i="1"/>
  <c r="Z209" i="1"/>
  <c r="T209" i="1"/>
  <c r="X209" i="1" s="1"/>
  <c r="AA209" i="1"/>
  <c r="AA155" i="1"/>
  <c r="T155" i="1"/>
  <c r="X155" i="1" s="1"/>
  <c r="Z155" i="1"/>
  <c r="O155" i="1"/>
  <c r="M155" i="1" s="1"/>
  <c r="P155" i="1" s="1"/>
  <c r="J155" i="1" s="1"/>
  <c r="K155" i="1" s="1"/>
  <c r="AA205" i="1"/>
  <c r="T205" i="1"/>
  <c r="X205" i="1" s="1"/>
  <c r="Z205" i="1"/>
  <c r="O205" i="1"/>
  <c r="M205" i="1" s="1"/>
  <c r="P205" i="1" s="1"/>
  <c r="J205" i="1" s="1"/>
  <c r="K205" i="1" s="1"/>
  <c r="T327" i="1"/>
  <c r="X327" i="1" s="1"/>
  <c r="AA327" i="1"/>
  <c r="Z327" i="1"/>
  <c r="AB232" i="1"/>
  <c r="AB305" i="1"/>
  <c r="T46" i="1"/>
  <c r="X46" i="1" s="1"/>
  <c r="AA46" i="1"/>
  <c r="AB46" i="1" s="1"/>
  <c r="Z46" i="1"/>
  <c r="AA45" i="1"/>
  <c r="T45" i="1"/>
  <c r="X45" i="1" s="1"/>
  <c r="Z45" i="1"/>
  <c r="AA98" i="1"/>
  <c r="AB98" i="1" s="1"/>
  <c r="T98" i="1"/>
  <c r="X98" i="1" s="1"/>
  <c r="Z98" i="1"/>
  <c r="AA185" i="1"/>
  <c r="AB185" i="1" s="1"/>
  <c r="T185" i="1"/>
  <c r="X185" i="1" s="1"/>
  <c r="Z185" i="1"/>
  <c r="AA264" i="1"/>
  <c r="T264" i="1"/>
  <c r="X264" i="1" s="1"/>
  <c r="Z264" i="1"/>
  <c r="AA241" i="1"/>
  <c r="T241" i="1"/>
  <c r="X241" i="1" s="1"/>
  <c r="Z241" i="1"/>
  <c r="T178" i="1"/>
  <c r="X178" i="1" s="1"/>
  <c r="AA178" i="1"/>
  <c r="AB178" i="1" s="1"/>
  <c r="Z178" i="1"/>
  <c r="AA272" i="1"/>
  <c r="AB272" i="1" s="1"/>
  <c r="T272" i="1"/>
  <c r="X272" i="1" s="1"/>
  <c r="Z272" i="1"/>
  <c r="T352" i="1"/>
  <c r="X352" i="1" s="1"/>
  <c r="AA352" i="1"/>
  <c r="AB352" i="1" s="1"/>
  <c r="Z352" i="1"/>
  <c r="O352" i="1"/>
  <c r="M352" i="1" s="1"/>
  <c r="P352" i="1" s="1"/>
  <c r="J352" i="1" s="1"/>
  <c r="K352" i="1" s="1"/>
  <c r="AA111" i="1"/>
  <c r="T111" i="1"/>
  <c r="X111" i="1" s="1"/>
  <c r="Z111" i="1"/>
  <c r="AA193" i="1"/>
  <c r="T193" i="1"/>
  <c r="X193" i="1" s="1"/>
  <c r="Z193" i="1"/>
  <c r="AA308" i="1"/>
  <c r="T308" i="1"/>
  <c r="X308" i="1" s="1"/>
  <c r="O308" i="1"/>
  <c r="M308" i="1" s="1"/>
  <c r="P308" i="1" s="1"/>
  <c r="J308" i="1" s="1"/>
  <c r="K308" i="1" s="1"/>
  <c r="Z308" i="1"/>
  <c r="AB348" i="1"/>
  <c r="AB217" i="1"/>
  <c r="AA50" i="1"/>
  <c r="T50" i="1"/>
  <c r="X50" i="1" s="1"/>
  <c r="Z50" i="1"/>
  <c r="AA82" i="1"/>
  <c r="T82" i="1"/>
  <c r="X82" i="1" s="1"/>
  <c r="Z82" i="1"/>
  <c r="T129" i="1"/>
  <c r="X129" i="1" s="1"/>
  <c r="AA129" i="1"/>
  <c r="AB129" i="1" s="1"/>
  <c r="Z129" i="1"/>
  <c r="T243" i="1"/>
  <c r="X243" i="1" s="1"/>
  <c r="AA243" i="1"/>
  <c r="Z243" i="1"/>
  <c r="AA151" i="1"/>
  <c r="T151" i="1"/>
  <c r="X151" i="1" s="1"/>
  <c r="Z151" i="1"/>
  <c r="AA79" i="1"/>
  <c r="AB79" i="1" s="1"/>
  <c r="T79" i="1"/>
  <c r="X79" i="1" s="1"/>
  <c r="O79" i="1"/>
  <c r="M79" i="1" s="1"/>
  <c r="P79" i="1" s="1"/>
  <c r="J79" i="1" s="1"/>
  <c r="K79" i="1" s="1"/>
  <c r="Z79" i="1"/>
  <c r="O241" i="1"/>
  <c r="M241" i="1" s="1"/>
  <c r="P241" i="1" s="1"/>
  <c r="J241" i="1" s="1"/>
  <c r="K241" i="1" s="1"/>
  <c r="Z304" i="1"/>
  <c r="T304" i="1"/>
  <c r="X304" i="1" s="1"/>
  <c r="AA304" i="1"/>
  <c r="AB304" i="1" s="1"/>
  <c r="O304" i="1"/>
  <c r="M304" i="1" s="1"/>
  <c r="P304" i="1" s="1"/>
  <c r="J304" i="1" s="1"/>
  <c r="K304" i="1" s="1"/>
  <c r="Z338" i="1"/>
  <c r="T338" i="1"/>
  <c r="X338" i="1" s="1"/>
  <c r="AA338" i="1"/>
  <c r="AB338" i="1" s="1"/>
  <c r="AA75" i="1"/>
  <c r="AB75" i="1" s="1"/>
  <c r="Z75" i="1"/>
  <c r="T75" i="1"/>
  <c r="X75" i="1" s="1"/>
  <c r="AA199" i="1"/>
  <c r="AB199" i="1" s="1"/>
  <c r="T199" i="1"/>
  <c r="X199" i="1" s="1"/>
  <c r="Z199" i="1"/>
  <c r="O199" i="1"/>
  <c r="M199" i="1" s="1"/>
  <c r="P199" i="1" s="1"/>
  <c r="J199" i="1" s="1"/>
  <c r="K199" i="1" s="1"/>
  <c r="T250" i="1"/>
  <c r="X250" i="1" s="1"/>
  <c r="AA250" i="1"/>
  <c r="O250" i="1"/>
  <c r="M250" i="1" s="1"/>
  <c r="P250" i="1" s="1"/>
  <c r="J250" i="1" s="1"/>
  <c r="K250" i="1" s="1"/>
  <c r="Z250" i="1"/>
  <c r="AA274" i="1"/>
  <c r="T274" i="1"/>
  <c r="X274" i="1" s="1"/>
  <c r="Z274" i="1"/>
  <c r="AA340" i="1"/>
  <c r="AB340" i="1" s="1"/>
  <c r="T340" i="1"/>
  <c r="X340" i="1" s="1"/>
  <c r="Z340" i="1"/>
  <c r="AB58" i="1"/>
  <c r="AA110" i="1"/>
  <c r="AB110" i="1" s="1"/>
  <c r="T110" i="1"/>
  <c r="X110" i="1" s="1"/>
  <c r="Z110" i="1"/>
  <c r="T40" i="1"/>
  <c r="X40" i="1" s="1"/>
  <c r="AA40" i="1"/>
  <c r="AB40" i="1" s="1"/>
  <c r="Z40" i="1"/>
  <c r="T188" i="1"/>
  <c r="X188" i="1" s="1"/>
  <c r="AA188" i="1"/>
  <c r="Z188" i="1"/>
  <c r="T113" i="1"/>
  <c r="X113" i="1" s="1"/>
  <c r="AA113" i="1"/>
  <c r="AB113" i="1" s="1"/>
  <c r="Z113" i="1"/>
  <c r="AA161" i="1"/>
  <c r="AB161" i="1" s="1"/>
  <c r="T161" i="1"/>
  <c r="X161" i="1" s="1"/>
  <c r="Z161" i="1"/>
  <c r="AA310" i="1"/>
  <c r="AB310" i="1" s="1"/>
  <c r="T310" i="1"/>
  <c r="X310" i="1" s="1"/>
  <c r="Z310" i="1"/>
  <c r="AA158" i="1"/>
  <c r="T158" i="1"/>
  <c r="X158" i="1" s="1"/>
  <c r="Z158" i="1"/>
  <c r="T190" i="1"/>
  <c r="X190" i="1" s="1"/>
  <c r="AA190" i="1"/>
  <c r="AB190" i="1" s="1"/>
  <c r="Z190" i="1"/>
  <c r="AA99" i="1"/>
  <c r="AB99" i="1" s="1"/>
  <c r="T99" i="1"/>
  <c r="X99" i="1" s="1"/>
  <c r="Z99" i="1"/>
  <c r="AA192" i="1"/>
  <c r="AB192" i="1" s="1"/>
  <c r="T192" i="1"/>
  <c r="X192" i="1" s="1"/>
  <c r="Z192" i="1"/>
  <c r="AA349" i="1"/>
  <c r="T349" i="1"/>
  <c r="X349" i="1" s="1"/>
  <c r="Z349" i="1"/>
  <c r="T172" i="1"/>
  <c r="X172" i="1" s="1"/>
  <c r="AA172" i="1"/>
  <c r="AB172" i="1" s="1"/>
  <c r="Z172" i="1"/>
  <c r="T202" i="1"/>
  <c r="X202" i="1" s="1"/>
  <c r="AA202" i="1"/>
  <c r="Z202" i="1"/>
  <c r="AA294" i="1"/>
  <c r="AB294" i="1" s="1"/>
  <c r="T294" i="1"/>
  <c r="X294" i="1" s="1"/>
  <c r="Z294" i="1"/>
  <c r="AB152" i="1"/>
  <c r="O264" i="1"/>
  <c r="M264" i="1" s="1"/>
  <c r="P264" i="1" s="1"/>
  <c r="J264" i="1" s="1"/>
  <c r="K264" i="1" s="1"/>
  <c r="AB307" i="1"/>
  <c r="T357" i="1"/>
  <c r="X357" i="1" s="1"/>
  <c r="AA357" i="1"/>
  <c r="AB357" i="1" s="1"/>
  <c r="Z357" i="1"/>
  <c r="T101" i="1"/>
  <c r="X101" i="1" s="1"/>
  <c r="AA101" i="1"/>
  <c r="Z101" i="1"/>
  <c r="AA86" i="1"/>
  <c r="AB86" i="1" s="1"/>
  <c r="T86" i="1"/>
  <c r="X86" i="1" s="1"/>
  <c r="Z86" i="1"/>
  <c r="AB282" i="1"/>
  <c r="AA31" i="1"/>
  <c r="AB31" i="1" s="1"/>
  <c r="T31" i="1"/>
  <c r="X31" i="1" s="1"/>
  <c r="Z31" i="1"/>
  <c r="O31" i="1"/>
  <c r="M31" i="1" s="1"/>
  <c r="P31" i="1" s="1"/>
  <c r="J31" i="1" s="1"/>
  <c r="K31" i="1" s="1"/>
  <c r="T132" i="1"/>
  <c r="X132" i="1" s="1"/>
  <c r="AA132" i="1"/>
  <c r="AB132" i="1" s="1"/>
  <c r="O132" i="1"/>
  <c r="M132" i="1" s="1"/>
  <c r="P132" i="1" s="1"/>
  <c r="J132" i="1" s="1"/>
  <c r="K132" i="1" s="1"/>
  <c r="Z132" i="1"/>
  <c r="O54" i="1"/>
  <c r="M54" i="1" s="1"/>
  <c r="P54" i="1" s="1"/>
  <c r="J54" i="1" s="1"/>
  <c r="K54" i="1" s="1"/>
  <c r="AB121" i="1"/>
  <c r="AB186" i="1"/>
  <c r="AA95" i="1"/>
  <c r="T95" i="1"/>
  <c r="X95" i="1" s="1"/>
  <c r="Z95" i="1"/>
  <c r="AA127" i="1"/>
  <c r="T127" i="1"/>
  <c r="X127" i="1" s="1"/>
  <c r="Z127" i="1"/>
  <c r="AB140" i="1"/>
  <c r="AB153" i="1"/>
  <c r="O272" i="1"/>
  <c r="M272" i="1" s="1"/>
  <c r="P272" i="1" s="1"/>
  <c r="J272" i="1" s="1"/>
  <c r="K272" i="1" s="1"/>
  <c r="T117" i="1"/>
  <c r="X117" i="1" s="1"/>
  <c r="AA117" i="1"/>
  <c r="AB117" i="1" s="1"/>
  <c r="Z117" i="1"/>
  <c r="AA18" i="1"/>
  <c r="T18" i="1"/>
  <c r="X18" i="1" s="1"/>
  <c r="Z18" i="1"/>
  <c r="AA298" i="1"/>
  <c r="Z298" i="1"/>
  <c r="T298" i="1"/>
  <c r="X298" i="1" s="1"/>
  <c r="T313" i="1"/>
  <c r="X313" i="1" s="1"/>
  <c r="AA313" i="1"/>
  <c r="Z313" i="1"/>
  <c r="O99" i="1"/>
  <c r="M99" i="1" s="1"/>
  <c r="P99" i="1" s="1"/>
  <c r="J99" i="1" s="1"/>
  <c r="K99" i="1" s="1"/>
  <c r="O131" i="1"/>
  <c r="M131" i="1" s="1"/>
  <c r="P131" i="1" s="1"/>
  <c r="J131" i="1" s="1"/>
  <c r="K131" i="1" s="1"/>
  <c r="AA269" i="1"/>
  <c r="T269" i="1"/>
  <c r="X269" i="1" s="1"/>
  <c r="Z269" i="1"/>
  <c r="T254" i="1"/>
  <c r="X254" i="1" s="1"/>
  <c r="AA254" i="1"/>
  <c r="Z254" i="1"/>
  <c r="T170" i="1"/>
  <c r="X170" i="1" s="1"/>
  <c r="AA170" i="1"/>
  <c r="AB170" i="1" s="1"/>
  <c r="Z170" i="1"/>
  <c r="T297" i="1"/>
  <c r="X297" i="1" s="1"/>
  <c r="AA297" i="1"/>
  <c r="Z297" i="1"/>
  <c r="T365" i="1"/>
  <c r="X365" i="1" s="1"/>
  <c r="AA365" i="1"/>
  <c r="AB365" i="1" s="1"/>
  <c r="Z365" i="1"/>
  <c r="AB90" i="1"/>
  <c r="AB316" i="1"/>
  <c r="O185" i="1"/>
  <c r="M185" i="1" s="1"/>
  <c r="P185" i="1" s="1"/>
  <c r="J185" i="1" s="1"/>
  <c r="K185" i="1" s="1"/>
  <c r="T258" i="1"/>
  <c r="X258" i="1" s="1"/>
  <c r="AA258" i="1"/>
  <c r="AB258" i="1" s="1"/>
  <c r="Z258" i="1"/>
  <c r="AB333" i="1"/>
  <c r="AB295" i="1"/>
  <c r="AA219" i="1"/>
  <c r="AB219" i="1" s="1"/>
  <c r="T219" i="1"/>
  <c r="X219" i="1" s="1"/>
  <c r="Z219" i="1"/>
  <c r="T96" i="1"/>
  <c r="X96" i="1" s="1"/>
  <c r="AA96" i="1"/>
  <c r="AB96" i="1" s="1"/>
  <c r="O96" i="1"/>
  <c r="M96" i="1" s="1"/>
  <c r="P96" i="1" s="1"/>
  <c r="J96" i="1" s="1"/>
  <c r="K96" i="1" s="1"/>
  <c r="Z96" i="1"/>
  <c r="T277" i="1"/>
  <c r="X277" i="1" s="1"/>
  <c r="AA277" i="1"/>
  <c r="AB277" i="1" s="1"/>
  <c r="Z277" i="1"/>
  <c r="AA179" i="1"/>
  <c r="AB179" i="1" s="1"/>
  <c r="T179" i="1"/>
  <c r="X179" i="1" s="1"/>
  <c r="O179" i="1"/>
  <c r="M179" i="1" s="1"/>
  <c r="P179" i="1" s="1"/>
  <c r="J179" i="1" s="1"/>
  <c r="K179" i="1" s="1"/>
  <c r="Z179" i="1"/>
  <c r="AA342" i="1"/>
  <c r="T342" i="1"/>
  <c r="X342" i="1" s="1"/>
  <c r="Z342" i="1"/>
  <c r="T343" i="1"/>
  <c r="X343" i="1" s="1"/>
  <c r="AA343" i="1"/>
  <c r="AB343" i="1" s="1"/>
  <c r="Z343" i="1"/>
  <c r="AB263" i="1"/>
  <c r="AB235" i="1"/>
  <c r="AB211" i="1"/>
  <c r="O188" i="1"/>
  <c r="M188" i="1" s="1"/>
  <c r="P188" i="1" s="1"/>
  <c r="J188" i="1" s="1"/>
  <c r="K188" i="1" s="1"/>
  <c r="AB236" i="1"/>
  <c r="O101" i="1"/>
  <c r="M101" i="1" s="1"/>
  <c r="P101" i="1" s="1"/>
  <c r="J101" i="1" s="1"/>
  <c r="K101" i="1" s="1"/>
  <c r="O209" i="1"/>
  <c r="M209" i="1" s="1"/>
  <c r="P209" i="1" s="1"/>
  <c r="J209" i="1" s="1"/>
  <c r="K209" i="1" s="1"/>
  <c r="AB279" i="1"/>
  <c r="AA245" i="1"/>
  <c r="AB245" i="1" s="1"/>
  <c r="T245" i="1"/>
  <c r="X245" i="1" s="1"/>
  <c r="Z245" i="1"/>
  <c r="AA221" i="1"/>
  <c r="T221" i="1"/>
  <c r="X221" i="1" s="1"/>
  <c r="O221" i="1"/>
  <c r="M221" i="1" s="1"/>
  <c r="P221" i="1" s="1"/>
  <c r="J221" i="1" s="1"/>
  <c r="K221" i="1" s="1"/>
  <c r="Z221" i="1"/>
  <c r="AA288" i="1"/>
  <c r="T288" i="1"/>
  <c r="X288" i="1" s="1"/>
  <c r="Z288" i="1"/>
  <c r="O46" i="1"/>
  <c r="M46" i="1" s="1"/>
  <c r="P46" i="1" s="1"/>
  <c r="J46" i="1" s="1"/>
  <c r="K46" i="1" s="1"/>
  <c r="AA23" i="1"/>
  <c r="T23" i="1"/>
  <c r="X23" i="1" s="1"/>
  <c r="Z23" i="1"/>
  <c r="O23" i="1"/>
  <c r="M23" i="1" s="1"/>
  <c r="P23" i="1" s="1"/>
  <c r="J23" i="1" s="1"/>
  <c r="K23" i="1" s="1"/>
  <c r="O269" i="1"/>
  <c r="M269" i="1" s="1"/>
  <c r="P269" i="1" s="1"/>
  <c r="J269" i="1" s="1"/>
  <c r="K269" i="1" s="1"/>
  <c r="AB233" i="1"/>
  <c r="AA21" i="1"/>
  <c r="T21" i="1"/>
  <c r="X21" i="1" s="1"/>
  <c r="Z21" i="1"/>
  <c r="AA47" i="1"/>
  <c r="AB47" i="1" s="1"/>
  <c r="T47" i="1"/>
  <c r="X47" i="1" s="1"/>
  <c r="O47" i="1"/>
  <c r="M47" i="1" s="1"/>
  <c r="P47" i="1" s="1"/>
  <c r="J47" i="1" s="1"/>
  <c r="K47" i="1" s="1"/>
  <c r="Z47" i="1"/>
  <c r="T189" i="1"/>
  <c r="X189" i="1" s="1"/>
  <c r="AA189" i="1"/>
  <c r="O189" i="1"/>
  <c r="M189" i="1" s="1"/>
  <c r="P189" i="1" s="1"/>
  <c r="J189" i="1" s="1"/>
  <c r="K189" i="1" s="1"/>
  <c r="Z189" i="1"/>
  <c r="T322" i="1"/>
  <c r="X322" i="1" s="1"/>
  <c r="AA322" i="1"/>
  <c r="Z322" i="1"/>
  <c r="AA216" i="1"/>
  <c r="T216" i="1"/>
  <c r="X216" i="1" s="1"/>
  <c r="O216" i="1"/>
  <c r="M216" i="1" s="1"/>
  <c r="P216" i="1" s="1"/>
  <c r="J216" i="1" s="1"/>
  <c r="K216" i="1" s="1"/>
  <c r="Z216" i="1"/>
  <c r="Z284" i="1"/>
  <c r="T284" i="1"/>
  <c r="X284" i="1" s="1"/>
  <c r="AA284" i="1"/>
  <c r="AB284" i="1" s="1"/>
  <c r="O284" i="1"/>
  <c r="M284" i="1" s="1"/>
  <c r="P284" i="1" s="1"/>
  <c r="J284" i="1" s="1"/>
  <c r="K284" i="1" s="1"/>
  <c r="AA237" i="1"/>
  <c r="T237" i="1"/>
  <c r="X237" i="1" s="1"/>
  <c r="Z237" i="1"/>
  <c r="O237" i="1"/>
  <c r="M237" i="1" s="1"/>
  <c r="P237" i="1" s="1"/>
  <c r="J237" i="1" s="1"/>
  <c r="K237" i="1" s="1"/>
  <c r="O313" i="1"/>
  <c r="M313" i="1" s="1"/>
  <c r="P313" i="1" s="1"/>
  <c r="J313" i="1" s="1"/>
  <c r="K313" i="1" s="1"/>
  <c r="AA292" i="1"/>
  <c r="AB292" i="1" s="1"/>
  <c r="T292" i="1"/>
  <c r="X292" i="1" s="1"/>
  <c r="O292" i="1"/>
  <c r="M292" i="1" s="1"/>
  <c r="P292" i="1" s="1"/>
  <c r="J292" i="1" s="1"/>
  <c r="K292" i="1" s="1"/>
  <c r="Z292" i="1"/>
  <c r="O327" i="1"/>
  <c r="M327" i="1" s="1"/>
  <c r="P327" i="1" s="1"/>
  <c r="J327" i="1" s="1"/>
  <c r="K327" i="1" s="1"/>
  <c r="T347" i="1"/>
  <c r="X347" i="1" s="1"/>
  <c r="AA347" i="1"/>
  <c r="AB347" i="1" s="1"/>
  <c r="Z347" i="1"/>
  <c r="AB326" i="1"/>
  <c r="AA27" i="1"/>
  <c r="Z27" i="1"/>
  <c r="T27" i="1"/>
  <c r="X27" i="1" s="1"/>
  <c r="T112" i="1"/>
  <c r="X112" i="1" s="1"/>
  <c r="AA112" i="1"/>
  <c r="Z112" i="1"/>
  <c r="O112" i="1"/>
  <c r="M112" i="1" s="1"/>
  <c r="P112" i="1" s="1"/>
  <c r="J112" i="1" s="1"/>
  <c r="K112" i="1" s="1"/>
  <c r="AA174" i="1"/>
  <c r="AB174" i="1" s="1"/>
  <c r="T174" i="1"/>
  <c r="X174" i="1" s="1"/>
  <c r="Z174" i="1"/>
  <c r="AA145" i="1"/>
  <c r="AB145" i="1" s="1"/>
  <c r="T145" i="1"/>
  <c r="X145" i="1" s="1"/>
  <c r="Z145" i="1"/>
  <c r="AB48" i="1"/>
  <c r="AB156" i="1"/>
  <c r="O82" i="1"/>
  <c r="M82" i="1" s="1"/>
  <c r="P82" i="1" s="1"/>
  <c r="J82" i="1" s="1"/>
  <c r="K82" i="1" s="1"/>
  <c r="AB293" i="1"/>
  <c r="AB315" i="1"/>
  <c r="AB67" i="1"/>
  <c r="AB203" i="1"/>
  <c r="O109" i="1"/>
  <c r="M109" i="1" s="1"/>
  <c r="P109" i="1" s="1"/>
  <c r="J109" i="1" s="1"/>
  <c r="K109" i="1" s="1"/>
  <c r="AB239" i="1"/>
  <c r="O243" i="1"/>
  <c r="M243" i="1" s="1"/>
  <c r="P243" i="1" s="1"/>
  <c r="J243" i="1" s="1"/>
  <c r="K243" i="1" s="1"/>
  <c r="AB299" i="1"/>
  <c r="Z321" i="1"/>
  <c r="AA321" i="1"/>
  <c r="AB321" i="1" s="1"/>
  <c r="T321" i="1"/>
  <c r="X321" i="1" s="1"/>
  <c r="O321" i="1"/>
  <c r="M321" i="1" s="1"/>
  <c r="P321" i="1" s="1"/>
  <c r="J321" i="1" s="1"/>
  <c r="K321" i="1" s="1"/>
  <c r="AA350" i="1"/>
  <c r="T350" i="1"/>
  <c r="X350" i="1" s="1"/>
  <c r="Z350" i="1"/>
  <c r="O40" i="1"/>
  <c r="M40" i="1" s="1"/>
  <c r="P40" i="1" s="1"/>
  <c r="J40" i="1" s="1"/>
  <c r="K40" i="1" s="1"/>
  <c r="AB73" i="1"/>
  <c r="T267" i="1"/>
  <c r="X267" i="1" s="1"/>
  <c r="AA267" i="1"/>
  <c r="Z267" i="1"/>
  <c r="AB64" i="1"/>
  <c r="AA77" i="1"/>
  <c r="T77" i="1"/>
  <c r="X77" i="1" s="1"/>
  <c r="Z77" i="1"/>
  <c r="AB114" i="1"/>
  <c r="AA169" i="1"/>
  <c r="T169" i="1"/>
  <c r="X169" i="1" s="1"/>
  <c r="Z169" i="1"/>
  <c r="AB166" i="1"/>
  <c r="O98" i="1"/>
  <c r="M98" i="1" s="1"/>
  <c r="P98" i="1" s="1"/>
  <c r="J98" i="1" s="1"/>
  <c r="K98" i="1" s="1"/>
  <c r="AB207" i="1"/>
  <c r="AA287" i="1"/>
  <c r="AB287" i="1" s="1"/>
  <c r="T287" i="1"/>
  <c r="X287" i="1" s="1"/>
  <c r="Z287" i="1"/>
  <c r="AB177" i="1"/>
  <c r="AA227" i="1"/>
  <c r="AB227" i="1" s="1"/>
  <c r="T227" i="1"/>
  <c r="X227" i="1" s="1"/>
  <c r="Z227" i="1"/>
  <c r="T128" i="1"/>
  <c r="X128" i="1" s="1"/>
  <c r="AA128" i="1"/>
  <c r="AB128" i="1" s="1"/>
  <c r="Z128" i="1"/>
  <c r="O128" i="1"/>
  <c r="M128" i="1" s="1"/>
  <c r="P128" i="1" s="1"/>
  <c r="J128" i="1" s="1"/>
  <c r="K128" i="1" s="1"/>
  <c r="AB212" i="1"/>
  <c r="AA257" i="1"/>
  <c r="AB257" i="1" s="1"/>
  <c r="T257" i="1"/>
  <c r="X257" i="1" s="1"/>
  <c r="Z257" i="1"/>
  <c r="O310" i="1"/>
  <c r="M310" i="1" s="1"/>
  <c r="P310" i="1" s="1"/>
  <c r="J310" i="1" s="1"/>
  <c r="K310" i="1" s="1"/>
  <c r="T360" i="1"/>
  <c r="X360" i="1" s="1"/>
  <c r="AA360" i="1"/>
  <c r="Z360" i="1"/>
  <c r="O357" i="1"/>
  <c r="M357" i="1" s="1"/>
  <c r="P357" i="1" s="1"/>
  <c r="J357" i="1" s="1"/>
  <c r="K357" i="1" s="1"/>
  <c r="AA118" i="1"/>
  <c r="AB118" i="1" s="1"/>
  <c r="T118" i="1"/>
  <c r="X118" i="1" s="1"/>
  <c r="Z118" i="1"/>
  <c r="O45" i="1"/>
  <c r="M45" i="1" s="1"/>
  <c r="P45" i="1" s="1"/>
  <c r="J45" i="1" s="1"/>
  <c r="K45" i="1" s="1"/>
  <c r="O77" i="1"/>
  <c r="M77" i="1" s="1"/>
  <c r="P77" i="1" s="1"/>
  <c r="J77" i="1" s="1"/>
  <c r="K77" i="1" s="1"/>
  <c r="AB198" i="1"/>
  <c r="AB175" i="1"/>
  <c r="AB309" i="1"/>
  <c r="T214" i="1"/>
  <c r="X214" i="1" s="1"/>
  <c r="AA214" i="1"/>
  <c r="Z214" i="1"/>
  <c r="T100" i="1"/>
  <c r="X100" i="1" s="1"/>
  <c r="AA100" i="1"/>
  <c r="AB100" i="1" s="1"/>
  <c r="O100" i="1"/>
  <c r="M100" i="1" s="1"/>
  <c r="P100" i="1" s="1"/>
  <c r="J100" i="1" s="1"/>
  <c r="K100" i="1" s="1"/>
  <c r="Z100" i="1"/>
  <c r="O178" i="1"/>
  <c r="M178" i="1" s="1"/>
  <c r="P178" i="1" s="1"/>
  <c r="J178" i="1" s="1"/>
  <c r="K178" i="1" s="1"/>
  <c r="AA195" i="1"/>
  <c r="AB195" i="1" s="1"/>
  <c r="T195" i="1"/>
  <c r="X195" i="1" s="1"/>
  <c r="Z195" i="1"/>
  <c r="O267" i="1"/>
  <c r="M267" i="1" s="1"/>
  <c r="P267" i="1" s="1"/>
  <c r="J267" i="1" s="1"/>
  <c r="K267" i="1" s="1"/>
  <c r="O219" i="1"/>
  <c r="M219" i="1" s="1"/>
  <c r="P219" i="1" s="1"/>
  <c r="J219" i="1" s="1"/>
  <c r="K219" i="1" s="1"/>
  <c r="AB286" i="1"/>
  <c r="T262" i="1"/>
  <c r="X262" i="1" s="1"/>
  <c r="AA262" i="1"/>
  <c r="Z262" i="1"/>
  <c r="O262" i="1"/>
  <c r="M262" i="1" s="1"/>
  <c r="P262" i="1" s="1"/>
  <c r="J262" i="1" s="1"/>
  <c r="K262" i="1" s="1"/>
  <c r="AA334" i="1"/>
  <c r="AB334" i="1" s="1"/>
  <c r="T334" i="1"/>
  <c r="X334" i="1" s="1"/>
  <c r="O334" i="1"/>
  <c r="M334" i="1" s="1"/>
  <c r="P334" i="1" s="1"/>
  <c r="J334" i="1" s="1"/>
  <c r="K334" i="1" s="1"/>
  <c r="Z334" i="1"/>
  <c r="T93" i="1"/>
  <c r="X93" i="1" s="1"/>
  <c r="AA93" i="1"/>
  <c r="Z93" i="1"/>
  <c r="AB66" i="1"/>
  <c r="AB68" i="1"/>
  <c r="AB196" i="1"/>
  <c r="O184" i="1"/>
  <c r="M184" i="1" s="1"/>
  <c r="P184" i="1" s="1"/>
  <c r="J184" i="1" s="1"/>
  <c r="K184" i="1" s="1"/>
  <c r="O170" i="1"/>
  <c r="M170" i="1" s="1"/>
  <c r="P170" i="1" s="1"/>
  <c r="J170" i="1" s="1"/>
  <c r="K170" i="1" s="1"/>
  <c r="AA87" i="1"/>
  <c r="T87" i="1"/>
  <c r="X87" i="1" s="1"/>
  <c r="Z87" i="1"/>
  <c r="AA103" i="1"/>
  <c r="T103" i="1"/>
  <c r="X103" i="1" s="1"/>
  <c r="Z103" i="1"/>
  <c r="AA119" i="1"/>
  <c r="AB119" i="1" s="1"/>
  <c r="T119" i="1"/>
  <c r="X119" i="1" s="1"/>
  <c r="Z119" i="1"/>
  <c r="AB135" i="1"/>
  <c r="AA150" i="1"/>
  <c r="AB150" i="1" s="1"/>
  <c r="T150" i="1"/>
  <c r="X150" i="1" s="1"/>
  <c r="Z150" i="1"/>
  <c r="AA182" i="1"/>
  <c r="AB182" i="1" s="1"/>
  <c r="T182" i="1"/>
  <c r="X182" i="1" s="1"/>
  <c r="Z182" i="1"/>
  <c r="AA139" i="1"/>
  <c r="T139" i="1"/>
  <c r="X139" i="1" s="1"/>
  <c r="Z139" i="1"/>
  <c r="O139" i="1"/>
  <c r="M139" i="1" s="1"/>
  <c r="P139" i="1" s="1"/>
  <c r="J139" i="1" s="1"/>
  <c r="K139" i="1" s="1"/>
  <c r="O257" i="1"/>
  <c r="M257" i="1" s="1"/>
  <c r="P257" i="1" s="1"/>
  <c r="J257" i="1" s="1"/>
  <c r="K257" i="1" s="1"/>
  <c r="T246" i="1"/>
  <c r="X246" i="1" s="1"/>
  <c r="AA246" i="1"/>
  <c r="AB246" i="1" s="1"/>
  <c r="Z246" i="1"/>
  <c r="O246" i="1"/>
  <c r="M246" i="1" s="1"/>
  <c r="P246" i="1" s="1"/>
  <c r="J246" i="1" s="1"/>
  <c r="K246" i="1" s="1"/>
  <c r="AA328" i="1"/>
  <c r="AB328" i="1" s="1"/>
  <c r="T328" i="1"/>
  <c r="X328" i="1" s="1"/>
  <c r="Z328" i="1"/>
  <c r="O328" i="1"/>
  <c r="M328" i="1" s="1"/>
  <c r="P328" i="1" s="1"/>
  <c r="J328" i="1" s="1"/>
  <c r="K328" i="1" s="1"/>
  <c r="AB65" i="1"/>
  <c r="O72" i="1"/>
  <c r="M72" i="1" s="1"/>
  <c r="P72" i="1" s="1"/>
  <c r="J72" i="1" s="1"/>
  <c r="K72" i="1" s="1"/>
  <c r="O158" i="1"/>
  <c r="M158" i="1" s="1"/>
  <c r="P158" i="1" s="1"/>
  <c r="J158" i="1" s="1"/>
  <c r="K158" i="1" s="1"/>
  <c r="AB61" i="1"/>
  <c r="AB106" i="1"/>
  <c r="O93" i="1"/>
  <c r="M93" i="1" s="1"/>
  <c r="P93" i="1" s="1"/>
  <c r="J93" i="1" s="1"/>
  <c r="K93" i="1" s="1"/>
  <c r="O86" i="1"/>
  <c r="M86" i="1" s="1"/>
  <c r="P86" i="1" s="1"/>
  <c r="J86" i="1" s="1"/>
  <c r="K86" i="1" s="1"/>
  <c r="AB83" i="1"/>
  <c r="O195" i="1"/>
  <c r="M195" i="1" s="1"/>
  <c r="P195" i="1" s="1"/>
  <c r="J195" i="1" s="1"/>
  <c r="K195" i="1" s="1"/>
  <c r="O277" i="1"/>
  <c r="M277" i="1" s="1"/>
  <c r="P277" i="1" s="1"/>
  <c r="J277" i="1" s="1"/>
  <c r="K277" i="1" s="1"/>
  <c r="AB302" i="1"/>
  <c r="AB356" i="1"/>
  <c r="AB138" i="1"/>
  <c r="AB37" i="1"/>
  <c r="AB62" i="1"/>
  <c r="AB194" i="1"/>
  <c r="AA115" i="1"/>
  <c r="AB115" i="1" s="1"/>
  <c r="T115" i="1"/>
  <c r="X115" i="1" s="1"/>
  <c r="Z115" i="1"/>
  <c r="T359" i="1"/>
  <c r="X359" i="1" s="1"/>
  <c r="AA359" i="1"/>
  <c r="Z359" i="1"/>
  <c r="AA142" i="1"/>
  <c r="T142" i="1"/>
  <c r="X142" i="1" s="1"/>
  <c r="Z142" i="1"/>
  <c r="AA320" i="1"/>
  <c r="AB320" i="1" s="1"/>
  <c r="T320" i="1"/>
  <c r="X320" i="1" s="1"/>
  <c r="Z320" i="1"/>
  <c r="O349" i="1"/>
  <c r="M349" i="1" s="1"/>
  <c r="P349" i="1" s="1"/>
  <c r="J349" i="1" s="1"/>
  <c r="K349" i="1" s="1"/>
  <c r="T238" i="1"/>
  <c r="X238" i="1" s="1"/>
  <c r="AA238" i="1"/>
  <c r="Z238" i="1"/>
  <c r="O294" i="1"/>
  <c r="M294" i="1" s="1"/>
  <c r="P294" i="1" s="1"/>
  <c r="J294" i="1" s="1"/>
  <c r="K294" i="1" s="1"/>
  <c r="AB244" i="1"/>
  <c r="AA303" i="1"/>
  <c r="T303" i="1"/>
  <c r="X303" i="1" s="1"/>
  <c r="Z303" i="1"/>
  <c r="AA317" i="1"/>
  <c r="AB317" i="1" s="1"/>
  <c r="T317" i="1"/>
  <c r="X317" i="1" s="1"/>
  <c r="Z317" i="1"/>
  <c r="AA143" i="1"/>
  <c r="AB143" i="1" s="1"/>
  <c r="T143" i="1"/>
  <c r="X143" i="1" s="1"/>
  <c r="Z143" i="1"/>
  <c r="AB43" i="1"/>
  <c r="AA329" i="1"/>
  <c r="AB329" i="1" s="1"/>
  <c r="T329" i="1"/>
  <c r="X329" i="1" s="1"/>
  <c r="Z329" i="1"/>
  <c r="AA163" i="1"/>
  <c r="T163" i="1"/>
  <c r="X163" i="1" s="1"/>
  <c r="Z163" i="1"/>
  <c r="O163" i="1"/>
  <c r="M163" i="1" s="1"/>
  <c r="P163" i="1" s="1"/>
  <c r="J163" i="1" s="1"/>
  <c r="K163" i="1" s="1"/>
  <c r="AA213" i="1"/>
  <c r="AB213" i="1" s="1"/>
  <c r="T213" i="1"/>
  <c r="X213" i="1" s="1"/>
  <c r="O213" i="1"/>
  <c r="M213" i="1" s="1"/>
  <c r="P213" i="1" s="1"/>
  <c r="J213" i="1" s="1"/>
  <c r="K213" i="1" s="1"/>
  <c r="Z213" i="1"/>
  <c r="AB74" i="1"/>
  <c r="AA71" i="1"/>
  <c r="T71" i="1"/>
  <c r="X71" i="1" s="1"/>
  <c r="O71" i="1"/>
  <c r="M71" i="1" s="1"/>
  <c r="P71" i="1" s="1"/>
  <c r="J71" i="1" s="1"/>
  <c r="K71" i="1" s="1"/>
  <c r="Z71" i="1"/>
  <c r="AA229" i="1"/>
  <c r="T229" i="1"/>
  <c r="X229" i="1" s="1"/>
  <c r="O229" i="1"/>
  <c r="M229" i="1" s="1"/>
  <c r="P229" i="1" s="1"/>
  <c r="J229" i="1" s="1"/>
  <c r="K229" i="1" s="1"/>
  <c r="Z229" i="1"/>
  <c r="AA332" i="1"/>
  <c r="T332" i="1"/>
  <c r="X332" i="1" s="1"/>
  <c r="Z332" i="1"/>
  <c r="O110" i="1"/>
  <c r="M110" i="1" s="1"/>
  <c r="P110" i="1" s="1"/>
  <c r="J110" i="1" s="1"/>
  <c r="K110" i="1" s="1"/>
  <c r="T344" i="1"/>
  <c r="X344" i="1" s="1"/>
  <c r="AA344" i="1"/>
  <c r="AB344" i="1" s="1"/>
  <c r="Z344" i="1"/>
  <c r="T88" i="1"/>
  <c r="X88" i="1" s="1"/>
  <c r="AA88" i="1"/>
  <c r="O88" i="1"/>
  <c r="M88" i="1" s="1"/>
  <c r="P88" i="1" s="1"/>
  <c r="J88" i="1" s="1"/>
  <c r="K88" i="1" s="1"/>
  <c r="Z88" i="1"/>
  <c r="T104" i="1"/>
  <c r="X104" i="1" s="1"/>
  <c r="AA104" i="1"/>
  <c r="O104" i="1"/>
  <c r="M104" i="1" s="1"/>
  <c r="P104" i="1" s="1"/>
  <c r="J104" i="1" s="1"/>
  <c r="K104" i="1" s="1"/>
  <c r="Z104" i="1"/>
  <c r="T120" i="1"/>
  <c r="X120" i="1" s="1"/>
  <c r="AA120" i="1"/>
  <c r="Z120" i="1"/>
  <c r="O120" i="1"/>
  <c r="M120" i="1" s="1"/>
  <c r="P120" i="1" s="1"/>
  <c r="J120" i="1" s="1"/>
  <c r="K120" i="1" s="1"/>
  <c r="O151" i="1"/>
  <c r="M151" i="1" s="1"/>
  <c r="P151" i="1" s="1"/>
  <c r="J151" i="1" s="1"/>
  <c r="K151" i="1" s="1"/>
  <c r="AB159" i="1"/>
  <c r="AB230" i="1"/>
  <c r="AA183" i="1"/>
  <c r="AB183" i="1" s="1"/>
  <c r="O183" i="1"/>
  <c r="M183" i="1" s="1"/>
  <c r="P183" i="1" s="1"/>
  <c r="J183" i="1" s="1"/>
  <c r="K183" i="1" s="1"/>
  <c r="Z183" i="1"/>
  <c r="T183" i="1"/>
  <c r="X183" i="1" s="1"/>
  <c r="AA249" i="1"/>
  <c r="AB249" i="1" s="1"/>
  <c r="T249" i="1"/>
  <c r="X249" i="1" s="1"/>
  <c r="Z249" i="1"/>
  <c r="O365" i="1"/>
  <c r="M365" i="1" s="1"/>
  <c r="P365" i="1" s="1"/>
  <c r="J365" i="1" s="1"/>
  <c r="K365" i="1" s="1"/>
  <c r="AB69" i="1"/>
  <c r="AB89" i="1"/>
  <c r="T22" i="1"/>
  <c r="X22" i="1" s="1"/>
  <c r="AA22" i="1"/>
  <c r="AB22" i="1" s="1"/>
  <c r="Z22" i="1"/>
  <c r="AA126" i="1"/>
  <c r="T126" i="1"/>
  <c r="X126" i="1" s="1"/>
  <c r="Z126" i="1"/>
  <c r="AA53" i="1"/>
  <c r="AB53" i="1" s="1"/>
  <c r="T53" i="1"/>
  <c r="X53" i="1" s="1"/>
  <c r="Z53" i="1"/>
  <c r="AA256" i="1"/>
  <c r="AB256" i="1" s="1"/>
  <c r="T256" i="1"/>
  <c r="X256" i="1" s="1"/>
  <c r="Z256" i="1"/>
  <c r="O148" i="1"/>
  <c r="M148" i="1" s="1"/>
  <c r="P148" i="1" s="1"/>
  <c r="J148" i="1" s="1"/>
  <c r="K148" i="1" s="1"/>
  <c r="T285" i="1"/>
  <c r="X285" i="1" s="1"/>
  <c r="AA285" i="1"/>
  <c r="Z285" i="1"/>
  <c r="AA91" i="1"/>
  <c r="T91" i="1"/>
  <c r="X91" i="1" s="1"/>
  <c r="Z91" i="1"/>
  <c r="AA107" i="1"/>
  <c r="T107" i="1"/>
  <c r="X107" i="1" s="1"/>
  <c r="Z107" i="1"/>
  <c r="AA123" i="1"/>
  <c r="AB123" i="1" s="1"/>
  <c r="T123" i="1"/>
  <c r="X123" i="1" s="1"/>
  <c r="Z123" i="1"/>
  <c r="Z167" i="1"/>
  <c r="T167" i="1"/>
  <c r="X167" i="1" s="1"/>
  <c r="AA167" i="1"/>
  <c r="T154" i="1"/>
  <c r="X154" i="1" s="1"/>
  <c r="AA154" i="1"/>
  <c r="AB154" i="1" s="1"/>
  <c r="Z154" i="1"/>
  <c r="AA191" i="1"/>
  <c r="T191" i="1"/>
  <c r="X191" i="1" s="1"/>
  <c r="Z191" i="1"/>
  <c r="O191" i="1"/>
  <c r="M191" i="1" s="1"/>
  <c r="P191" i="1" s="1"/>
  <c r="J191" i="1" s="1"/>
  <c r="K191" i="1" s="1"/>
  <c r="AA137" i="1"/>
  <c r="T137" i="1"/>
  <c r="X137" i="1" s="1"/>
  <c r="Z137" i="1"/>
  <c r="AA102" i="1"/>
  <c r="AB102" i="1" s="1"/>
  <c r="T102" i="1"/>
  <c r="X102" i="1" s="1"/>
  <c r="Z102" i="1"/>
  <c r="T97" i="1"/>
  <c r="X97" i="1" s="1"/>
  <c r="AA97" i="1"/>
  <c r="Z97" i="1"/>
  <c r="O117" i="1"/>
  <c r="M117" i="1" s="1"/>
  <c r="P117" i="1" s="1"/>
  <c r="J117" i="1" s="1"/>
  <c r="K117" i="1" s="1"/>
  <c r="O142" i="1"/>
  <c r="M142" i="1" s="1"/>
  <c r="P142" i="1" s="1"/>
  <c r="J142" i="1" s="1"/>
  <c r="K142" i="1" s="1"/>
  <c r="O161" i="1"/>
  <c r="M161" i="1" s="1"/>
  <c r="P161" i="1" s="1"/>
  <c r="J161" i="1" s="1"/>
  <c r="K161" i="1" s="1"/>
  <c r="AB273" i="1"/>
  <c r="T92" i="1"/>
  <c r="X92" i="1" s="1"/>
  <c r="AA92" i="1"/>
  <c r="AB92" i="1" s="1"/>
  <c r="Z92" i="1"/>
  <c r="O92" i="1"/>
  <c r="M92" i="1" s="1"/>
  <c r="P92" i="1" s="1"/>
  <c r="J92" i="1" s="1"/>
  <c r="K92" i="1" s="1"/>
  <c r="T108" i="1"/>
  <c r="X108" i="1" s="1"/>
  <c r="AA108" i="1"/>
  <c r="AB108" i="1" s="1"/>
  <c r="Z108" i="1"/>
  <c r="O108" i="1"/>
  <c r="M108" i="1" s="1"/>
  <c r="P108" i="1" s="1"/>
  <c r="J108" i="1" s="1"/>
  <c r="K108" i="1" s="1"/>
  <c r="T124" i="1"/>
  <c r="X124" i="1" s="1"/>
  <c r="AA124" i="1"/>
  <c r="AB124" i="1" s="1"/>
  <c r="O124" i="1"/>
  <c r="M124" i="1" s="1"/>
  <c r="P124" i="1" s="1"/>
  <c r="J124" i="1" s="1"/>
  <c r="K124" i="1" s="1"/>
  <c r="Z124" i="1"/>
  <c r="O192" i="1"/>
  <c r="M192" i="1" s="1"/>
  <c r="P192" i="1" s="1"/>
  <c r="J192" i="1" s="1"/>
  <c r="K192" i="1" s="1"/>
  <c r="AA252" i="1"/>
  <c r="AB252" i="1" s="1"/>
  <c r="T252" i="1"/>
  <c r="X252" i="1" s="1"/>
  <c r="Z252" i="1"/>
  <c r="AA253" i="1"/>
  <c r="T253" i="1"/>
  <c r="X253" i="1" s="1"/>
  <c r="Z253" i="1"/>
  <c r="T270" i="1"/>
  <c r="X270" i="1" s="1"/>
  <c r="AA270" i="1"/>
  <c r="Z270" i="1"/>
  <c r="AA280" i="1"/>
  <c r="AB280" i="1" s="1"/>
  <c r="T280" i="1"/>
  <c r="X280" i="1" s="1"/>
  <c r="Z280" i="1"/>
  <c r="AB341" i="1"/>
  <c r="AB130" i="1"/>
  <c r="O113" i="1"/>
  <c r="M113" i="1" s="1"/>
  <c r="P113" i="1" s="1"/>
  <c r="J113" i="1" s="1"/>
  <c r="K113" i="1" s="1"/>
  <c r="AA324" i="1"/>
  <c r="T324" i="1"/>
  <c r="X324" i="1" s="1"/>
  <c r="Z324" i="1"/>
  <c r="AA147" i="1"/>
  <c r="AB147" i="1" s="1"/>
  <c r="T147" i="1"/>
  <c r="X147" i="1" s="1"/>
  <c r="O147" i="1"/>
  <c r="M147" i="1" s="1"/>
  <c r="P147" i="1" s="1"/>
  <c r="J147" i="1" s="1"/>
  <c r="K147" i="1" s="1"/>
  <c r="Z147" i="1"/>
  <c r="T266" i="1"/>
  <c r="X266" i="1" s="1"/>
  <c r="AA266" i="1"/>
  <c r="Z266" i="1"/>
  <c r="O266" i="1"/>
  <c r="M266" i="1" s="1"/>
  <c r="P266" i="1" s="1"/>
  <c r="J266" i="1" s="1"/>
  <c r="K266" i="1" s="1"/>
  <c r="O274" i="1"/>
  <c r="M274" i="1" s="1"/>
  <c r="P274" i="1" s="1"/>
  <c r="J274" i="1" s="1"/>
  <c r="K274" i="1" s="1"/>
  <c r="AB361" i="1"/>
  <c r="AB57" i="1"/>
  <c r="AB38" i="1"/>
  <c r="AB80" i="1"/>
  <c r="AB122" i="1"/>
  <c r="O174" i="1"/>
  <c r="M174" i="1" s="1"/>
  <c r="P174" i="1" s="1"/>
  <c r="J174" i="1" s="1"/>
  <c r="K174" i="1" s="1"/>
  <c r="O202" i="1"/>
  <c r="M202" i="1" s="1"/>
  <c r="P202" i="1" s="1"/>
  <c r="J202" i="1" s="1"/>
  <c r="K202" i="1" s="1"/>
  <c r="AB51" i="1"/>
  <c r="O193" i="1"/>
  <c r="M193" i="1" s="1"/>
  <c r="P193" i="1" s="1"/>
  <c r="J193" i="1" s="1"/>
  <c r="K193" i="1" s="1"/>
  <c r="AB162" i="1"/>
  <c r="AA260" i="1"/>
  <c r="AB260" i="1" s="1"/>
  <c r="T260" i="1"/>
  <c r="X260" i="1" s="1"/>
  <c r="Z260" i="1"/>
  <c r="O347" i="1"/>
  <c r="M347" i="1" s="1"/>
  <c r="P347" i="1" s="1"/>
  <c r="J347" i="1" s="1"/>
  <c r="K347" i="1" s="1"/>
  <c r="O238" i="1"/>
  <c r="M238" i="1" s="1"/>
  <c r="P238" i="1" s="1"/>
  <c r="J238" i="1" s="1"/>
  <c r="K238" i="1" s="1"/>
  <c r="AA290" i="1"/>
  <c r="T290" i="1"/>
  <c r="X290" i="1" s="1"/>
  <c r="Z290" i="1"/>
  <c r="AB335" i="1"/>
  <c r="T242" i="1"/>
  <c r="X242" i="1" s="1"/>
  <c r="AA242" i="1"/>
  <c r="Z242" i="1"/>
  <c r="O338" i="1"/>
  <c r="M338" i="1" s="1"/>
  <c r="P338" i="1" s="1"/>
  <c r="J338" i="1" s="1"/>
  <c r="K338" i="1" s="1"/>
  <c r="AA300" i="1"/>
  <c r="AB300" i="1" s="1"/>
  <c r="T300" i="1"/>
  <c r="X300" i="1" s="1"/>
  <c r="O300" i="1"/>
  <c r="M300" i="1" s="1"/>
  <c r="P300" i="1" s="1"/>
  <c r="J300" i="1" s="1"/>
  <c r="K300" i="1" s="1"/>
  <c r="Z300" i="1"/>
  <c r="T330" i="1"/>
  <c r="X330" i="1" s="1"/>
  <c r="AA330" i="1"/>
  <c r="Z330" i="1"/>
  <c r="T78" i="1"/>
  <c r="X78" i="1" s="1"/>
  <c r="AA78" i="1"/>
  <c r="AB78" i="1" s="1"/>
  <c r="Z78" i="1"/>
  <c r="AB42" i="1"/>
  <c r="T247" i="1"/>
  <c r="X247" i="1" s="1"/>
  <c r="AA247" i="1"/>
  <c r="AB247" i="1" s="1"/>
  <c r="Z247" i="1"/>
  <c r="O53" i="1"/>
  <c r="M53" i="1" s="1"/>
  <c r="P53" i="1" s="1"/>
  <c r="J53" i="1" s="1"/>
  <c r="K53" i="1" s="1"/>
  <c r="O143" i="1"/>
  <c r="M143" i="1" s="1"/>
  <c r="P143" i="1" s="1"/>
  <c r="J143" i="1" s="1"/>
  <c r="K143" i="1" s="1"/>
  <c r="AB312" i="1"/>
  <c r="AA225" i="1"/>
  <c r="T225" i="1"/>
  <c r="X225" i="1" s="1"/>
  <c r="Z225" i="1"/>
  <c r="AB197" i="1"/>
  <c r="AA39" i="1"/>
  <c r="T39" i="1"/>
  <c r="X39" i="1" s="1"/>
  <c r="Z39" i="1"/>
  <c r="O39" i="1"/>
  <c r="M39" i="1" s="1"/>
  <c r="P39" i="1" s="1"/>
  <c r="J39" i="1" s="1"/>
  <c r="K39" i="1" s="1"/>
  <c r="O169" i="1"/>
  <c r="M169" i="1" s="1"/>
  <c r="P169" i="1" s="1"/>
  <c r="J169" i="1" s="1"/>
  <c r="K169" i="1" s="1"/>
  <c r="AA224" i="1"/>
  <c r="AB224" i="1" s="1"/>
  <c r="T224" i="1"/>
  <c r="X224" i="1" s="1"/>
  <c r="Z224" i="1"/>
  <c r="O288" i="1"/>
  <c r="M288" i="1" s="1"/>
  <c r="P288" i="1" s="1"/>
  <c r="J288" i="1" s="1"/>
  <c r="K288" i="1" s="1"/>
  <c r="O324" i="1"/>
  <c r="M324" i="1" s="1"/>
  <c r="P324" i="1" s="1"/>
  <c r="J324" i="1" s="1"/>
  <c r="K324" i="1" s="1"/>
  <c r="O360" i="1"/>
  <c r="M360" i="1" s="1"/>
  <c r="P360" i="1" s="1"/>
  <c r="J360" i="1" s="1"/>
  <c r="K360" i="1" s="1"/>
  <c r="AA94" i="1"/>
  <c r="T94" i="1"/>
  <c r="X94" i="1" s="1"/>
  <c r="Z94" i="1"/>
  <c r="AB251" i="1"/>
  <c r="AB56" i="1"/>
  <c r="AB220" i="1"/>
  <c r="AB36" i="1"/>
  <c r="AB105" i="1"/>
  <c r="AB141" i="1"/>
  <c r="AB226" i="1"/>
  <c r="O254" i="1"/>
  <c r="M254" i="1" s="1"/>
  <c r="P254" i="1" s="1"/>
  <c r="J254" i="1" s="1"/>
  <c r="K254" i="1" s="1"/>
  <c r="AA248" i="1"/>
  <c r="AB248" i="1" s="1"/>
  <c r="T248" i="1"/>
  <c r="X248" i="1" s="1"/>
  <c r="Z248" i="1"/>
  <c r="AA171" i="1"/>
  <c r="AB171" i="1" s="1"/>
  <c r="T171" i="1"/>
  <c r="X171" i="1" s="1"/>
  <c r="O171" i="1"/>
  <c r="M171" i="1" s="1"/>
  <c r="P171" i="1" s="1"/>
  <c r="J171" i="1" s="1"/>
  <c r="K171" i="1" s="1"/>
  <c r="Z171" i="1"/>
  <c r="O297" i="1"/>
  <c r="M297" i="1" s="1"/>
  <c r="P297" i="1" s="1"/>
  <c r="J297" i="1" s="1"/>
  <c r="K297" i="1" s="1"/>
  <c r="AA346" i="1"/>
  <c r="AB346" i="1" s="1"/>
  <c r="T346" i="1"/>
  <c r="X346" i="1" s="1"/>
  <c r="Z346" i="1"/>
  <c r="AB49" i="1"/>
  <c r="O118" i="1"/>
  <c r="M118" i="1" s="1"/>
  <c r="P118" i="1" s="1"/>
  <c r="J118" i="1" s="1"/>
  <c r="K118" i="1" s="1"/>
  <c r="AB200" i="1"/>
  <c r="AA63" i="1"/>
  <c r="T63" i="1"/>
  <c r="X63" i="1" s="1"/>
  <c r="O63" i="1"/>
  <c r="M63" i="1" s="1"/>
  <c r="P63" i="1" s="1"/>
  <c r="J63" i="1" s="1"/>
  <c r="K63" i="1" s="1"/>
  <c r="Z63" i="1"/>
  <c r="T116" i="1"/>
  <c r="X116" i="1" s="1"/>
  <c r="AA116" i="1"/>
  <c r="AB116" i="1" s="1"/>
  <c r="O116" i="1"/>
  <c r="M116" i="1" s="1"/>
  <c r="P116" i="1" s="1"/>
  <c r="J116" i="1" s="1"/>
  <c r="K116" i="1" s="1"/>
  <c r="Z116" i="1"/>
  <c r="O298" i="1"/>
  <c r="M298" i="1" s="1"/>
  <c r="P298" i="1" s="1"/>
  <c r="J298" i="1" s="1"/>
  <c r="K298" i="1" s="1"/>
  <c r="AB291" i="1"/>
  <c r="AA261" i="1"/>
  <c r="AB261" i="1" s="1"/>
  <c r="T261" i="1"/>
  <c r="X261" i="1" s="1"/>
  <c r="Z261" i="1"/>
  <c r="O340" i="1"/>
  <c r="M340" i="1" s="1"/>
  <c r="P340" i="1" s="1"/>
  <c r="J340" i="1" s="1"/>
  <c r="K340" i="1" s="1"/>
  <c r="T70" i="1"/>
  <c r="X70" i="1" s="1"/>
  <c r="AA70" i="1"/>
  <c r="AB70" i="1" s="1"/>
  <c r="Z70" i="1"/>
  <c r="AB81" i="1"/>
  <c r="O50" i="1"/>
  <c r="M50" i="1" s="1"/>
  <c r="P50" i="1" s="1"/>
  <c r="J50" i="1" s="1"/>
  <c r="K50" i="1" s="1"/>
  <c r="AB146" i="1"/>
  <c r="AB206" i="1"/>
  <c r="AB35" i="1"/>
  <c r="AB255" i="1"/>
  <c r="AA55" i="1"/>
  <c r="AB55" i="1" s="1"/>
  <c r="T55" i="1"/>
  <c r="X55" i="1" s="1"/>
  <c r="O55" i="1"/>
  <c r="M55" i="1" s="1"/>
  <c r="P55" i="1" s="1"/>
  <c r="J55" i="1" s="1"/>
  <c r="K55" i="1" s="1"/>
  <c r="Z55" i="1"/>
  <c r="O95" i="1"/>
  <c r="M95" i="1" s="1"/>
  <c r="P95" i="1" s="1"/>
  <c r="J95" i="1" s="1"/>
  <c r="K95" i="1" s="1"/>
  <c r="O111" i="1"/>
  <c r="M111" i="1" s="1"/>
  <c r="P111" i="1" s="1"/>
  <c r="J111" i="1" s="1"/>
  <c r="K111" i="1" s="1"/>
  <c r="O127" i="1"/>
  <c r="M127" i="1" s="1"/>
  <c r="P127" i="1" s="1"/>
  <c r="J127" i="1" s="1"/>
  <c r="K127" i="1" s="1"/>
  <c r="O190" i="1"/>
  <c r="M190" i="1" s="1"/>
  <c r="P190" i="1" s="1"/>
  <c r="J190" i="1" s="1"/>
  <c r="K190" i="1" s="1"/>
  <c r="AA201" i="1"/>
  <c r="T201" i="1"/>
  <c r="X201" i="1" s="1"/>
  <c r="Z201" i="1"/>
  <c r="AB268" i="1"/>
  <c r="AA265" i="1"/>
  <c r="T265" i="1"/>
  <c r="X265" i="1" s="1"/>
  <c r="Z265" i="1"/>
  <c r="AB366" i="1"/>
  <c r="AB30" i="1"/>
  <c r="AB133" i="1"/>
  <c r="AB63" i="1" l="1"/>
  <c r="AB39" i="1"/>
  <c r="AB225" i="1"/>
  <c r="AB330" i="1"/>
  <c r="AB242" i="1"/>
  <c r="AB266" i="1"/>
  <c r="AB324" i="1"/>
  <c r="AB270" i="1"/>
  <c r="AB253" i="1"/>
  <c r="AB91" i="1"/>
  <c r="AB120" i="1"/>
  <c r="AB104" i="1"/>
  <c r="AB88" i="1"/>
  <c r="AB332" i="1"/>
  <c r="AB229" i="1"/>
  <c r="AB71" i="1"/>
  <c r="AB359" i="1"/>
  <c r="AB93" i="1"/>
  <c r="AB262" i="1"/>
  <c r="AB267" i="1"/>
  <c r="AB237" i="1"/>
  <c r="AB216" i="1"/>
  <c r="AB23" i="1"/>
  <c r="AB288" i="1"/>
  <c r="AB221" i="1"/>
  <c r="AB297" i="1"/>
  <c r="AB188" i="1"/>
  <c r="AB151" i="1"/>
  <c r="AB50" i="1"/>
  <c r="AB111" i="1"/>
  <c r="AB264" i="1"/>
  <c r="AB327" i="1"/>
  <c r="AB72" i="1"/>
  <c r="AB94" i="1"/>
  <c r="AB290" i="1"/>
  <c r="AB191" i="1"/>
  <c r="AB107" i="1"/>
  <c r="AB126" i="1"/>
  <c r="AB169" i="1"/>
  <c r="AB77" i="1"/>
  <c r="AB342" i="1"/>
  <c r="AB18" i="1"/>
  <c r="AB95" i="1"/>
  <c r="AB349" i="1"/>
  <c r="AB158" i="1"/>
  <c r="AB250" i="1"/>
  <c r="AB82" i="1"/>
  <c r="AB193" i="1"/>
  <c r="AB241" i="1"/>
  <c r="AB45" i="1"/>
  <c r="AB205" i="1"/>
  <c r="AB155" i="1"/>
  <c r="AB265" i="1"/>
  <c r="AB201" i="1"/>
  <c r="AB137" i="1"/>
  <c r="AB167" i="1"/>
  <c r="AB163" i="1"/>
  <c r="AB139" i="1"/>
  <c r="AB87" i="1"/>
  <c r="AB97" i="1"/>
  <c r="AB285" i="1"/>
  <c r="AB303" i="1"/>
  <c r="AB238" i="1"/>
  <c r="AB142" i="1"/>
  <c r="AB103" i="1"/>
  <c r="AB214" i="1"/>
  <c r="AB360" i="1"/>
  <c r="AB350" i="1"/>
  <c r="AB112" i="1"/>
  <c r="AB27" i="1"/>
  <c r="AB322" i="1"/>
  <c r="AB189" i="1"/>
  <c r="AB21" i="1"/>
  <c r="AB254" i="1"/>
  <c r="AB269" i="1"/>
  <c r="AB313" i="1"/>
  <c r="AB298" i="1"/>
  <c r="AB127" i="1"/>
  <c r="AB101" i="1"/>
  <c r="AB202" i="1"/>
  <c r="AB274" i="1"/>
  <c r="AB243" i="1"/>
  <c r="AB308" i="1"/>
  <c r="AB209" i="1"/>
  <c r="AB131" i="1"/>
</calcChain>
</file>

<file path=xl/sharedStrings.xml><?xml version="1.0" encoding="utf-8"?>
<sst xmlns="http://schemas.openxmlformats.org/spreadsheetml/2006/main" count="2216" uniqueCount="1047">
  <si>
    <t>File opened</t>
  </si>
  <si>
    <t>2020-10-13 06:12:24</t>
  </si>
  <si>
    <t>Console s/n</t>
  </si>
  <si>
    <t>68C-831398</t>
  </si>
  <si>
    <t>Console ver</t>
  </si>
  <si>
    <t>Bluestem v.1.3.4</t>
  </si>
  <si>
    <t>Scripts ver</t>
  </si>
  <si>
    <t>2018.05  1.3.4, Mar 2018</t>
  </si>
  <si>
    <t>Head s/n</t>
  </si>
  <si>
    <t>68H-581398</t>
  </si>
  <si>
    <t>Head ver</t>
  </si>
  <si>
    <t>1.3.0</t>
  </si>
  <si>
    <t>Head cal</t>
  </si>
  <si>
    <t>{"co2aspan2a": "0.172314", "co2aspan2": "0", "co2aspanconc2": "0", "co2aspan2b": "0.170914", "h2obspan2": "0", "h2obspan2b": "0.0691463", "h2oaspan1": "1.00937", "h2obspanconc1": "12.3", "co2bspan2a": "0.174339", "h2obspan1": "0.989639", "ssa_ref": "28482.2", "h2oaspan2": "0", "tazero": "-0.000160217", "co2bspan2b": "0.172903", "chamberpressurezero": "2.46731", "h2obzero": "1.06083", "h2oaspan2b": "0.0686888", "h2oaspanconc1": "12.3", "oxygen": "21", "h2obspanconc2": "0", "co2azero": "1.00877", "h2oaspanconc2": "0", "co2aspanconc1": "992.9", "co2bzero": "0.893114", "co2bspan1": "0.991768", "co2bspan2": "0", "flowbzero": "0.34034", "flowmeterzero": "1.00114", "flowazero": "0.249", "h2obspan2a": "0.0698703", "co2bspanconc2": "0", "h2oazero": "1.06191", "ssb_ref": "46026.6", "h2oaspan2a": "0.0680513", "tbzero": "0.055172", "co2bspanconc1": "992.9", "co2aspan1": "0.991871"}</t>
  </si>
  <si>
    <t>Chamber type</t>
  </si>
  <si>
    <t>6800-13</t>
  </si>
  <si>
    <t>Chamber s/n</t>
  </si>
  <si>
    <t>CHM-10597</t>
  </si>
  <si>
    <t>Chamber rev</t>
  </si>
  <si>
    <t>0</t>
  </si>
  <si>
    <t>Chamber cal</t>
  </si>
  <si>
    <t>8.52</t>
  </si>
  <si>
    <t>06:12:24</t>
  </si>
  <si>
    <t>Stability Definition:	ΔH2O (Meas2): Slp&lt;0.1	ΔCO2 (Meas2): Slp&lt;0.1</t>
  </si>
  <si>
    <t>06:41:59</t>
  </si>
  <si>
    <t>agbz12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</si>
  <si>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</si>
  <si>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</si>
  <si>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</si>
  <si>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</si>
  <si>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</si>
  <si>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</si>
  <si>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</si>
  <si>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</si>
  <si>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</si>
  <si>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</si>
  <si>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</si>
  <si>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</si>
  <si>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</si>
  <si>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</si>
  <si>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</si>
  <si>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</si>
  <si>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</si>
  <si>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</si>
  <si>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</si>
  <si>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</si>
  <si>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</si>
  <si>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</si>
  <si>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</si>
  <si>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</si>
  <si>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</si>
  <si>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</si>
  <si>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</si>
  <si>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</si>
  <si>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</si>
  <si>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</si>
  <si>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</si>
  <si>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</si>
  <si>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</si>
  <si>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</si>
  <si>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</si>
  <si>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</si>
  <si>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</si>
  <si>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</si>
  <si>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</si>
  <si>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</si>
  <si>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</si>
  <si>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</si>
  <si>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</si>
  <si>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</si>
  <si>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3.65785 84.3272 380.655 623.389 872.659 1086.2 1239.67 1365.22</t>
  </si>
  <si>
    <t>Fs_true</t>
  </si>
  <si>
    <t>-0.0636826 103.351 404.089 601.311 801.162 1000.78 1201.33 1400.86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</si>
  <si>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</si>
  <si>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</si>
  <si>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</si>
  <si>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</si>
  <si>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</si>
  <si>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</si>
  <si>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</si>
  <si>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</si>
  <si>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</si>
  <si>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</si>
  <si>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</si>
  <si>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</si>
  <si>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</si>
  <si>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</si>
  <si>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</si>
  <si>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</si>
  <si>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</si>
  <si>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</si>
  <si>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</si>
  <si>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</si>
  <si>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</si>
  <si>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</si>
  <si>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</si>
  <si>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</si>
  <si>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</si>
  <si>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</si>
  <si>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</si>
  <si>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</si>
  <si>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</si>
  <si>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</si>
  <si>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</si>
  <si>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</si>
  <si>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</si>
  <si>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</si>
  <si>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</si>
  <si>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</si>
  <si>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</si>
  <si>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</si>
  <si>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</si>
  <si>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</si>
  <si>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</si>
  <si>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</si>
  <si>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</si>
  <si>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</si>
  <si>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</si>
  <si>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</si>
  <si>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</si>
  <si>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</si>
  <si>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</si>
  <si>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</si>
  <si>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</si>
  <si>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</si>
  <si>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</si>
  <si>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</si>
  <si>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</si>
  <si>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</si>
  <si>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</si>
  <si>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</si>
  <si>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</si>
  <si>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</si>
  <si>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</si>
  <si>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</si>
  <si>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</si>
  <si>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</si>
  <si>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</si>
  <si>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</si>
  <si>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</si>
  <si>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</si>
  <si>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</si>
  <si>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</si>
  <si>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</si>
  <si>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</si>
  <si>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</si>
  <si>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</si>
  <si>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</si>
  <si>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</si>
  <si>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</si>
  <si>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</si>
  <si>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</si>
  <si>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</si>
  <si>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</si>
  <si>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</si>
  <si>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</si>
  <si>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</si>
  <si>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</si>
  <si>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</si>
  <si>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</si>
  <si>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</si>
  <si>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</si>
  <si>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</si>
  <si>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</si>
  <si>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</si>
  <si>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</si>
  <si>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</si>
  <si>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</si>
  <si>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</si>
  <si>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</si>
  <si>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</si>
  <si>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</si>
  <si>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</si>
  <si>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</si>
  <si>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</si>
  <si>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</si>
  <si>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</si>
  <si>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</si>
  <si>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</si>
  <si>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</si>
  <si>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</si>
  <si>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</si>
  <si>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</si>
  <si>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</si>
  <si>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</si>
  <si>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</si>
  <si>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</si>
  <si>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</si>
  <si>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</si>
  <si>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</si>
  <si>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</si>
  <si>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</si>
  <si>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</si>
  <si>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20201013 06:47:04</t>
  </si>
  <si>
    <t>06:47:04</t>
  </si>
  <si>
    <t>0: Broadleaf</t>
  </si>
  <si>
    <t>06:46:38</t>
  </si>
  <si>
    <t>0/2</t>
  </si>
  <si>
    <t>20201013 06:47:09</t>
  </si>
  <si>
    <t>06:47:09</t>
  </si>
  <si>
    <t>2/2</t>
  </si>
  <si>
    <t>20201013 06:47:14</t>
  </si>
  <si>
    <t>06:47:14</t>
  </si>
  <si>
    <t>20201013 06:47:19</t>
  </si>
  <si>
    <t>06:47:19</t>
  </si>
  <si>
    <t>20201013 06:47:24</t>
  </si>
  <si>
    <t>06:47:24</t>
  </si>
  <si>
    <t>20201013 06:47:29</t>
  </si>
  <si>
    <t>06:47:29</t>
  </si>
  <si>
    <t>06:49:19</t>
  </si>
  <si>
    <t>agbz3</t>
  </si>
  <si>
    <t>20201013 06:52:52</t>
  </si>
  <si>
    <t>06:52:52</t>
  </si>
  <si>
    <t>06:52:17</t>
  </si>
  <si>
    <t>20201013 06:52:57</t>
  </si>
  <si>
    <t>06:52:57</t>
  </si>
  <si>
    <t>20201013 06:53:02</t>
  </si>
  <si>
    <t>06:53:02</t>
  </si>
  <si>
    <t>20201013 06:53:07</t>
  </si>
  <si>
    <t>06:53:07</t>
  </si>
  <si>
    <t>20201013 06:53:12</t>
  </si>
  <si>
    <t>06:53:12</t>
  </si>
  <si>
    <t>20201013 06:53:17</t>
  </si>
  <si>
    <t>06:53:17</t>
  </si>
  <si>
    <t>06:54:50</t>
  </si>
  <si>
    <t>agfl4</t>
  </si>
  <si>
    <t>20201013 06:58:32</t>
  </si>
  <si>
    <t>06:58:32</t>
  </si>
  <si>
    <t>06:58:09</t>
  </si>
  <si>
    <t>20201013 06:58:37</t>
  </si>
  <si>
    <t>06:58:37</t>
  </si>
  <si>
    <t>20201013 06:58:42</t>
  </si>
  <si>
    <t>06:58:42</t>
  </si>
  <si>
    <t>20201013 06:58:47</t>
  </si>
  <si>
    <t>06:58:47</t>
  </si>
  <si>
    <t>20201013 06:58:52</t>
  </si>
  <si>
    <t>06:58:52</t>
  </si>
  <si>
    <t>20201013 06:58:57</t>
  </si>
  <si>
    <t>06:58:57</t>
  </si>
  <si>
    <t>07:00:59</t>
  </si>
  <si>
    <t>rmfl8</t>
  </si>
  <si>
    <t>20201013 07:05:18</t>
  </si>
  <si>
    <t>07:05:18</t>
  </si>
  <si>
    <t>07:04:53</t>
  </si>
  <si>
    <t>20201013 07:05:23</t>
  </si>
  <si>
    <t>07:05:23</t>
  </si>
  <si>
    <t>20201013 07:05:28</t>
  </si>
  <si>
    <t>07:05:28</t>
  </si>
  <si>
    <t>20201013 07:05:33</t>
  </si>
  <si>
    <t>07:05:33</t>
  </si>
  <si>
    <t>20201013 07:05:38</t>
  </si>
  <si>
    <t>07:05:38</t>
  </si>
  <si>
    <t>1/2</t>
  </si>
  <si>
    <t>20201013 07:05:43</t>
  </si>
  <si>
    <t>07:05:43</t>
  </si>
  <si>
    <t>07:07:23</t>
  </si>
  <si>
    <t>agfl9</t>
  </si>
  <si>
    <t>20201013 07:11:21</t>
  </si>
  <si>
    <t>07:11:21</t>
  </si>
  <si>
    <t>07:10:53</t>
  </si>
  <si>
    <t>20201013 07:11:26</t>
  </si>
  <si>
    <t>07:11:26</t>
  </si>
  <si>
    <t>20201013 07:11:31</t>
  </si>
  <si>
    <t>07:11:31</t>
  </si>
  <si>
    <t>20201013 07:11:36</t>
  </si>
  <si>
    <t>07:11:36</t>
  </si>
  <si>
    <t>20201013 07:11:41</t>
  </si>
  <si>
    <t>07:11:41</t>
  </si>
  <si>
    <t>20201013 07:11:46</t>
  </si>
  <si>
    <t>07:11:46</t>
  </si>
  <si>
    <t>07:13:23</t>
  </si>
  <si>
    <t>agfl12</t>
  </si>
  <si>
    <t>20201013 07:17:37</t>
  </si>
  <si>
    <t>07:17:37</t>
  </si>
  <si>
    <t>07:17:11</t>
  </si>
  <si>
    <t>20201013 07:17:42</t>
  </si>
  <si>
    <t>07:17:42</t>
  </si>
  <si>
    <t>20201013 07:17:47</t>
  </si>
  <si>
    <t>07:17:47</t>
  </si>
  <si>
    <t>20201013 07:17:52</t>
  </si>
  <si>
    <t>07:17:52</t>
  </si>
  <si>
    <t>20201013 07:17:57</t>
  </si>
  <si>
    <t>07:17:57</t>
  </si>
  <si>
    <t>20201013 07:18:02</t>
  </si>
  <si>
    <t>07:18:02</t>
  </si>
  <si>
    <t>07:19:55</t>
  </si>
  <si>
    <t>agfl11</t>
  </si>
  <si>
    <t>20201013 07:23:29</t>
  </si>
  <si>
    <t>07:23:29</t>
  </si>
  <si>
    <t>07:23:04</t>
  </si>
  <si>
    <t>20201013 07:23:34</t>
  </si>
  <si>
    <t>07:23:34</t>
  </si>
  <si>
    <t>20201013 07:23:39</t>
  </si>
  <si>
    <t>07:23:39</t>
  </si>
  <si>
    <t>20201013 07:23:44</t>
  </si>
  <si>
    <t>07:23:44</t>
  </si>
  <si>
    <t>20201013 07:23:50</t>
  </si>
  <si>
    <t>07:23:50</t>
  </si>
  <si>
    <t>07:25:28</t>
  </si>
  <si>
    <t>rmfl10</t>
  </si>
  <si>
    <t>20201013 07:29:58</t>
  </si>
  <si>
    <t>07:29:58</t>
  </si>
  <si>
    <t>07:29:42</t>
  </si>
  <si>
    <t>20201013 07:30:03</t>
  </si>
  <si>
    <t>07:30:03</t>
  </si>
  <si>
    <t>20201013 07:30:08</t>
  </si>
  <si>
    <t>07:30:08</t>
  </si>
  <si>
    <t>20201013 07:30:13</t>
  </si>
  <si>
    <t>07:30:13</t>
  </si>
  <si>
    <t>20201013 07:30:18</t>
  </si>
  <si>
    <t>07:30:18</t>
  </si>
  <si>
    <t>20201013 07:30:23</t>
  </si>
  <si>
    <t>07:30:23</t>
  </si>
  <si>
    <t>07:31:56</t>
  </si>
  <si>
    <t>agfl5</t>
  </si>
  <si>
    <t>20201013 07:35:32</t>
  </si>
  <si>
    <t>07:35:32</t>
  </si>
  <si>
    <t>07:35:13</t>
  </si>
  <si>
    <t>20201013 07:35:37</t>
  </si>
  <si>
    <t>07:35:37</t>
  </si>
  <si>
    <t>20201013 07:35:42</t>
  </si>
  <si>
    <t>07:35:42</t>
  </si>
  <si>
    <t>20201013 07:35:47</t>
  </si>
  <si>
    <t>07:35:47</t>
  </si>
  <si>
    <t>20201013 07:35:52</t>
  </si>
  <si>
    <t>07:35:52</t>
  </si>
  <si>
    <t>20201013 07:35:57</t>
  </si>
  <si>
    <t>07:35:57</t>
  </si>
  <si>
    <t>07:36:57</t>
  </si>
  <si>
    <t>agbz7</t>
  </si>
  <si>
    <t>20201013 07:40:58</t>
  </si>
  <si>
    <t>07:40:58</t>
  </si>
  <si>
    <t>07:40:30</t>
  </si>
  <si>
    <t>20201013 07:41:03</t>
  </si>
  <si>
    <t>07:41:03</t>
  </si>
  <si>
    <t>20201013 07:41:08</t>
  </si>
  <si>
    <t>07:41:08</t>
  </si>
  <si>
    <t>20201013 07:41:13</t>
  </si>
  <si>
    <t>07:41:13</t>
  </si>
  <si>
    <t>20201013 07:41:18</t>
  </si>
  <si>
    <t>07:41:18</t>
  </si>
  <si>
    <t>20201013 07:41:23</t>
  </si>
  <si>
    <t>07:41:23</t>
  </si>
  <si>
    <t>07:43:05</t>
  </si>
  <si>
    <t>rmbz7</t>
  </si>
  <si>
    <t>20201013 07:48:27</t>
  </si>
  <si>
    <t>07:48:27</t>
  </si>
  <si>
    <t>07:48:10</t>
  </si>
  <si>
    <t>20201013 07:48:32</t>
  </si>
  <si>
    <t>07:48:32</t>
  </si>
  <si>
    <t>20201013 07:48:37</t>
  </si>
  <si>
    <t>07:48:37</t>
  </si>
  <si>
    <t>20201013 07:48:42</t>
  </si>
  <si>
    <t>07:48:42</t>
  </si>
  <si>
    <t>20201013 07:48:47</t>
  </si>
  <si>
    <t>07:48:47</t>
  </si>
  <si>
    <t>20201013 07:48:52</t>
  </si>
  <si>
    <t>07:48:52</t>
  </si>
  <si>
    <t>07:50:22</t>
  </si>
  <si>
    <t>agbz2</t>
  </si>
  <si>
    <t>20201013 07:54:18</t>
  </si>
  <si>
    <t>07:54:18</t>
  </si>
  <si>
    <t>07:53:47</t>
  </si>
  <si>
    <t>20201013 07:54:23</t>
  </si>
  <si>
    <t>07:54:23</t>
  </si>
  <si>
    <t>20201013 07:54:28</t>
  </si>
  <si>
    <t>07:54:28</t>
  </si>
  <si>
    <t>20201013 07:54:33</t>
  </si>
  <si>
    <t>07:54:33</t>
  </si>
  <si>
    <t>20201013 07:54:38</t>
  </si>
  <si>
    <t>07:54:38</t>
  </si>
  <si>
    <t>20201013 07:54:43</t>
  </si>
  <si>
    <t>07:54:43</t>
  </si>
  <si>
    <t>08:10:47</t>
  </si>
  <si>
    <t>rmbz5</t>
  </si>
  <si>
    <t>20201013 08:15:42</t>
  </si>
  <si>
    <t>08:15:42</t>
  </si>
  <si>
    <t>08:15:01</t>
  </si>
  <si>
    <t>20201013 08:15:47</t>
  </si>
  <si>
    <t>08:15:47</t>
  </si>
  <si>
    <t>20201013 08:15:52</t>
  </si>
  <si>
    <t>08:15:52</t>
  </si>
  <si>
    <t>20201013 08:15:57</t>
  </si>
  <si>
    <t>08:15:57</t>
  </si>
  <si>
    <t>20201013 08:16:02</t>
  </si>
  <si>
    <t>08:16:02</t>
  </si>
  <si>
    <t>20201013 08:16:07</t>
  </si>
  <si>
    <t>08:16:07</t>
  </si>
  <si>
    <t>08:17:40</t>
  </si>
  <si>
    <t>rmfl5</t>
  </si>
  <si>
    <t>20201013 08:20:52</t>
  </si>
  <si>
    <t>08:20:52</t>
  </si>
  <si>
    <t>08:20:36</t>
  </si>
  <si>
    <t>20201013 08:20:57</t>
  </si>
  <si>
    <t>08:20:57</t>
  </si>
  <si>
    <t>20201013 08:21:02</t>
  </si>
  <si>
    <t>08:21:02</t>
  </si>
  <si>
    <t>20201013 08:21:07</t>
  </si>
  <si>
    <t>08:21:07</t>
  </si>
  <si>
    <t>20201013 08:21:12</t>
  </si>
  <si>
    <t>08:21:12</t>
  </si>
  <si>
    <t>20201013 08:21:17</t>
  </si>
  <si>
    <t>08:21:17</t>
  </si>
  <si>
    <t>08:22:33</t>
  </si>
  <si>
    <t>agfl7</t>
  </si>
  <si>
    <t>20201013 08:25:48</t>
  </si>
  <si>
    <t>08:25:48</t>
  </si>
  <si>
    <t>08:25:31</t>
  </si>
  <si>
    <t>20201013 08:25:53</t>
  </si>
  <si>
    <t>08:25:53</t>
  </si>
  <si>
    <t>20201013 08:25:58</t>
  </si>
  <si>
    <t>08:25:58</t>
  </si>
  <si>
    <t>20201013 08:26:03</t>
  </si>
  <si>
    <t>08:26:03</t>
  </si>
  <si>
    <t>20201013 08:26:08</t>
  </si>
  <si>
    <t>08:26:08</t>
  </si>
  <si>
    <t>20201013 08:26:13</t>
  </si>
  <si>
    <t>08:26:13</t>
  </si>
  <si>
    <t>08:27:38</t>
  </si>
  <si>
    <t>20201013 08:32:50</t>
  </si>
  <si>
    <t>08:32:50</t>
  </si>
  <si>
    <t>08:32:29</t>
  </si>
  <si>
    <t>20201013 08:32:56</t>
  </si>
  <si>
    <t>08:32:56</t>
  </si>
  <si>
    <t>20201013 08:33:00</t>
  </si>
  <si>
    <t>08:33:00</t>
  </si>
  <si>
    <t>20201013 08:33:05</t>
  </si>
  <si>
    <t>08:33:05</t>
  </si>
  <si>
    <t>20201013 08:33:11</t>
  </si>
  <si>
    <t>08:33:11</t>
  </si>
  <si>
    <t>08:34:41</t>
  </si>
  <si>
    <t>20201013 08:38:37</t>
  </si>
  <si>
    <t>08:38:37</t>
  </si>
  <si>
    <t>08:38:05</t>
  </si>
  <si>
    <t>20201013 08:38:42</t>
  </si>
  <si>
    <t>08:38:42</t>
  </si>
  <si>
    <t>20201013 08:38:47</t>
  </si>
  <si>
    <t>08:38:47</t>
  </si>
  <si>
    <t>20201013 08:38:52</t>
  </si>
  <si>
    <t>08:38:52</t>
  </si>
  <si>
    <t>20201013 08:38:57</t>
  </si>
  <si>
    <t>08:38:57</t>
  </si>
  <si>
    <t>20201013 08:39:02</t>
  </si>
  <si>
    <t>08:39:02</t>
  </si>
  <si>
    <t>08:40:30</t>
  </si>
  <si>
    <t>agfl2</t>
  </si>
  <si>
    <t>20201013 08:44:19</t>
  </si>
  <si>
    <t>08:44:19</t>
  </si>
  <si>
    <t>08:43:52</t>
  </si>
  <si>
    <t>20201013 08:44:24</t>
  </si>
  <si>
    <t>08:44:24</t>
  </si>
  <si>
    <t>20201013 08:44:29</t>
  </si>
  <si>
    <t>08:44:29</t>
  </si>
  <si>
    <t>20201013 08:44:34</t>
  </si>
  <si>
    <t>08:44:34</t>
  </si>
  <si>
    <t>20201013 08:44:39</t>
  </si>
  <si>
    <t>08:44:39</t>
  </si>
  <si>
    <t>20201013 08:44:44</t>
  </si>
  <si>
    <t>08:44:44</t>
  </si>
  <si>
    <t>08:46:12</t>
  </si>
  <si>
    <t>20201013 08:50:28</t>
  </si>
  <si>
    <t>08:50:28</t>
  </si>
  <si>
    <t>08:49:48</t>
  </si>
  <si>
    <t>20201013 08:50:33</t>
  </si>
  <si>
    <t>08:50:33</t>
  </si>
  <si>
    <t>20201013 08:50:38</t>
  </si>
  <si>
    <t>08:50:38</t>
  </si>
  <si>
    <t>20201013 08:50:43</t>
  </si>
  <si>
    <t>08:50:43</t>
  </si>
  <si>
    <t>20201013 08:50:48</t>
  </si>
  <si>
    <t>08:50:48</t>
  </si>
  <si>
    <t>20201013 08:50:53</t>
  </si>
  <si>
    <t>08:50:53</t>
  </si>
  <si>
    <t>08:52:30</t>
  </si>
  <si>
    <t>rmfl9</t>
  </si>
  <si>
    <t>20201013 08:58:57</t>
  </si>
  <si>
    <t>08:58:57</t>
  </si>
  <si>
    <t>08:57:50</t>
  </si>
  <si>
    <t>20201013 08:59:02</t>
  </si>
  <si>
    <t>08:59:02</t>
  </si>
  <si>
    <t>20201013 08:59:07</t>
  </si>
  <si>
    <t>08:59:07</t>
  </si>
  <si>
    <t>20201013 08:59:12</t>
  </si>
  <si>
    <t>08:59:12</t>
  </si>
  <si>
    <t>20201013 08:59:17</t>
  </si>
  <si>
    <t>08:59:17</t>
  </si>
  <si>
    <t>20201013 08:59:22</t>
  </si>
  <si>
    <t>08:59:22</t>
  </si>
  <si>
    <t>09:01:04</t>
  </si>
  <si>
    <t>rmbz6</t>
  </si>
  <si>
    <t>20201013 09:04:59</t>
  </si>
  <si>
    <t>09:04:59</t>
  </si>
  <si>
    <t>09:04:36</t>
  </si>
  <si>
    <t>20201013 09:05:04</t>
  </si>
  <si>
    <t>09:05:04</t>
  </si>
  <si>
    <t>20201013 09:05:09</t>
  </si>
  <si>
    <t>09:05:09</t>
  </si>
  <si>
    <t>20201013 09:05:14</t>
  </si>
  <si>
    <t>09:05:14</t>
  </si>
  <si>
    <t>20201013 09:05:19</t>
  </si>
  <si>
    <t>09:05:19</t>
  </si>
  <si>
    <t>20201013 09:05:24</t>
  </si>
  <si>
    <t>09:05:24</t>
  </si>
  <si>
    <t>09:06:55</t>
  </si>
  <si>
    <t>rmbz1</t>
  </si>
  <si>
    <t>20201013 09:13:18</t>
  </si>
  <si>
    <t>09:13:18</t>
  </si>
  <si>
    <t>09:12:16</t>
  </si>
  <si>
    <t>20201013 09:13:23</t>
  </si>
  <si>
    <t>09:13:23</t>
  </si>
  <si>
    <t>20201013 09:13:28</t>
  </si>
  <si>
    <t>09:13:28</t>
  </si>
  <si>
    <t>20201013 09:13:33</t>
  </si>
  <si>
    <t>09:13:33</t>
  </si>
  <si>
    <t>20201013 09:13:38</t>
  </si>
  <si>
    <t>09:13:38</t>
  </si>
  <si>
    <t>20201013 09:13:43</t>
  </si>
  <si>
    <t>09:13:43</t>
  </si>
  <si>
    <t>09:14:42</t>
  </si>
  <si>
    <t>rmbz4</t>
  </si>
  <si>
    <t>20201013 09:17:54</t>
  </si>
  <si>
    <t>09:17:54</t>
  </si>
  <si>
    <t>09:17:32</t>
  </si>
  <si>
    <t>20201013 09:17:59</t>
  </si>
  <si>
    <t>09:17:59</t>
  </si>
  <si>
    <t>20201013 09:18:04</t>
  </si>
  <si>
    <t>09:18:04</t>
  </si>
  <si>
    <t>20201013 09:18:09</t>
  </si>
  <si>
    <t>09:18:09</t>
  </si>
  <si>
    <t>20201013 09:18:14</t>
  </si>
  <si>
    <t>09:18:14</t>
  </si>
  <si>
    <t>20201013 09:18:19</t>
  </si>
  <si>
    <t>09:18:19</t>
  </si>
  <si>
    <t>09:19:41</t>
  </si>
  <si>
    <t>agfl3</t>
  </si>
  <si>
    <t>20201013 09:25:18</t>
  </si>
  <si>
    <t>09:25:18</t>
  </si>
  <si>
    <t>09:24:51</t>
  </si>
  <si>
    <t>20201013 09:25:23</t>
  </si>
  <si>
    <t>09:25:23</t>
  </si>
  <si>
    <t>20201013 09:25:29</t>
  </si>
  <si>
    <t>09:25:29</t>
  </si>
  <si>
    <t>20201013 09:25:34</t>
  </si>
  <si>
    <t>09:25:34</t>
  </si>
  <si>
    <t>20201013 09:25:39</t>
  </si>
  <si>
    <t>09:25:39</t>
  </si>
  <si>
    <t>09:51:04</t>
  </si>
  <si>
    <t>rmbz3</t>
  </si>
  <si>
    <t>20201013 10:00:28</t>
  </si>
  <si>
    <t>10:00:28</t>
  </si>
  <si>
    <t>10:00:13</t>
  </si>
  <si>
    <t>20201013 10:00:33</t>
  </si>
  <si>
    <t>10:00:33</t>
  </si>
  <si>
    <t>20201013 10:00:38</t>
  </si>
  <si>
    <t>10:00:38</t>
  </si>
  <si>
    <t>20201013 10:00:43</t>
  </si>
  <si>
    <t>10:00:43</t>
  </si>
  <si>
    <t>20201013 10:00:48</t>
  </si>
  <si>
    <t>10:00:48</t>
  </si>
  <si>
    <t>20201013 10:00:53</t>
  </si>
  <si>
    <t>10:00:53</t>
  </si>
  <si>
    <t>10:02:11</t>
  </si>
  <si>
    <t>agfl8</t>
  </si>
  <si>
    <t>20201013 10:07:01</t>
  </si>
  <si>
    <t>10:07:01</t>
  </si>
  <si>
    <t>20201013 10:07:06</t>
  </si>
  <si>
    <t>10:07:06</t>
  </si>
  <si>
    <t>20201013 10:07:11</t>
  </si>
  <si>
    <t>10:07:11</t>
  </si>
  <si>
    <t>20201013 10:07:16</t>
  </si>
  <si>
    <t>10:07:16</t>
  </si>
  <si>
    <t>20201013 10:07:21</t>
  </si>
  <si>
    <t>10:07:21</t>
  </si>
  <si>
    <t>20201013 10:07:26</t>
  </si>
  <si>
    <t>10:07:26</t>
  </si>
  <si>
    <t>10:09:34</t>
  </si>
  <si>
    <t>20201013 10:28:24</t>
  </si>
  <si>
    <t>10:28:24</t>
  </si>
  <si>
    <t>10:28:02</t>
  </si>
  <si>
    <t>20201013 10:28:29</t>
  </si>
  <si>
    <t>10:28:29</t>
  </si>
  <si>
    <t>20201013 10:28:34</t>
  </si>
  <si>
    <t>10:28:34</t>
  </si>
  <si>
    <t>20201013 10:28:39</t>
  </si>
  <si>
    <t>10:28:39</t>
  </si>
  <si>
    <t>20201013 10:28:44</t>
  </si>
  <si>
    <t>10:28:44</t>
  </si>
  <si>
    <t>20201013 10:28:49</t>
  </si>
  <si>
    <t>10:28:49</t>
  </si>
  <si>
    <t>10:30:29</t>
  </si>
  <si>
    <t>20201013 10:33:35</t>
  </si>
  <si>
    <t>10:33:35</t>
  </si>
  <si>
    <t>10:32:55</t>
  </si>
  <si>
    <t>20201013 10:33:40</t>
  </si>
  <si>
    <t>10:33:40</t>
  </si>
  <si>
    <t>20201013 10:33:45</t>
  </si>
  <si>
    <t>10:33:45</t>
  </si>
  <si>
    <t>20201013 10:33:50</t>
  </si>
  <si>
    <t>10:33:50</t>
  </si>
  <si>
    <t>20201013 10:33:55</t>
  </si>
  <si>
    <t>10:33:55</t>
  </si>
  <si>
    <t>20201013 10:34:00</t>
  </si>
  <si>
    <t>10:34:00</t>
  </si>
  <si>
    <t>10:35:27</t>
  </si>
  <si>
    <t>20201013 10:38:28</t>
  </si>
  <si>
    <t>10:38:28</t>
  </si>
  <si>
    <t>10:38:02</t>
  </si>
  <si>
    <t>20201013 10:38:33</t>
  </si>
  <si>
    <t>10:38:33</t>
  </si>
  <si>
    <t>20201013 10:38:38</t>
  </si>
  <si>
    <t>10:38:38</t>
  </si>
  <si>
    <t>20201013 10:38:43</t>
  </si>
  <si>
    <t>10:38:43</t>
  </si>
  <si>
    <t>20201013 10:38:48</t>
  </si>
  <si>
    <t>10:38:48</t>
  </si>
  <si>
    <t>20201013 10:38:53</t>
  </si>
  <si>
    <t>10:38:53</t>
  </si>
  <si>
    <t>10:40:24</t>
  </si>
  <si>
    <t>agfl10</t>
  </si>
  <si>
    <t>20201013 10:45:42</t>
  </si>
  <si>
    <t>10:45:42</t>
  </si>
  <si>
    <t>10:45:14</t>
  </si>
  <si>
    <t>20201013 10:45:47</t>
  </si>
  <si>
    <t>10:45:47</t>
  </si>
  <si>
    <t>20201013 10:45:52</t>
  </si>
  <si>
    <t>10:45:52</t>
  </si>
  <si>
    <t>20201013 10:45:57</t>
  </si>
  <si>
    <t>10:45:57</t>
  </si>
  <si>
    <t>20201013 10:46:02</t>
  </si>
  <si>
    <t>10:46:02</t>
  </si>
  <si>
    <t>20201013 10:46:07</t>
  </si>
  <si>
    <t>10:46:07</t>
  </si>
  <si>
    <t>10:47:42</t>
  </si>
  <si>
    <t>20201013 10:51:39</t>
  </si>
  <si>
    <t>10:51:39</t>
  </si>
  <si>
    <t>10:51:11</t>
  </si>
  <si>
    <t>20201013 10:51:44</t>
  </si>
  <si>
    <t>10:51:44</t>
  </si>
  <si>
    <t>20201013 10:51:49</t>
  </si>
  <si>
    <t>10:51:49</t>
  </si>
  <si>
    <t>20201013 10:51:54</t>
  </si>
  <si>
    <t>10:51:54</t>
  </si>
  <si>
    <t>20201013 10:51:59</t>
  </si>
  <si>
    <t>10:51:59</t>
  </si>
  <si>
    <t>20201013 10:52:04</t>
  </si>
  <si>
    <t>10:52:04</t>
  </si>
  <si>
    <t>10:53:35</t>
  </si>
  <si>
    <t>20201013 10:56:58</t>
  </si>
  <si>
    <t>10:56:58</t>
  </si>
  <si>
    <t>10:56:44</t>
  </si>
  <si>
    <t>20201013 10:57:03</t>
  </si>
  <si>
    <t>10:57:03</t>
  </si>
  <si>
    <t>20201013 10:57:08</t>
  </si>
  <si>
    <t>10:57:08</t>
  </si>
  <si>
    <t>20201013 10:57:13</t>
  </si>
  <si>
    <t>10:57:13</t>
  </si>
  <si>
    <t>20201013 10:57:18</t>
  </si>
  <si>
    <t>10:57:18</t>
  </si>
  <si>
    <t>10:58:48</t>
  </si>
  <si>
    <t>rmfl2</t>
  </si>
  <si>
    <t>20201013 11:02:27</t>
  </si>
  <si>
    <t>11:02:27</t>
  </si>
  <si>
    <t>11:01:40</t>
  </si>
  <si>
    <t>20201013 11:02:32</t>
  </si>
  <si>
    <t>11:02:32</t>
  </si>
  <si>
    <t>20201013 11:02:37</t>
  </si>
  <si>
    <t>11:02:37</t>
  </si>
  <si>
    <t>20201013 11:02:42</t>
  </si>
  <si>
    <t>11:02:42</t>
  </si>
  <si>
    <t>20201013 11:02:47</t>
  </si>
  <si>
    <t>11:02:47</t>
  </si>
  <si>
    <t>20201013 11:02:52</t>
  </si>
  <si>
    <t>11:02:52</t>
  </si>
  <si>
    <t>11:04:29</t>
  </si>
  <si>
    <t>rmfl1</t>
  </si>
  <si>
    <t>20201013 11:09:08</t>
  </si>
  <si>
    <t>11:09:08</t>
  </si>
  <si>
    <t>11:08:43</t>
  </si>
  <si>
    <t>20201013 11:09:13</t>
  </si>
  <si>
    <t>11:09:13</t>
  </si>
  <si>
    <t>20201013 11:09:18</t>
  </si>
  <si>
    <t>11:09:18</t>
  </si>
  <si>
    <t>20201013 11:09:23</t>
  </si>
  <si>
    <t>11:09:23</t>
  </si>
  <si>
    <t>20201013 11:09:28</t>
  </si>
  <si>
    <t>11:09:28</t>
  </si>
  <si>
    <t>20201013 11:09:33</t>
  </si>
  <si>
    <t>11:09:33</t>
  </si>
  <si>
    <t>11:11:06</t>
  </si>
  <si>
    <t>rmfl11</t>
  </si>
  <si>
    <t>20201013 11:14:44</t>
  </si>
  <si>
    <t>11:14:44</t>
  </si>
  <si>
    <t>11:14:16</t>
  </si>
  <si>
    <t>20201013 11:14:49</t>
  </si>
  <si>
    <t>11:14:49</t>
  </si>
  <si>
    <t>20201013 11:14:54</t>
  </si>
  <si>
    <t>11:14:54</t>
  </si>
  <si>
    <t>20201013 11:14:59</t>
  </si>
  <si>
    <t>11:14:59</t>
  </si>
  <si>
    <t>20201013 11:15:04</t>
  </si>
  <si>
    <t>11:15:04</t>
  </si>
  <si>
    <t>20201013 11:15:09</t>
  </si>
  <si>
    <t>11:15:09</t>
  </si>
  <si>
    <t>11:16:19</t>
  </si>
  <si>
    <t>20201013 11:22:05</t>
  </si>
  <si>
    <t>11:22:05</t>
  </si>
  <si>
    <t>11:21:42</t>
  </si>
  <si>
    <t>20201013 11:22:10</t>
  </si>
  <si>
    <t>11:22:10</t>
  </si>
  <si>
    <t>20201013 11:22:15</t>
  </si>
  <si>
    <t>11:22:15</t>
  </si>
  <si>
    <t>20201013 11:22:21</t>
  </si>
  <si>
    <t>11:22:21</t>
  </si>
  <si>
    <t>20201013 11:22:26</t>
  </si>
  <si>
    <t>11:22:26</t>
  </si>
  <si>
    <t>11:40:47</t>
  </si>
  <si>
    <t>20201013 11:43:29</t>
  </si>
  <si>
    <t>11:43:29</t>
  </si>
  <si>
    <t>11:43:11</t>
  </si>
  <si>
    <t>20201013 11:43:34</t>
  </si>
  <si>
    <t>11:43:34</t>
  </si>
  <si>
    <t>20201013 11:43:40</t>
  </si>
  <si>
    <t>11:43:40</t>
  </si>
  <si>
    <t>20201013 11:43:45</t>
  </si>
  <si>
    <t>11:43:45</t>
  </si>
  <si>
    <t>20201013 11:43:50</t>
  </si>
  <si>
    <t>11:43:50</t>
  </si>
  <si>
    <t>11:45:18</t>
  </si>
  <si>
    <t>20201013 11:48:36</t>
  </si>
  <si>
    <t>11:48:36</t>
  </si>
  <si>
    <t>11:48:16</t>
  </si>
  <si>
    <t>20201013 11:48:41</t>
  </si>
  <si>
    <t>11:48:41</t>
  </si>
  <si>
    <t>20201013 11:48:46</t>
  </si>
  <si>
    <t>11:48:46</t>
  </si>
  <si>
    <t>20201013 11:48:51</t>
  </si>
  <si>
    <t>11:48:51</t>
  </si>
  <si>
    <t>20201013 11:48:56</t>
  </si>
  <si>
    <t>11:48:56</t>
  </si>
  <si>
    <t>20201013 11:49:01</t>
  </si>
  <si>
    <t>11:49:01</t>
  </si>
  <si>
    <t>11:50:33</t>
  </si>
  <si>
    <t>20201013 11:53:53</t>
  </si>
  <si>
    <t>11:53:53</t>
  </si>
  <si>
    <t>11:53:21</t>
  </si>
  <si>
    <t>20201013 11:53:58</t>
  </si>
  <si>
    <t>11:53:58</t>
  </si>
  <si>
    <t>20201013 11:54:03</t>
  </si>
  <si>
    <t>11:54:03</t>
  </si>
  <si>
    <t>20201013 11:54:08</t>
  </si>
  <si>
    <t>11:54:08</t>
  </si>
  <si>
    <t>20201013 11:54:13</t>
  </si>
  <si>
    <t>11:54:13</t>
  </si>
  <si>
    <t>20201013 11:54:18</t>
  </si>
  <si>
    <t>11:54:18</t>
  </si>
  <si>
    <t>11:55:36</t>
  </si>
  <si>
    <t>20201013 11:58:55</t>
  </si>
  <si>
    <t>11:58:55</t>
  </si>
  <si>
    <t>11:58:20</t>
  </si>
  <si>
    <t>20201013 11:59:00</t>
  </si>
  <si>
    <t>11:59:00</t>
  </si>
  <si>
    <t>20201013 11:59:05</t>
  </si>
  <si>
    <t>11:59:05</t>
  </si>
  <si>
    <t>20201013 11:59:10</t>
  </si>
  <si>
    <t>11:59:10</t>
  </si>
  <si>
    <t>20201013 11:59:15</t>
  </si>
  <si>
    <t>11:59:15</t>
  </si>
  <si>
    <t>20201013 11:59:20</t>
  </si>
  <si>
    <t>11:59:20</t>
  </si>
  <si>
    <t>12:01:03</t>
  </si>
  <si>
    <t>agbz5</t>
  </si>
  <si>
    <t>20201013 12:04:12</t>
  </si>
  <si>
    <t>12:04:12</t>
  </si>
  <si>
    <t>12:03:32</t>
  </si>
  <si>
    <t>20201013 12:04:17</t>
  </si>
  <si>
    <t>12:04:17</t>
  </si>
  <si>
    <t>20201013 12:04:22</t>
  </si>
  <si>
    <t>12:04:22</t>
  </si>
  <si>
    <t>20201013 12:04:27</t>
  </si>
  <si>
    <t>12:04:27</t>
  </si>
  <si>
    <t>20201013 12:04:32</t>
  </si>
  <si>
    <t>12:04:32</t>
  </si>
  <si>
    <t>20201013 12:04:37</t>
  </si>
  <si>
    <t>12:04:37</t>
  </si>
  <si>
    <t>12:06:09</t>
  </si>
  <si>
    <t>20201013 12:08:58</t>
  </si>
  <si>
    <t>12:08:58</t>
  </si>
  <si>
    <t>12:08:27</t>
  </si>
  <si>
    <t>20201013 12:09:03</t>
  </si>
  <si>
    <t>12:09:03</t>
  </si>
  <si>
    <t>20201013 12:09:08</t>
  </si>
  <si>
    <t>12:09:08</t>
  </si>
  <si>
    <t>20201013 12:09:13</t>
  </si>
  <si>
    <t>12:09:13</t>
  </si>
  <si>
    <t>20201013 12:09:18</t>
  </si>
  <si>
    <t>12:09:18</t>
  </si>
  <si>
    <t>20201013 12:09:23</t>
  </si>
  <si>
    <t>12:09:23</t>
  </si>
  <si>
    <t>12:10:29</t>
  </si>
  <si>
    <t>agbz8</t>
  </si>
  <si>
    <t>20201013 12:13:48</t>
  </si>
  <si>
    <t>12:13:48</t>
  </si>
  <si>
    <t>12:13:22</t>
  </si>
  <si>
    <t>20201013 12:13:53</t>
  </si>
  <si>
    <t>12:13:53</t>
  </si>
  <si>
    <t>20201013 12:13:58</t>
  </si>
  <si>
    <t>12:13:58</t>
  </si>
  <si>
    <t>20201013 12:14:03</t>
  </si>
  <si>
    <t>12:14:03</t>
  </si>
  <si>
    <t>20201013 12:14:08</t>
  </si>
  <si>
    <t>12:14:08</t>
  </si>
  <si>
    <t>12:16:12</t>
  </si>
  <si>
    <t>20201013 12:19:54</t>
  </si>
  <si>
    <t>12:19:54</t>
  </si>
  <si>
    <t>12:19:37</t>
  </si>
  <si>
    <t>20201013 12:19:59</t>
  </si>
  <si>
    <t>12:19:59</t>
  </si>
  <si>
    <t>20201013 12:20:04</t>
  </si>
  <si>
    <t>12:20:04</t>
  </si>
  <si>
    <t>20201013 12:20:09</t>
  </si>
  <si>
    <t>12:20:09</t>
  </si>
  <si>
    <t>20201013 12:20:14</t>
  </si>
  <si>
    <t>12:20:14</t>
  </si>
  <si>
    <t>20201013 12:20:19</t>
  </si>
  <si>
    <t>12:20:19</t>
  </si>
  <si>
    <t>12:21:43</t>
  </si>
  <si>
    <t>20201013 12:24:47</t>
  </si>
  <si>
    <t>12:24:47</t>
  </si>
  <si>
    <t>12:24:29</t>
  </si>
  <si>
    <t>20201013 12:24:52</t>
  </si>
  <si>
    <t>12:24:52</t>
  </si>
  <si>
    <t>20201013 12:24:57</t>
  </si>
  <si>
    <t>12:24:57</t>
  </si>
  <si>
    <t>20201013 12:25:02</t>
  </si>
  <si>
    <t>12:25:02</t>
  </si>
  <si>
    <t>20201013 12:25:07</t>
  </si>
  <si>
    <t>12:25:07</t>
  </si>
  <si>
    <t>20201013 12:25:12</t>
  </si>
  <si>
    <t>12:25:12</t>
  </si>
  <si>
    <t>12:26:39</t>
  </si>
  <si>
    <t>agbz11</t>
  </si>
  <si>
    <t>20201013 12:29:55</t>
  </si>
  <si>
    <t>12:29:55</t>
  </si>
  <si>
    <t>12:29:34</t>
  </si>
  <si>
    <t>20201013 12:30:00</t>
  </si>
  <si>
    <t>12:30:00</t>
  </si>
  <si>
    <t>20201013 12:30:05</t>
  </si>
  <si>
    <t>12:30:05</t>
  </si>
  <si>
    <t>20201013 12:30:10</t>
  </si>
  <si>
    <t>12:30:10</t>
  </si>
  <si>
    <t>20201013 12:30:15</t>
  </si>
  <si>
    <t>12:30:15</t>
  </si>
  <si>
    <t>20201013 12:30:20</t>
  </si>
  <si>
    <t>12:30:20</t>
  </si>
  <si>
    <t>12:31:53</t>
  </si>
  <si>
    <t>20201013 12:36:17</t>
  </si>
  <si>
    <t>12:36:17</t>
  </si>
  <si>
    <t>12:35:59</t>
  </si>
  <si>
    <t>20201013 12:36:22</t>
  </si>
  <si>
    <t>12:36:22</t>
  </si>
  <si>
    <t>20201013 12:36:27</t>
  </si>
  <si>
    <t>12:36:27</t>
  </si>
  <si>
    <t>20201013 12:36:32</t>
  </si>
  <si>
    <t>12:36:32</t>
  </si>
  <si>
    <t>20201013 12:36:37</t>
  </si>
  <si>
    <t>12:36:37</t>
  </si>
  <si>
    <t>12:38:32</t>
  </si>
  <si>
    <t>20201013 12:41:12</t>
  </si>
  <si>
    <t>12:41:12</t>
  </si>
  <si>
    <t>12:40:53</t>
  </si>
  <si>
    <t>20201013 12:41:17</t>
  </si>
  <si>
    <t>12:41:17</t>
  </si>
  <si>
    <t>20201013 12:41:22</t>
  </si>
  <si>
    <t>12:41:22</t>
  </si>
  <si>
    <t>20201013 12:41:27</t>
  </si>
  <si>
    <t>12:41:27</t>
  </si>
  <si>
    <t>20201013 12:41:32</t>
  </si>
  <si>
    <t>12:41:32</t>
  </si>
  <si>
    <t>20201013 12:41:37</t>
  </si>
  <si>
    <t>12:41:37</t>
  </si>
  <si>
    <t>12:54:39</t>
  </si>
  <si>
    <t>agbz9</t>
  </si>
  <si>
    <t>20201013 12:58:12</t>
  </si>
  <si>
    <t>12:58:12</t>
  </si>
  <si>
    <t>12:57:45</t>
  </si>
  <si>
    <t>20201013 12:58:17</t>
  </si>
  <si>
    <t>12:58:17</t>
  </si>
  <si>
    <t>20201013 12:58:22</t>
  </si>
  <si>
    <t>12:58:22</t>
  </si>
  <si>
    <t>20201013 12:58:27</t>
  </si>
  <si>
    <t>12:58:27</t>
  </si>
  <si>
    <t>20201013 12:58:32</t>
  </si>
  <si>
    <t>12:58:32</t>
  </si>
  <si>
    <t>12:59:51</t>
  </si>
  <si>
    <t>20201013 13:02:42</t>
  </si>
  <si>
    <t>13:02:42</t>
  </si>
  <si>
    <t>13:02:24</t>
  </si>
  <si>
    <t>20201013 13:02:47</t>
  </si>
  <si>
    <t>13:02:47</t>
  </si>
  <si>
    <t>20201013 13:02:52</t>
  </si>
  <si>
    <t>13:02:52</t>
  </si>
  <si>
    <t>20201013 13:02:57</t>
  </si>
  <si>
    <t>13:02:57</t>
  </si>
  <si>
    <t>20201013 13:03:02</t>
  </si>
  <si>
    <t>13:03:02</t>
  </si>
  <si>
    <t>20201013 13:03:07</t>
  </si>
  <si>
    <t>13:03:07</t>
  </si>
  <si>
    <t>13:04:15</t>
  </si>
  <si>
    <t>20201013 13:07:21</t>
  </si>
  <si>
    <t>13:07:21</t>
  </si>
  <si>
    <t>13:07:02</t>
  </si>
  <si>
    <t>20201013 13:07:26</t>
  </si>
  <si>
    <t>13:07:26</t>
  </si>
  <si>
    <t>20201013 13:07:31</t>
  </si>
  <si>
    <t>13:07:31</t>
  </si>
  <si>
    <t>20201013 13:07:36</t>
  </si>
  <si>
    <t>13:07:36</t>
  </si>
  <si>
    <t>20201013 13:07:41</t>
  </si>
  <si>
    <t>13:07:41</t>
  </si>
  <si>
    <t>20201013 13:07:46</t>
  </si>
  <si>
    <t>13:07:46</t>
  </si>
  <si>
    <t>13:08:53</t>
  </si>
  <si>
    <t>20201013 13:13:08</t>
  </si>
  <si>
    <t>13:13:08</t>
  </si>
  <si>
    <t>13:12:54</t>
  </si>
  <si>
    <t>20201013 13:13:13</t>
  </si>
  <si>
    <t>13:13:13</t>
  </si>
  <si>
    <t>20201013 13:13:18</t>
  </si>
  <si>
    <t>13:13:18</t>
  </si>
  <si>
    <t>20201013 13:13:23</t>
  </si>
  <si>
    <t>13:13:23</t>
  </si>
  <si>
    <t>20201013 13:13:28</t>
  </si>
  <si>
    <t>13:13:28</t>
  </si>
  <si>
    <t>20201013 13:13:33</t>
  </si>
  <si>
    <t>13:13:33</t>
  </si>
  <si>
    <t>13:15:02</t>
  </si>
  <si>
    <t>20201013 13:17:58</t>
  </si>
  <si>
    <t>13:17:58</t>
  </si>
  <si>
    <t>13:17:45</t>
  </si>
  <si>
    <t>20201013 13:18:03</t>
  </si>
  <si>
    <t>13:18:03</t>
  </si>
  <si>
    <t>20201013 13:18:08</t>
  </si>
  <si>
    <t>13:18:08</t>
  </si>
  <si>
    <t>20201013 13:18:13</t>
  </si>
  <si>
    <t>13:18:13</t>
  </si>
  <si>
    <t>20201013 13:18:18</t>
  </si>
  <si>
    <t>13:18:18</t>
  </si>
  <si>
    <t>20201013 13:18:23</t>
  </si>
  <si>
    <t>13:18:23</t>
  </si>
  <si>
    <t>13:20:57</t>
  </si>
  <si>
    <t>20201013 13:22:46</t>
  </si>
  <si>
    <t>13:22:46</t>
  </si>
  <si>
    <t>13:22:30</t>
  </si>
  <si>
    <t>20201013 13:22:51</t>
  </si>
  <si>
    <t>13:22:51</t>
  </si>
  <si>
    <t>20201013 13:22:56</t>
  </si>
  <si>
    <t>13:22:56</t>
  </si>
  <si>
    <t>20201013 13:23:01</t>
  </si>
  <si>
    <t>13:23:01</t>
  </si>
  <si>
    <t>20201013 13:23:06</t>
  </si>
  <si>
    <t>13:23:06</t>
  </si>
  <si>
    <t>20201013 13:23:11</t>
  </si>
  <si>
    <t>13:23:11</t>
  </si>
  <si>
    <t>13:25:02</t>
  </si>
  <si>
    <t>20201013 13:27:27</t>
  </si>
  <si>
    <t>13:27:27</t>
  </si>
  <si>
    <t>13:27:02</t>
  </si>
  <si>
    <t>20201013 13:27:32</t>
  </si>
  <si>
    <t>13:27:32</t>
  </si>
  <si>
    <t>20201013 13:27:37</t>
  </si>
  <si>
    <t>13:27:37</t>
  </si>
  <si>
    <t>20201013 13:27:42</t>
  </si>
  <si>
    <t>13:27:42</t>
  </si>
  <si>
    <t>20201013 13:27:48</t>
  </si>
  <si>
    <t>13:27:48</t>
  </si>
  <si>
    <t>13:29:35</t>
  </si>
  <si>
    <t>agbz1</t>
  </si>
  <si>
    <t>20201013 13:31:49</t>
  </si>
  <si>
    <t>13:31:49</t>
  </si>
  <si>
    <t>13:31:22</t>
  </si>
  <si>
    <t>20201013 13:31:54</t>
  </si>
  <si>
    <t>13:31:54</t>
  </si>
  <si>
    <t>20201013 13:31:59</t>
  </si>
  <si>
    <t>13:31:59</t>
  </si>
  <si>
    <t>20201013 13:32:04</t>
  </si>
  <si>
    <t>13:32:04</t>
  </si>
  <si>
    <t>20201013 13:32:09</t>
  </si>
  <si>
    <t>13:32:09</t>
  </si>
  <si>
    <t>20201013 13:32:14</t>
  </si>
  <si>
    <t>13:32:14</t>
  </si>
  <si>
    <t>13:33:49</t>
  </si>
  <si>
    <t>20201013 13:36:34</t>
  </si>
  <si>
    <t>13:36:34</t>
  </si>
  <si>
    <t>13:36:06</t>
  </si>
  <si>
    <t>20201013 13:36:39</t>
  </si>
  <si>
    <t>13:36:39</t>
  </si>
  <si>
    <t>20201013 13:36:44</t>
  </si>
  <si>
    <t>13:36:44</t>
  </si>
  <si>
    <t>20201013 13:36:49</t>
  </si>
  <si>
    <t>13:36:49</t>
  </si>
  <si>
    <t>20201013 13:36:54</t>
  </si>
  <si>
    <t>13:36:54</t>
  </si>
  <si>
    <t>20201013 13:36:59</t>
  </si>
  <si>
    <t>13:36:59</t>
  </si>
  <si>
    <t>13:38:18</t>
  </si>
  <si>
    <t>20201013 13:41:29</t>
  </si>
  <si>
    <t>13:41:29</t>
  </si>
  <si>
    <t>13:40:59</t>
  </si>
  <si>
    <t>20201013 13:41:34</t>
  </si>
  <si>
    <t>13:41:34</t>
  </si>
  <si>
    <t>20201013 13:41:39</t>
  </si>
  <si>
    <t>13:41:39</t>
  </si>
  <si>
    <t>20201013 13:41:44</t>
  </si>
  <si>
    <t>13:41:44</t>
  </si>
  <si>
    <t>20201013 13:41:49</t>
  </si>
  <si>
    <t>13:41:49</t>
  </si>
  <si>
    <t>20201013 13:41:54</t>
  </si>
  <si>
    <t>13:41:54</t>
  </si>
  <si>
    <t>13:43:33</t>
  </si>
  <si>
    <t>20201013 13:47:02</t>
  </si>
  <si>
    <t>13:47:02</t>
  </si>
  <si>
    <t>13:46:44</t>
  </si>
  <si>
    <t>20201013 13:47:07</t>
  </si>
  <si>
    <t>13:47:07</t>
  </si>
  <si>
    <t>20201013 13:47:12</t>
  </si>
  <si>
    <t>13:47:12</t>
  </si>
  <si>
    <t>20201013 13:47:17</t>
  </si>
  <si>
    <t>13:47:17</t>
  </si>
  <si>
    <t>20201013 13:47:22</t>
  </si>
  <si>
    <t>13:47:22</t>
  </si>
  <si>
    <t>20201013 13:47:27</t>
  </si>
  <si>
    <t>13:47:27</t>
  </si>
  <si>
    <t>13:49:13</t>
  </si>
  <si>
    <t>rmbz2</t>
  </si>
  <si>
    <t>20201013 13:51:27</t>
  </si>
  <si>
    <t>13:51:27</t>
  </si>
  <si>
    <t>13:51:05</t>
  </si>
  <si>
    <t>20201013 13:51:32</t>
  </si>
  <si>
    <t>13:51:32</t>
  </si>
  <si>
    <t>20201013 13:51:37</t>
  </si>
  <si>
    <t>13:51:37</t>
  </si>
  <si>
    <t>20201013 13:51:42</t>
  </si>
  <si>
    <t>13:51:42</t>
  </si>
  <si>
    <t>20201013 13:51:47</t>
  </si>
  <si>
    <t>13:51:47</t>
  </si>
  <si>
    <t>20201013 13:51:52</t>
  </si>
  <si>
    <t>13:51:52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</si>
</sst>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366"/>
  <sheetViews>
    <sheetView tabSelected="1" workbookViewId="0">
      <selection activeCell="D12" sqref="D12"/>
    </sheetView>
  </sheetViews>
  <sheetFormatPr defaultRowHeight="15" x14ac:dyDescent="0.25"/>
  <sheetData>
    <row r="2" spans="1:97" x14ac:dyDescent="0.25">
      <c r="A2" t="s">
        <v>26</v>
      </c>
      <c r="B2" t="s">
        <v>27</v>
      </c>
      <c r="C2" t="s">
        <v>29</v>
      </c>
      <c r="D2" t="s">
        <v>31</v>
      </c>
    </row>
    <row r="3" spans="1:97" x14ac:dyDescent="0.25">
      <c r="B3" t="s">
        <v>28</v>
      </c>
      <c r="C3" t="s">
        <v>30</v>
      </c>
      <c r="D3" t="s">
        <v>15</v>
      </c>
    </row>
    <row r="4" spans="1:97" x14ac:dyDescent="0.25">
      <c r="A4" t="s">
        <v>32</v>
      </c>
      <c r="B4" t="s">
        <v>33</v>
      </c>
    </row>
    <row r="5" spans="1:97" x14ac:dyDescent="0.25">
      <c r="B5">
        <v>2</v>
      </c>
    </row>
    <row r="6" spans="1:97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97" x14ac:dyDescent="0.25">
      <c r="B7">
        <v>0</v>
      </c>
      <c r="C7">
        <v>1</v>
      </c>
      <c r="D7">
        <v>0</v>
      </c>
      <c r="E7">
        <v>0</v>
      </c>
    </row>
    <row r="8" spans="1:97" x14ac:dyDescent="0.25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97" x14ac:dyDescent="0.25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7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97" x14ac:dyDescent="0.25">
      <c r="B11">
        <v>1</v>
      </c>
      <c r="C11">
        <v>0</v>
      </c>
      <c r="D11">
        <v>1</v>
      </c>
      <c r="E11">
        <v>0</v>
      </c>
      <c r="F11">
        <v>0</v>
      </c>
    </row>
    <row r="12" spans="1:97" x14ac:dyDescent="0.2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97" x14ac:dyDescent="0.25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97" x14ac:dyDescent="0.25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32</v>
      </c>
      <c r="AP14" t="s">
        <v>32</v>
      </c>
      <c r="AQ14" t="s">
        <v>32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79</v>
      </c>
      <c r="BG14" t="s">
        <v>79</v>
      </c>
      <c r="BH14" t="s">
        <v>79</v>
      </c>
      <c r="BI14" t="s">
        <v>79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</row>
    <row r="15" spans="1:97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76</v>
      </c>
      <c r="AG15" t="s">
        <v>113</v>
      </c>
      <c r="AH15" t="s">
        <v>114</v>
      </c>
      <c r="AI15" t="s">
        <v>115</v>
      </c>
      <c r="AJ15" t="s">
        <v>116</v>
      </c>
      <c r="AK15" t="s">
        <v>117</v>
      </c>
      <c r="AL15" t="s">
        <v>118</v>
      </c>
      <c r="AM15" t="s">
        <v>119</v>
      </c>
      <c r="AN15" t="s">
        <v>120</v>
      </c>
      <c r="AO15" t="s">
        <v>121</v>
      </c>
      <c r="AP15" t="s">
        <v>122</v>
      </c>
      <c r="AQ15" t="s">
        <v>123</v>
      </c>
      <c r="AR15" t="s">
        <v>87</v>
      </c>
      <c r="AS15" t="s">
        <v>124</v>
      </c>
      <c r="AT15" t="s">
        <v>125</v>
      </c>
      <c r="AU15" t="s">
        <v>126</v>
      </c>
      <c r="AV15" t="s">
        <v>127</v>
      </c>
      <c r="AW15" t="s">
        <v>128</v>
      </c>
      <c r="AX15" t="s">
        <v>129</v>
      </c>
      <c r="AY15" t="s">
        <v>130</v>
      </c>
      <c r="AZ15" t="s">
        <v>131</v>
      </c>
      <c r="BA15" t="s">
        <v>132</v>
      </c>
      <c r="BB15" t="s">
        <v>133</v>
      </c>
      <c r="BC15" t="s">
        <v>134</v>
      </c>
      <c r="BD15" t="s">
        <v>135</v>
      </c>
      <c r="BE15" t="s">
        <v>136</v>
      </c>
      <c r="BF15" t="s">
        <v>83</v>
      </c>
      <c r="BG15" t="s">
        <v>86</v>
      </c>
      <c r="BH15" t="s">
        <v>137</v>
      </c>
      <c r="BI15" t="s">
        <v>138</v>
      </c>
      <c r="BJ15" t="s">
        <v>139</v>
      </c>
      <c r="BK15" t="s">
        <v>140</v>
      </c>
      <c r="BL15" t="s">
        <v>141</v>
      </c>
      <c r="BM15" t="s">
        <v>142</v>
      </c>
      <c r="BN15" t="s">
        <v>143</v>
      </c>
      <c r="BO15" t="s">
        <v>144</v>
      </c>
      <c r="BP15" t="s">
        <v>145</v>
      </c>
      <c r="BQ15" t="s">
        <v>146</v>
      </c>
      <c r="BR15" t="s">
        <v>147</v>
      </c>
      <c r="BS15" t="s">
        <v>148</v>
      </c>
      <c r="BT15" t="s">
        <v>149</v>
      </c>
      <c r="BU15" t="s">
        <v>150</v>
      </c>
      <c r="BV15" t="s">
        <v>151</v>
      </c>
      <c r="BW15" t="s">
        <v>152</v>
      </c>
      <c r="BX15" t="s">
        <v>153</v>
      </c>
      <c r="BY15" t="s">
        <v>154</v>
      </c>
      <c r="BZ15" t="s">
        <v>155</v>
      </c>
      <c r="CA15" t="s">
        <v>156</v>
      </c>
      <c r="CB15" t="s">
        <v>157</v>
      </c>
      <c r="CC15" t="s">
        <v>158</v>
      </c>
      <c r="CD15" t="s">
        <v>159</v>
      </c>
      <c r="CE15" t="s">
        <v>160</v>
      </c>
      <c r="CF15" t="s">
        <v>161</v>
      </c>
      <c r="CG15" t="s">
        <v>162</v>
      </c>
      <c r="CH15" t="s">
        <v>163</v>
      </c>
      <c r="CI15" t="s">
        <v>164</v>
      </c>
      <c r="CJ15" t="s">
        <v>165</v>
      </c>
      <c r="CK15" t="s">
        <v>166</v>
      </c>
      <c r="CL15" t="s">
        <v>167</v>
      </c>
      <c r="CM15" t="s">
        <v>168</v>
      </c>
      <c r="CN15" t="s">
        <v>169</v>
      </c>
      <c r="CO15" t="s">
        <v>170</v>
      </c>
      <c r="CP15" t="s">
        <v>171</v>
      </c>
      <c r="CQ15" t="s">
        <v>172</v>
      </c>
      <c r="CR15" t="s">
        <v>173</v>
      </c>
      <c r="CS15" t="s">
        <v>174</v>
      </c>
    </row>
    <row r="16" spans="1:97" x14ac:dyDescent="0.25">
      <c r="B16" t="s">
        <v>175</v>
      </c>
      <c r="C16" t="s">
        <v>175</v>
      </c>
      <c r="F16" t="s">
        <v>175</v>
      </c>
      <c r="G16" t="s">
        <v>176</v>
      </c>
      <c r="H16" t="s">
        <v>177</v>
      </c>
      <c r="I16" t="s">
        <v>178</v>
      </c>
      <c r="J16" t="s">
        <v>178</v>
      </c>
      <c r="K16" t="s">
        <v>129</v>
      </c>
      <c r="L16" t="s">
        <v>129</v>
      </c>
      <c r="M16" t="s">
        <v>176</v>
      </c>
      <c r="N16" t="s">
        <v>176</v>
      </c>
      <c r="O16" t="s">
        <v>176</v>
      </c>
      <c r="P16" t="s">
        <v>176</v>
      </c>
      <c r="Q16" t="s">
        <v>179</v>
      </c>
      <c r="R16" t="s">
        <v>180</v>
      </c>
      <c r="S16" t="s">
        <v>180</v>
      </c>
      <c r="T16" t="s">
        <v>181</v>
      </c>
      <c r="U16" t="s">
        <v>182</v>
      </c>
      <c r="V16" t="s">
        <v>181</v>
      </c>
      <c r="W16" t="s">
        <v>181</v>
      </c>
      <c r="X16" t="s">
        <v>181</v>
      </c>
      <c r="Y16" t="s">
        <v>179</v>
      </c>
      <c r="Z16" t="s">
        <v>179</v>
      </c>
      <c r="AA16" t="s">
        <v>179</v>
      </c>
      <c r="AB16" t="s">
        <v>179</v>
      </c>
      <c r="AF16" t="s">
        <v>183</v>
      </c>
      <c r="AG16" t="s">
        <v>182</v>
      </c>
      <c r="AI16" t="s">
        <v>182</v>
      </c>
      <c r="AJ16" t="s">
        <v>183</v>
      </c>
      <c r="AK16" t="s">
        <v>177</v>
      </c>
      <c r="AL16" t="s">
        <v>177</v>
      </c>
      <c r="AN16" t="s">
        <v>184</v>
      </c>
      <c r="AO16" t="s">
        <v>185</v>
      </c>
      <c r="AR16" t="s">
        <v>175</v>
      </c>
      <c r="AS16" t="s">
        <v>178</v>
      </c>
      <c r="AT16" t="s">
        <v>178</v>
      </c>
      <c r="AU16" t="s">
        <v>186</v>
      </c>
      <c r="AV16" t="s">
        <v>186</v>
      </c>
      <c r="AW16" t="s">
        <v>183</v>
      </c>
      <c r="AX16" t="s">
        <v>181</v>
      </c>
      <c r="AY16" t="s">
        <v>181</v>
      </c>
      <c r="AZ16" t="s">
        <v>180</v>
      </c>
      <c r="BA16" t="s">
        <v>180</v>
      </c>
      <c r="BB16" t="s">
        <v>180</v>
      </c>
      <c r="BC16" t="s">
        <v>187</v>
      </c>
      <c r="BD16" t="s">
        <v>177</v>
      </c>
      <c r="BE16" t="s">
        <v>177</v>
      </c>
      <c r="BF16" t="s">
        <v>188</v>
      </c>
      <c r="BI16" t="s">
        <v>189</v>
      </c>
      <c r="BJ16" t="s">
        <v>190</v>
      </c>
      <c r="BK16" t="s">
        <v>189</v>
      </c>
      <c r="BL16" t="s">
        <v>190</v>
      </c>
      <c r="BM16" t="s">
        <v>182</v>
      </c>
      <c r="BN16" t="s">
        <v>182</v>
      </c>
      <c r="BO16" t="s">
        <v>178</v>
      </c>
      <c r="BP16" t="s">
        <v>191</v>
      </c>
      <c r="BQ16" t="s">
        <v>178</v>
      </c>
      <c r="BS16" t="s">
        <v>186</v>
      </c>
      <c r="BT16" t="s">
        <v>192</v>
      </c>
      <c r="BU16" t="s">
        <v>186</v>
      </c>
      <c r="BZ16" t="s">
        <v>182</v>
      </c>
      <c r="CA16" t="s">
        <v>182</v>
      </c>
      <c r="CB16" t="s">
        <v>189</v>
      </c>
      <c r="CC16" t="s">
        <v>190</v>
      </c>
      <c r="CE16" t="s">
        <v>183</v>
      </c>
      <c r="CF16" t="s">
        <v>183</v>
      </c>
      <c r="CG16" t="s">
        <v>180</v>
      </c>
      <c r="CH16" t="s">
        <v>180</v>
      </c>
      <c r="CI16" t="s">
        <v>180</v>
      </c>
      <c r="CJ16" t="s">
        <v>180</v>
      </c>
      <c r="CK16" t="s">
        <v>180</v>
      </c>
      <c r="CL16" t="s">
        <v>182</v>
      </c>
      <c r="CM16" t="s">
        <v>182</v>
      </c>
      <c r="CN16" t="s">
        <v>182</v>
      </c>
      <c r="CO16" t="s">
        <v>180</v>
      </c>
      <c r="CP16" t="s">
        <v>178</v>
      </c>
      <c r="CQ16" t="s">
        <v>186</v>
      </c>
      <c r="CR16" t="s">
        <v>182</v>
      </c>
      <c r="CS16" t="s">
        <v>182</v>
      </c>
    </row>
    <row r="17" spans="1:97" x14ac:dyDescent="0.25">
      <c r="A17">
        <v>1</v>
      </c>
      <c r="B17">
        <v>1602589624.8</v>
      </c>
      <c r="C17">
        <v>0</v>
      </c>
      <c r="D17" t="s">
        <v>193</v>
      </c>
      <c r="E17" t="s">
        <v>194</v>
      </c>
      <c r="F17">
        <v>1602589616.8</v>
      </c>
      <c r="G17">
        <f t="shared" ref="G17:G80" si="0">AW17*AH17*(AU17-AV17)/(100*AO17*(1000-AH17*AU17))</f>
        <v>1.5796632679837704E-4</v>
      </c>
      <c r="H17">
        <f t="shared" ref="H17:H80" si="1">AW17*AH17*(AT17-AS17*(1000-AH17*AV17)/(1000-AH17*AU17))/(100*AO17)</f>
        <v>-0.47326786326416653</v>
      </c>
      <c r="I17">
        <f t="shared" ref="I17:I80" si="2">AS17 - IF(AH17&gt;1, H17*AO17*100/(AJ17*BC17), 0)</f>
        <v>410.71648387096798</v>
      </c>
      <c r="J17">
        <f t="shared" ref="J17:J80" si="3">((P17-G17/2)*I17-H17)/(P17+G17/2)</f>
        <v>439.87165052873661</v>
      </c>
      <c r="K17">
        <f t="shared" ref="K17:K80" si="4">J17*(AX17+AY17)/1000</f>
        <v>44.647758174907977</v>
      </c>
      <c r="L17">
        <f t="shared" ref="L17:L80" si="5">(AS17 - IF(AH17&gt;1, H17*AO17*100/(AJ17*BC17), 0))*(AX17+AY17)/1000</f>
        <v>41.688456685665592</v>
      </c>
      <c r="M17">
        <f t="shared" ref="M17:M80" si="6">2/((1/O17-1/N17)+SIGN(O17)*SQRT((1/O17-1/N17)*(1/O17-1/N17) + 4*AP17/((AP17+1)*(AP17+1))*(2*1/O17*1/N17-1/N17*1/N17)))</f>
        <v>2.2372426936402717E-2</v>
      </c>
      <c r="N17">
        <f t="shared" ref="N17:N80" si="7">AE17+AD17*AO17+AC17*AO17*AO17</f>
        <v>2.7272211423002806</v>
      </c>
      <c r="O17">
        <f t="shared" ref="O17:O80" si="8">G17*(1000-(1000*0.61365*EXP(17.502*S17/(240.97+S17))/(AX17+AY17)+AU17)/2)/(1000*0.61365*EXP(17.502*S17/(240.97+S17))/(AX17+AY17)-AU17)</f>
        <v>2.2270965387856681E-2</v>
      </c>
      <c r="P17">
        <f t="shared" ref="P17:P80" si="9">1/((AP17+1)/(M17/1.6)+1/(N17/1.37)) + AP17/((AP17+1)/(M17/1.6) + AP17/(N17/1.37))</f>
        <v>1.3928430813866039E-2</v>
      </c>
      <c r="Q17">
        <f t="shared" ref="Q17:Q80" si="10">(AL17*AN17)</f>
        <v>-2.353803358064504E-5</v>
      </c>
      <c r="R17">
        <f t="shared" ref="R17:R80" si="11">(AZ17+(Q17+2*0.95*0.0000000567*(((AZ17+$B$7)+273)^4-(AZ17+273)^4)-44100*G17)/(1.84*29.3*N17+8*0.95*0.0000000567*(AZ17+273)^3))</f>
        <v>15.321395278642795</v>
      </c>
      <c r="S17">
        <f t="shared" ref="S17:S80" si="12">($C$7*BA17+$D$7*BB17+$E$7*R17)</f>
        <v>15.282329032258099</v>
      </c>
      <c r="T17">
        <f t="shared" ref="T17:T80" si="13">0.61365*EXP(17.502*S17/(240.97+S17))</f>
        <v>1.7427258971442459</v>
      </c>
      <c r="U17">
        <f t="shared" ref="U17:U80" si="14">(V17/W17*100)</f>
        <v>58.937175391883621</v>
      </c>
      <c r="V17">
        <f t="shared" ref="V17:V80" si="15">AU17*(AX17+AY17)/1000</f>
        <v>1.0326238367398128</v>
      </c>
      <c r="W17">
        <f t="shared" ref="W17:W80" si="16">0.61365*EXP(17.502*AZ17/(240.97+AZ17))</f>
        <v>1.7520755446349705</v>
      </c>
      <c r="X17">
        <f t="shared" ref="X17:X80" si="17">(T17-AU17*(AX17+AY17)/1000)</f>
        <v>0.71010206040443302</v>
      </c>
      <c r="Y17">
        <f t="shared" ref="Y17:Y80" si="18">(-G17*44100)</f>
        <v>-6.9663150118084278</v>
      </c>
      <c r="Z17">
        <f t="shared" ref="Z17:Z80" si="19">2*29.3*N17*0.92*(AZ17-S17)</f>
        <v>12.252811712063933</v>
      </c>
      <c r="AA17">
        <f t="shared" ref="AA17:AA80" si="20">2*0.95*0.0000000567*(((AZ17+$B$7)+273)^4-(S17+273)^4)</f>
        <v>0.86073406326424073</v>
      </c>
      <c r="AB17">
        <f t="shared" ref="AB17:AB80" si="21">Q17+AA17+Y17+Z17</f>
        <v>6.1472072254861647</v>
      </c>
      <c r="AC17">
        <v>-1.22053596131632E-3</v>
      </c>
      <c r="AD17">
        <v>2.3573616467299299E-2</v>
      </c>
      <c r="AE17">
        <v>2.6765433263031202</v>
      </c>
      <c r="AF17">
        <v>96</v>
      </c>
      <c r="AG17">
        <v>10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MAX(0,($B$13+$C$13*BC17)/(1+$D$13*BC17)*AX17/(AZ17+273)*$E$13)</f>
        <v>55833.507027724321</v>
      </c>
      <c r="AK17">
        <f t="shared" ref="AK17:AK80" si="25">$B$11*BD17+$C$11*BE17</f>
        <v>-1.2317129032258001E-4</v>
      </c>
      <c r="AL17">
        <f t="shared" ref="AL17:AL80" si="26">AK17*AM17</f>
        <v>-6.0353932258064206E-5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16.850000000000001</v>
      </c>
      <c r="AP17">
        <v>0.5</v>
      </c>
      <c r="AQ17" t="s">
        <v>195</v>
      </c>
      <c r="AR17">
        <v>1602589616.8</v>
      </c>
      <c r="AS17">
        <v>410.71648387096798</v>
      </c>
      <c r="AT17">
        <v>410.02835483871002</v>
      </c>
      <c r="AU17">
        <v>10.1734548387097</v>
      </c>
      <c r="AV17">
        <v>9.9099916129032302</v>
      </c>
      <c r="AW17">
        <v>1000.00809677419</v>
      </c>
      <c r="AX17">
        <v>101.40170967741901</v>
      </c>
      <c r="AY17">
        <v>0.10007640322580599</v>
      </c>
      <c r="AZ17">
        <v>15.365664516129</v>
      </c>
      <c r="BA17">
        <v>15.282329032258099</v>
      </c>
      <c r="BB17">
        <v>15.486122580645199</v>
      </c>
      <c r="BC17">
        <v>10009.697741935501</v>
      </c>
      <c r="BD17">
        <v>-1.2317129032258001E-4</v>
      </c>
      <c r="BE17">
        <v>0.32089332258064501</v>
      </c>
      <c r="BF17">
        <v>1602589598.8</v>
      </c>
      <c r="BG17" t="s">
        <v>196</v>
      </c>
      <c r="BH17">
        <v>2</v>
      </c>
      <c r="BI17">
        <v>0.58099999999999996</v>
      </c>
      <c r="BJ17">
        <v>-0.151</v>
      </c>
      <c r="BK17">
        <v>410</v>
      </c>
      <c r="BL17">
        <v>10</v>
      </c>
      <c r="BM17">
        <v>0.28999999999999998</v>
      </c>
      <c r="BN17">
        <v>0.16</v>
      </c>
      <c r="BO17">
        <v>0.60668151599999998</v>
      </c>
      <c r="BP17">
        <v>0.98717707600554105</v>
      </c>
      <c r="BQ17">
        <v>0.19722216152407401</v>
      </c>
      <c r="BR17">
        <v>0</v>
      </c>
      <c r="BS17">
        <v>0.23480427200000001</v>
      </c>
      <c r="BT17">
        <v>0.35731516868294999</v>
      </c>
      <c r="BU17">
        <v>7.0432558961488895E-2</v>
      </c>
      <c r="BV17">
        <v>0</v>
      </c>
      <c r="BW17">
        <v>0</v>
      </c>
      <c r="BX17">
        <v>2</v>
      </c>
      <c r="BY17" t="s">
        <v>197</v>
      </c>
      <c r="BZ17">
        <v>100</v>
      </c>
      <c r="CA17">
        <v>100</v>
      </c>
      <c r="CB17">
        <v>0.58099999999999996</v>
      </c>
      <c r="CC17">
        <v>-0.151</v>
      </c>
      <c r="CD17">
        <v>2</v>
      </c>
      <c r="CE17">
        <v>983.06899999999996</v>
      </c>
      <c r="CF17">
        <v>346.029</v>
      </c>
      <c r="CG17">
        <v>15.0017</v>
      </c>
      <c r="CH17">
        <v>21.0045</v>
      </c>
      <c r="CI17">
        <v>30</v>
      </c>
      <c r="CJ17">
        <v>21.077300000000001</v>
      </c>
      <c r="CK17">
        <v>21.145199999999999</v>
      </c>
      <c r="CL17">
        <v>25.1539</v>
      </c>
      <c r="CM17">
        <v>0</v>
      </c>
      <c r="CN17">
        <v>71.8964</v>
      </c>
      <c r="CO17">
        <v>15</v>
      </c>
      <c r="CP17">
        <v>410</v>
      </c>
      <c r="CQ17">
        <v>10</v>
      </c>
      <c r="CR17">
        <v>99.096299999999999</v>
      </c>
      <c r="CS17">
        <v>107.992</v>
      </c>
    </row>
    <row r="18" spans="1:97" x14ac:dyDescent="0.25">
      <c r="A18">
        <v>2</v>
      </c>
      <c r="B18">
        <v>1602589629.8</v>
      </c>
      <c r="C18">
        <v>5</v>
      </c>
      <c r="D18" t="s">
        <v>198</v>
      </c>
      <c r="E18" t="s">
        <v>199</v>
      </c>
      <c r="F18">
        <v>1602589621.44839</v>
      </c>
      <c r="G18">
        <f t="shared" si="0"/>
        <v>1.5743310541596983E-4</v>
      </c>
      <c r="H18">
        <f t="shared" si="1"/>
        <v>-0.47030670079167353</v>
      </c>
      <c r="I18">
        <f t="shared" si="2"/>
        <v>410.700806451613</v>
      </c>
      <c r="J18">
        <f t="shared" si="3"/>
        <v>439.78407767601925</v>
      </c>
      <c r="K18">
        <f t="shared" si="4"/>
        <v>44.638916544333931</v>
      </c>
      <c r="L18">
        <f t="shared" si="5"/>
        <v>41.686909450573495</v>
      </c>
      <c r="M18">
        <f t="shared" si="6"/>
        <v>2.2276853678737447E-2</v>
      </c>
      <c r="N18">
        <f t="shared" si="7"/>
        <v>2.7253455209748587</v>
      </c>
      <c r="O18">
        <f t="shared" si="8"/>
        <v>2.2176186150644376E-2</v>
      </c>
      <c r="P18">
        <f t="shared" si="9"/>
        <v>1.386912288753831E-2</v>
      </c>
      <c r="Q18">
        <f t="shared" si="10"/>
        <v>5.6474383654838735E-4</v>
      </c>
      <c r="R18">
        <f t="shared" si="11"/>
        <v>15.324975025595315</v>
      </c>
      <c r="S18">
        <f t="shared" si="12"/>
        <v>15.289216129032299</v>
      </c>
      <c r="T18">
        <f t="shared" si="13"/>
        <v>1.7434969154080735</v>
      </c>
      <c r="U18">
        <f t="shared" si="14"/>
        <v>58.932428265894252</v>
      </c>
      <c r="V18">
        <f t="shared" si="15"/>
        <v>1.0327696499792594</v>
      </c>
      <c r="W18">
        <f t="shared" si="16"/>
        <v>1.7524641023097809</v>
      </c>
      <c r="X18">
        <f t="shared" si="17"/>
        <v>0.71072726542881415</v>
      </c>
      <c r="Y18">
        <f t="shared" si="18"/>
        <v>-6.9427999488442698</v>
      </c>
      <c r="Z18">
        <f t="shared" si="19"/>
        <v>11.740087299324015</v>
      </c>
      <c r="AA18">
        <f t="shared" si="20"/>
        <v>0.82532824369278701</v>
      </c>
      <c r="AB18">
        <f t="shared" si="21"/>
        <v>5.6231803380090808</v>
      </c>
      <c r="AC18">
        <v>-1.2192173069558801E-3</v>
      </c>
      <c r="AD18">
        <v>2.3548147777206499E-2</v>
      </c>
      <c r="AE18">
        <v>2.67472245676311</v>
      </c>
      <c r="AF18">
        <v>95</v>
      </c>
      <c r="AG18">
        <v>10</v>
      </c>
      <c r="AH18">
        <f t="shared" si="22"/>
        <v>1</v>
      </c>
      <c r="AI18">
        <f t="shared" si="23"/>
        <v>0</v>
      </c>
      <c r="AJ18">
        <f t="shared" si="24"/>
        <v>55774.990228253206</v>
      </c>
      <c r="AK18">
        <f t="shared" si="25"/>
        <v>2.95522677419355E-3</v>
      </c>
      <c r="AL18">
        <f t="shared" si="26"/>
        <v>1.4480611193548394E-3</v>
      </c>
      <c r="AM18">
        <f t="shared" si="27"/>
        <v>0.49</v>
      </c>
      <c r="AN18">
        <f t="shared" si="28"/>
        <v>0.39</v>
      </c>
      <c r="AO18">
        <v>16.850000000000001</v>
      </c>
      <c r="AP18">
        <v>0.5</v>
      </c>
      <c r="AQ18" t="s">
        <v>195</v>
      </c>
      <c r="AR18">
        <v>1602589621.44839</v>
      </c>
      <c r="AS18">
        <v>410.700806451613</v>
      </c>
      <c r="AT18">
        <v>410.017290322581</v>
      </c>
      <c r="AU18">
        <v>10.1748806451613</v>
      </c>
      <c r="AV18">
        <v>9.9123058064516094</v>
      </c>
      <c r="AW18">
        <v>1000.0030645161301</v>
      </c>
      <c r="AX18">
        <v>101.40183870967699</v>
      </c>
      <c r="AY18">
        <v>0.10005462903225799</v>
      </c>
      <c r="AZ18">
        <v>15.3691193548387</v>
      </c>
      <c r="BA18">
        <v>15.289216129032299</v>
      </c>
      <c r="BB18">
        <v>15.4935774193548</v>
      </c>
      <c r="BC18">
        <v>9998.8706451612907</v>
      </c>
      <c r="BD18">
        <v>2.95522677419355E-3</v>
      </c>
      <c r="BE18">
        <v>0.32089332258064501</v>
      </c>
      <c r="BF18">
        <v>1602589598.8</v>
      </c>
      <c r="BG18" t="s">
        <v>196</v>
      </c>
      <c r="BH18">
        <v>2</v>
      </c>
      <c r="BI18">
        <v>0.58099999999999996</v>
      </c>
      <c r="BJ18">
        <v>-0.151</v>
      </c>
      <c r="BK18">
        <v>410</v>
      </c>
      <c r="BL18">
        <v>10</v>
      </c>
      <c r="BM18">
        <v>0.28999999999999998</v>
      </c>
      <c r="BN18">
        <v>0.16</v>
      </c>
      <c r="BO18">
        <v>0.68974670000000005</v>
      </c>
      <c r="BP18">
        <v>-2.8648070353002701E-2</v>
      </c>
      <c r="BQ18">
        <v>1.5270414882707001E-2</v>
      </c>
      <c r="BR18">
        <v>1</v>
      </c>
      <c r="BS18">
        <v>0.26335431999999998</v>
      </c>
      <c r="BT18">
        <v>-9.3932007685547797E-3</v>
      </c>
      <c r="BU18">
        <v>1.2386250351095001E-3</v>
      </c>
      <c r="BV18">
        <v>1</v>
      </c>
      <c r="BW18">
        <v>2</v>
      </c>
      <c r="BX18">
        <v>2</v>
      </c>
      <c r="BY18" t="s">
        <v>200</v>
      </c>
      <c r="BZ18">
        <v>100</v>
      </c>
      <c r="CA18">
        <v>100</v>
      </c>
      <c r="CB18">
        <v>0.58099999999999996</v>
      </c>
      <c r="CC18">
        <v>-0.151</v>
      </c>
      <c r="CD18">
        <v>2</v>
      </c>
      <c r="CE18">
        <v>983.33100000000002</v>
      </c>
      <c r="CF18">
        <v>346.173</v>
      </c>
      <c r="CG18">
        <v>15.0015</v>
      </c>
      <c r="CH18">
        <v>21.0061</v>
      </c>
      <c r="CI18">
        <v>30.0002</v>
      </c>
      <c r="CJ18">
        <v>21.077300000000001</v>
      </c>
      <c r="CK18">
        <v>21.145199999999999</v>
      </c>
      <c r="CL18">
        <v>25.152999999999999</v>
      </c>
      <c r="CM18">
        <v>0</v>
      </c>
      <c r="CN18">
        <v>72.285899999999998</v>
      </c>
      <c r="CO18">
        <v>15</v>
      </c>
      <c r="CP18">
        <v>410</v>
      </c>
      <c r="CQ18">
        <v>10</v>
      </c>
      <c r="CR18">
        <v>99.1</v>
      </c>
      <c r="CS18">
        <v>107.992</v>
      </c>
    </row>
    <row r="19" spans="1:97" x14ac:dyDescent="0.25">
      <c r="A19">
        <v>3</v>
      </c>
      <c r="B19">
        <v>1602589634.8</v>
      </c>
      <c r="C19">
        <v>10</v>
      </c>
      <c r="D19" t="s">
        <v>201</v>
      </c>
      <c r="E19" t="s">
        <v>202</v>
      </c>
      <c r="F19">
        <v>1602589626.2387099</v>
      </c>
      <c r="G19">
        <f t="shared" si="0"/>
        <v>1.5696268872930053E-4</v>
      </c>
      <c r="H19">
        <f t="shared" si="1"/>
        <v>-0.47555312437298919</v>
      </c>
      <c r="I19">
        <f t="shared" si="2"/>
        <v>410.70706451612898</v>
      </c>
      <c r="J19">
        <f t="shared" si="3"/>
        <v>440.28353640504668</v>
      </c>
      <c r="K19">
        <f t="shared" si="4"/>
        <v>44.689823797595359</v>
      </c>
      <c r="L19">
        <f t="shared" si="5"/>
        <v>41.687741711895292</v>
      </c>
      <c r="M19">
        <f t="shared" si="6"/>
        <v>2.2198662618818067E-2</v>
      </c>
      <c r="N19">
        <f t="shared" si="7"/>
        <v>2.7266411735670806</v>
      </c>
      <c r="O19">
        <f t="shared" si="8"/>
        <v>2.209874608895664E-2</v>
      </c>
      <c r="P19">
        <f t="shared" si="9"/>
        <v>1.3820655807299971E-2</v>
      </c>
      <c r="Q19">
        <f t="shared" si="10"/>
        <v>-6.7394774661290273E-4</v>
      </c>
      <c r="R19">
        <f t="shared" si="11"/>
        <v>15.32975423188968</v>
      </c>
      <c r="S19">
        <f t="shared" si="12"/>
        <v>15.2941516129032</v>
      </c>
      <c r="T19">
        <f t="shared" si="13"/>
        <v>1.7440496327061397</v>
      </c>
      <c r="U19">
        <f t="shared" si="14"/>
        <v>58.925878749208273</v>
      </c>
      <c r="V19">
        <f t="shared" si="15"/>
        <v>1.0329621475309714</v>
      </c>
      <c r="W19">
        <f t="shared" si="16"/>
        <v>1.7529855633164406</v>
      </c>
      <c r="X19">
        <f t="shared" si="17"/>
        <v>0.71108748517516829</v>
      </c>
      <c r="Y19">
        <f t="shared" si="18"/>
        <v>-6.9220545729621534</v>
      </c>
      <c r="Z19">
        <f t="shared" si="19"/>
        <v>11.701569033662352</v>
      </c>
      <c r="AA19">
        <f t="shared" si="20"/>
        <v>0.82227045523199216</v>
      </c>
      <c r="AB19">
        <f t="shared" si="21"/>
        <v>5.6011109681855782</v>
      </c>
      <c r="AC19">
        <v>-1.2201281161896499E-3</v>
      </c>
      <c r="AD19">
        <v>2.3565739284734499E-2</v>
      </c>
      <c r="AE19">
        <v>2.6759802916881599</v>
      </c>
      <c r="AF19">
        <v>95</v>
      </c>
      <c r="AG19">
        <v>9</v>
      </c>
      <c r="AH19">
        <f t="shared" si="22"/>
        <v>1</v>
      </c>
      <c r="AI19">
        <f t="shared" si="23"/>
        <v>0</v>
      </c>
      <c r="AJ19">
        <f t="shared" si="24"/>
        <v>55814.065551804357</v>
      </c>
      <c r="AK19">
        <f t="shared" si="25"/>
        <v>-3.5266758064516099E-3</v>
      </c>
      <c r="AL19">
        <f t="shared" si="26"/>
        <v>-1.7280711451612889E-3</v>
      </c>
      <c r="AM19">
        <f t="shared" si="27"/>
        <v>0.49</v>
      </c>
      <c r="AN19">
        <f t="shared" si="28"/>
        <v>0.39</v>
      </c>
      <c r="AO19">
        <v>16.850000000000001</v>
      </c>
      <c r="AP19">
        <v>0.5</v>
      </c>
      <c r="AQ19" t="s">
        <v>195</v>
      </c>
      <c r="AR19">
        <v>1602589626.2387099</v>
      </c>
      <c r="AS19">
        <v>410.70706451612898</v>
      </c>
      <c r="AT19">
        <v>410.01438709677399</v>
      </c>
      <c r="AU19">
        <v>10.1767290322581</v>
      </c>
      <c r="AV19">
        <v>9.9149403225806498</v>
      </c>
      <c r="AW19">
        <v>1000.00709677419</v>
      </c>
      <c r="AX19">
        <v>101.40238709677401</v>
      </c>
      <c r="AY19">
        <v>9.9986038709677399E-2</v>
      </c>
      <c r="AZ19">
        <v>15.373754838709701</v>
      </c>
      <c r="BA19">
        <v>15.2941516129032</v>
      </c>
      <c r="BB19">
        <v>15.4984612903226</v>
      </c>
      <c r="BC19">
        <v>10006.2861290323</v>
      </c>
      <c r="BD19">
        <v>-3.5266758064516099E-3</v>
      </c>
      <c r="BE19">
        <v>0.32362822580645201</v>
      </c>
      <c r="BF19">
        <v>1602589598.8</v>
      </c>
      <c r="BG19" t="s">
        <v>196</v>
      </c>
      <c r="BH19">
        <v>2</v>
      </c>
      <c r="BI19">
        <v>0.58099999999999996</v>
      </c>
      <c r="BJ19">
        <v>-0.151</v>
      </c>
      <c r="BK19">
        <v>410</v>
      </c>
      <c r="BL19">
        <v>10</v>
      </c>
      <c r="BM19">
        <v>0.28999999999999998</v>
      </c>
      <c r="BN19">
        <v>0.16</v>
      </c>
      <c r="BO19">
        <v>0.69359435999999997</v>
      </c>
      <c r="BP19">
        <v>3.3096954168693703E-2</v>
      </c>
      <c r="BQ19">
        <v>1.8950393377194098E-2</v>
      </c>
      <c r="BR19">
        <v>1</v>
      </c>
      <c r="BS19">
        <v>0.26268355999999998</v>
      </c>
      <c r="BT19">
        <v>-1.07368541617345E-2</v>
      </c>
      <c r="BU19">
        <v>1.36149371148015E-3</v>
      </c>
      <c r="BV19">
        <v>1</v>
      </c>
      <c r="BW19">
        <v>2</v>
      </c>
      <c r="BX19">
        <v>2</v>
      </c>
      <c r="BY19" t="s">
        <v>200</v>
      </c>
      <c r="BZ19">
        <v>100</v>
      </c>
      <c r="CA19">
        <v>100</v>
      </c>
      <c r="CB19">
        <v>0.58099999999999996</v>
      </c>
      <c r="CC19">
        <v>-0.151</v>
      </c>
      <c r="CD19">
        <v>2</v>
      </c>
      <c r="CE19">
        <v>983.51400000000001</v>
      </c>
      <c r="CF19">
        <v>346.17200000000003</v>
      </c>
      <c r="CG19">
        <v>15.0014</v>
      </c>
      <c r="CH19">
        <v>21.006799999999998</v>
      </c>
      <c r="CI19">
        <v>29.9999</v>
      </c>
      <c r="CJ19">
        <v>21.077300000000001</v>
      </c>
      <c r="CK19">
        <v>21.145199999999999</v>
      </c>
      <c r="CL19">
        <v>25.152999999999999</v>
      </c>
      <c r="CM19">
        <v>0</v>
      </c>
      <c r="CN19">
        <v>72.285899999999998</v>
      </c>
      <c r="CO19">
        <v>15</v>
      </c>
      <c r="CP19">
        <v>410</v>
      </c>
      <c r="CQ19">
        <v>10</v>
      </c>
      <c r="CR19">
        <v>99.1</v>
      </c>
      <c r="CS19">
        <v>107.991</v>
      </c>
    </row>
    <row r="20" spans="1:97" x14ac:dyDescent="0.25">
      <c r="A20">
        <v>4</v>
      </c>
      <c r="B20">
        <v>1602589639.8</v>
      </c>
      <c r="C20">
        <v>15</v>
      </c>
      <c r="D20" t="s">
        <v>203</v>
      </c>
      <c r="E20" t="s">
        <v>204</v>
      </c>
      <c r="F20">
        <v>1602589631.17419</v>
      </c>
      <c r="G20">
        <f t="shared" si="0"/>
        <v>1.5670193918906837E-4</v>
      </c>
      <c r="H20">
        <f t="shared" si="1"/>
        <v>-0.47762416285159576</v>
      </c>
      <c r="I20">
        <f t="shared" si="2"/>
        <v>410.70180645161298</v>
      </c>
      <c r="J20">
        <f t="shared" si="3"/>
        <v>440.50631308776275</v>
      </c>
      <c r="K20">
        <f t="shared" si="4"/>
        <v>44.712722603774111</v>
      </c>
      <c r="L20">
        <f t="shared" si="5"/>
        <v>41.687475069355678</v>
      </c>
      <c r="M20">
        <f t="shared" si="6"/>
        <v>2.2145333633029955E-2</v>
      </c>
      <c r="N20">
        <f t="shared" si="7"/>
        <v>2.7251218388800513</v>
      </c>
      <c r="O20">
        <f t="shared" si="8"/>
        <v>2.2045840264227432E-2</v>
      </c>
      <c r="P20">
        <f t="shared" si="9"/>
        <v>1.3787551875142579E-2</v>
      </c>
      <c r="Q20">
        <f t="shared" si="10"/>
        <v>-1.9912408557096755E-3</v>
      </c>
      <c r="R20">
        <f t="shared" si="11"/>
        <v>15.333941346867277</v>
      </c>
      <c r="S20">
        <f t="shared" si="12"/>
        <v>15.300787096774201</v>
      </c>
      <c r="T20">
        <f t="shared" si="13"/>
        <v>1.7447929729908203</v>
      </c>
      <c r="U20">
        <f t="shared" si="14"/>
        <v>58.922738242813026</v>
      </c>
      <c r="V20">
        <f t="shared" si="15"/>
        <v>1.0331819214130629</v>
      </c>
      <c r="W20">
        <f t="shared" si="16"/>
        <v>1.7534519817382777</v>
      </c>
      <c r="X20">
        <f t="shared" si="17"/>
        <v>0.71161105157775739</v>
      </c>
      <c r="Y20">
        <f t="shared" si="18"/>
        <v>-6.9105555182379153</v>
      </c>
      <c r="Z20">
        <f t="shared" si="19"/>
        <v>11.329178557579471</v>
      </c>
      <c r="AA20">
        <f t="shared" si="20"/>
        <v>0.79659106216818865</v>
      </c>
      <c r="AB20">
        <f t="shared" si="21"/>
        <v>5.2132228606540352</v>
      </c>
      <c r="AC20">
        <v>-1.21906010891173E-3</v>
      </c>
      <c r="AD20">
        <v>2.3545111630366301E-2</v>
      </c>
      <c r="AE20">
        <v>2.67450530168087</v>
      </c>
      <c r="AF20">
        <v>95</v>
      </c>
      <c r="AG20">
        <v>10</v>
      </c>
      <c r="AH20">
        <f t="shared" si="22"/>
        <v>1</v>
      </c>
      <c r="AI20">
        <f t="shared" si="23"/>
        <v>0</v>
      </c>
      <c r="AJ20">
        <f t="shared" si="24"/>
        <v>55766.422749158555</v>
      </c>
      <c r="AK20">
        <f t="shared" si="25"/>
        <v>-1.04198893548387E-2</v>
      </c>
      <c r="AL20">
        <f t="shared" si="26"/>
        <v>-5.105745783870963E-3</v>
      </c>
      <c r="AM20">
        <f t="shared" si="27"/>
        <v>0.49</v>
      </c>
      <c r="AN20">
        <f t="shared" si="28"/>
        <v>0.39</v>
      </c>
      <c r="AO20">
        <v>16.850000000000001</v>
      </c>
      <c r="AP20">
        <v>0.5</v>
      </c>
      <c r="AQ20" t="s">
        <v>195</v>
      </c>
      <c r="AR20">
        <v>1602589631.17419</v>
      </c>
      <c r="AS20">
        <v>410.70180645161298</v>
      </c>
      <c r="AT20">
        <v>410.00545161290302</v>
      </c>
      <c r="AU20">
        <v>10.178829032258101</v>
      </c>
      <c r="AV20">
        <v>9.9174735483871004</v>
      </c>
      <c r="AW20">
        <v>999.99861290322599</v>
      </c>
      <c r="AX20">
        <v>101.403096774194</v>
      </c>
      <c r="AY20">
        <v>9.9926622580645094E-2</v>
      </c>
      <c r="AZ20">
        <v>15.3779</v>
      </c>
      <c r="BA20">
        <v>15.300787096774201</v>
      </c>
      <c r="BB20">
        <v>15.507725806451599</v>
      </c>
      <c r="BC20">
        <v>9997.4574193548397</v>
      </c>
      <c r="BD20">
        <v>-1.04198893548387E-2</v>
      </c>
      <c r="BE20">
        <v>0.328277516129032</v>
      </c>
      <c r="BF20">
        <v>1602589598.8</v>
      </c>
      <c r="BG20" t="s">
        <v>196</v>
      </c>
      <c r="BH20">
        <v>2</v>
      </c>
      <c r="BI20">
        <v>0.58099999999999996</v>
      </c>
      <c r="BJ20">
        <v>-0.151</v>
      </c>
      <c r="BK20">
        <v>410</v>
      </c>
      <c r="BL20">
        <v>10</v>
      </c>
      <c r="BM20">
        <v>0.28999999999999998</v>
      </c>
      <c r="BN20">
        <v>0.16</v>
      </c>
      <c r="BO20">
        <v>0.69068971999999995</v>
      </c>
      <c r="BP20">
        <v>6.5883036317724103E-2</v>
      </c>
      <c r="BQ20">
        <v>1.9847095375434699E-2</v>
      </c>
      <c r="BR20">
        <v>1</v>
      </c>
      <c r="BS20">
        <v>0.26195901999999999</v>
      </c>
      <c r="BT20">
        <v>-7.8557526325210101E-3</v>
      </c>
      <c r="BU20">
        <v>1.06408384049378E-3</v>
      </c>
      <c r="BV20">
        <v>1</v>
      </c>
      <c r="BW20">
        <v>2</v>
      </c>
      <c r="BX20">
        <v>2</v>
      </c>
      <c r="BY20" t="s">
        <v>200</v>
      </c>
      <c r="BZ20">
        <v>100</v>
      </c>
      <c r="CA20">
        <v>100</v>
      </c>
      <c r="CB20">
        <v>0.58099999999999996</v>
      </c>
      <c r="CC20">
        <v>-0.151</v>
      </c>
      <c r="CD20">
        <v>2</v>
      </c>
      <c r="CE20">
        <v>983.64499999999998</v>
      </c>
      <c r="CF20">
        <v>346.14800000000002</v>
      </c>
      <c r="CG20">
        <v>15.0015</v>
      </c>
      <c r="CH20">
        <v>21.007999999999999</v>
      </c>
      <c r="CI20">
        <v>30.0002</v>
      </c>
      <c r="CJ20">
        <v>21.077300000000001</v>
      </c>
      <c r="CK20">
        <v>21.145199999999999</v>
      </c>
      <c r="CL20">
        <v>25.151800000000001</v>
      </c>
      <c r="CM20">
        <v>0</v>
      </c>
      <c r="CN20">
        <v>72.678600000000003</v>
      </c>
      <c r="CO20">
        <v>15</v>
      </c>
      <c r="CP20">
        <v>410</v>
      </c>
      <c r="CQ20">
        <v>10</v>
      </c>
      <c r="CR20">
        <v>99.1023</v>
      </c>
      <c r="CS20">
        <v>107.991</v>
      </c>
    </row>
    <row r="21" spans="1:97" x14ac:dyDescent="0.25">
      <c r="A21">
        <v>5</v>
      </c>
      <c r="B21">
        <v>1602589644.8</v>
      </c>
      <c r="C21">
        <v>20</v>
      </c>
      <c r="D21" t="s">
        <v>205</v>
      </c>
      <c r="E21" t="s">
        <v>206</v>
      </c>
      <c r="F21">
        <v>1602589636.17097</v>
      </c>
      <c r="G21">
        <f t="shared" si="0"/>
        <v>1.5611025922426472E-4</v>
      </c>
      <c r="H21">
        <f t="shared" si="1"/>
        <v>-0.47751690407853381</v>
      </c>
      <c r="I21">
        <f t="shared" si="2"/>
        <v>410.71600000000001</v>
      </c>
      <c r="J21">
        <f t="shared" si="3"/>
        <v>440.66226056177891</v>
      </c>
      <c r="K21">
        <f t="shared" si="4"/>
        <v>44.728505383364862</v>
      </c>
      <c r="L21">
        <f t="shared" si="5"/>
        <v>41.688872547456533</v>
      </c>
      <c r="M21">
        <f t="shared" si="6"/>
        <v>2.204717552438825E-2</v>
      </c>
      <c r="N21">
        <f t="shared" si="7"/>
        <v>2.7249939620556529</v>
      </c>
      <c r="O21">
        <f t="shared" si="8"/>
        <v>2.1948555474537518E-2</v>
      </c>
      <c r="P21">
        <f t="shared" si="9"/>
        <v>1.3726670906152483E-2</v>
      </c>
      <c r="Q21">
        <f t="shared" si="10"/>
        <v>-2.6578056695806488E-3</v>
      </c>
      <c r="R21">
        <f t="shared" si="11"/>
        <v>15.338556092535468</v>
      </c>
      <c r="S21">
        <f t="shared" si="12"/>
        <v>15.3067516129032</v>
      </c>
      <c r="T21">
        <f t="shared" si="13"/>
        <v>1.7454613856066568</v>
      </c>
      <c r="U21">
        <f t="shared" si="14"/>
        <v>58.918266446623434</v>
      </c>
      <c r="V21">
        <f t="shared" si="15"/>
        <v>1.033398918094292</v>
      </c>
      <c r="W21">
        <f t="shared" si="16"/>
        <v>1.7539533669587717</v>
      </c>
      <c r="X21">
        <f t="shared" si="17"/>
        <v>0.71206246751236479</v>
      </c>
      <c r="Y21">
        <f t="shared" si="18"/>
        <v>-6.884462431790074</v>
      </c>
      <c r="Z21">
        <f t="shared" si="19"/>
        <v>11.106860413693225</v>
      </c>
      <c r="AA21">
        <f t="shared" si="20"/>
        <v>0.7810381382433853</v>
      </c>
      <c r="AB21">
        <f t="shared" si="21"/>
        <v>5.0007783144769551</v>
      </c>
      <c r="AC21">
        <v>-1.2189702462402699E-3</v>
      </c>
      <c r="AD21">
        <v>2.3543376009115501E-2</v>
      </c>
      <c r="AE21">
        <v>2.67438115604021</v>
      </c>
      <c r="AF21">
        <v>94</v>
      </c>
      <c r="AG21">
        <v>9</v>
      </c>
      <c r="AH21">
        <f t="shared" si="22"/>
        <v>1</v>
      </c>
      <c r="AI21">
        <f t="shared" si="23"/>
        <v>0</v>
      </c>
      <c r="AJ21">
        <f t="shared" si="24"/>
        <v>55761.616096858139</v>
      </c>
      <c r="AK21">
        <f t="shared" si="25"/>
        <v>-1.3907931290322599E-2</v>
      </c>
      <c r="AL21">
        <f t="shared" si="26"/>
        <v>-6.8148863322580735E-3</v>
      </c>
      <c r="AM21">
        <f t="shared" si="27"/>
        <v>0.49</v>
      </c>
      <c r="AN21">
        <f t="shared" si="28"/>
        <v>0.39</v>
      </c>
      <c r="AO21">
        <v>16.850000000000001</v>
      </c>
      <c r="AP21">
        <v>0.5</v>
      </c>
      <c r="AQ21" t="s">
        <v>195</v>
      </c>
      <c r="AR21">
        <v>1602589636.17097</v>
      </c>
      <c r="AS21">
        <v>410.71600000000001</v>
      </c>
      <c r="AT21">
        <v>410.01941935483899</v>
      </c>
      <c r="AU21">
        <v>10.1809774193548</v>
      </c>
      <c r="AV21">
        <v>9.9206090322580707</v>
      </c>
      <c r="AW21">
        <v>999.99745161290298</v>
      </c>
      <c r="AX21">
        <v>101.40300000000001</v>
      </c>
      <c r="AY21">
        <v>9.9918190322580605E-2</v>
      </c>
      <c r="AZ21">
        <v>15.3823548387097</v>
      </c>
      <c r="BA21">
        <v>15.3067516129032</v>
      </c>
      <c r="BB21">
        <v>15.511506451612901</v>
      </c>
      <c r="BC21">
        <v>9996.73</v>
      </c>
      <c r="BD21">
        <v>-1.3907931290322599E-2</v>
      </c>
      <c r="BE21">
        <v>0.329098</v>
      </c>
      <c r="BF21">
        <v>1602589598.8</v>
      </c>
      <c r="BG21" t="s">
        <v>196</v>
      </c>
      <c r="BH21">
        <v>2</v>
      </c>
      <c r="BI21">
        <v>0.58099999999999996</v>
      </c>
      <c r="BJ21">
        <v>-0.151</v>
      </c>
      <c r="BK21">
        <v>410</v>
      </c>
      <c r="BL21">
        <v>10</v>
      </c>
      <c r="BM21">
        <v>0.28999999999999998</v>
      </c>
      <c r="BN21">
        <v>0.16</v>
      </c>
      <c r="BO21">
        <v>0.69289674000000001</v>
      </c>
      <c r="BP21">
        <v>3.5293882615672602E-2</v>
      </c>
      <c r="BQ21">
        <v>1.9040447536557498E-2</v>
      </c>
      <c r="BR21">
        <v>1</v>
      </c>
      <c r="BS21">
        <v>0.26106296000000001</v>
      </c>
      <c r="BT21">
        <v>-8.5028698289925791E-3</v>
      </c>
      <c r="BU21">
        <v>1.21809544716332E-3</v>
      </c>
      <c r="BV21">
        <v>1</v>
      </c>
      <c r="BW21">
        <v>2</v>
      </c>
      <c r="BX21">
        <v>2</v>
      </c>
      <c r="BY21" t="s">
        <v>200</v>
      </c>
      <c r="BZ21">
        <v>100</v>
      </c>
      <c r="CA21">
        <v>100</v>
      </c>
      <c r="CB21">
        <v>0.58099999999999996</v>
      </c>
      <c r="CC21">
        <v>-0.151</v>
      </c>
      <c r="CD21">
        <v>2</v>
      </c>
      <c r="CE21">
        <v>984.404</v>
      </c>
      <c r="CF21">
        <v>346.173</v>
      </c>
      <c r="CG21">
        <v>15.0016</v>
      </c>
      <c r="CH21">
        <v>21.009499999999999</v>
      </c>
      <c r="CI21">
        <v>30</v>
      </c>
      <c r="CJ21">
        <v>21.077300000000001</v>
      </c>
      <c r="CK21">
        <v>21.146999999999998</v>
      </c>
      <c r="CL21">
        <v>25.150700000000001</v>
      </c>
      <c r="CM21">
        <v>0</v>
      </c>
      <c r="CN21">
        <v>72.678600000000003</v>
      </c>
      <c r="CO21">
        <v>15</v>
      </c>
      <c r="CP21">
        <v>410</v>
      </c>
      <c r="CQ21">
        <v>10</v>
      </c>
      <c r="CR21">
        <v>99.100399999999993</v>
      </c>
      <c r="CS21">
        <v>107.991</v>
      </c>
    </row>
    <row r="22" spans="1:97" x14ac:dyDescent="0.25">
      <c r="A22">
        <v>6</v>
      </c>
      <c r="B22">
        <v>1602589649.8</v>
      </c>
      <c r="C22">
        <v>25</v>
      </c>
      <c r="D22" t="s">
        <v>207</v>
      </c>
      <c r="E22" t="s">
        <v>208</v>
      </c>
      <c r="F22">
        <v>1602589641.17097</v>
      </c>
      <c r="G22">
        <f t="shared" si="0"/>
        <v>1.5559748250362749E-4</v>
      </c>
      <c r="H22">
        <f t="shared" si="1"/>
        <v>-0.47962688572480494</v>
      </c>
      <c r="I22">
        <f t="shared" si="2"/>
        <v>410.71622580645197</v>
      </c>
      <c r="J22">
        <f t="shared" si="3"/>
        <v>440.94589518065953</v>
      </c>
      <c r="K22">
        <f t="shared" si="4"/>
        <v>44.757435202012857</v>
      </c>
      <c r="L22">
        <f t="shared" si="5"/>
        <v>41.689025941416318</v>
      </c>
      <c r="M22">
        <f t="shared" si="6"/>
        <v>2.1962680012042355E-2</v>
      </c>
      <c r="N22">
        <f t="shared" si="7"/>
        <v>2.7252571460195782</v>
      </c>
      <c r="O22">
        <f t="shared" si="8"/>
        <v>2.1864822028455227E-2</v>
      </c>
      <c r="P22">
        <f t="shared" si="9"/>
        <v>1.3674269461010049E-2</v>
      </c>
      <c r="Q22">
        <f t="shared" si="10"/>
        <v>-1.5678755115483872E-3</v>
      </c>
      <c r="R22">
        <f t="shared" si="11"/>
        <v>15.343368976234954</v>
      </c>
      <c r="S22">
        <f t="shared" si="12"/>
        <v>15.312196774193501</v>
      </c>
      <c r="T22">
        <f t="shared" si="13"/>
        <v>1.746071793203994</v>
      </c>
      <c r="U22">
        <f t="shared" si="14"/>
        <v>58.913885917910292</v>
      </c>
      <c r="V22">
        <f t="shared" si="15"/>
        <v>1.033631025753474</v>
      </c>
      <c r="W22">
        <f t="shared" si="16"/>
        <v>1.7544777596129368</v>
      </c>
      <c r="X22">
        <f t="shared" si="17"/>
        <v>0.71244076745051999</v>
      </c>
      <c r="Y22">
        <f t="shared" si="18"/>
        <v>-6.8618489784099719</v>
      </c>
      <c r="Z22">
        <f t="shared" si="19"/>
        <v>10.992289674526189</v>
      </c>
      <c r="AA22">
        <f t="shared" si="20"/>
        <v>0.77294746000661452</v>
      </c>
      <c r="AB22">
        <f t="shared" si="21"/>
        <v>4.9018202806112834</v>
      </c>
      <c r="AC22">
        <v>-1.2191551977368501E-3</v>
      </c>
      <c r="AD22">
        <v>2.3546948190340599E-2</v>
      </c>
      <c r="AE22">
        <v>2.67463666064178</v>
      </c>
      <c r="AF22">
        <v>94</v>
      </c>
      <c r="AG22">
        <v>9</v>
      </c>
      <c r="AH22">
        <f t="shared" si="22"/>
        <v>1</v>
      </c>
      <c r="AI22">
        <f t="shared" si="23"/>
        <v>0</v>
      </c>
      <c r="AJ22">
        <f t="shared" si="24"/>
        <v>55768.835626462496</v>
      </c>
      <c r="AK22">
        <f t="shared" si="25"/>
        <v>-8.20447677419355E-3</v>
      </c>
      <c r="AL22">
        <f t="shared" si="26"/>
        <v>-4.0201936193548391E-3</v>
      </c>
      <c r="AM22">
        <f t="shared" si="27"/>
        <v>0.49</v>
      </c>
      <c r="AN22">
        <f t="shared" si="28"/>
        <v>0.39</v>
      </c>
      <c r="AO22">
        <v>16.850000000000001</v>
      </c>
      <c r="AP22">
        <v>0.5</v>
      </c>
      <c r="AQ22" t="s">
        <v>195</v>
      </c>
      <c r="AR22">
        <v>1602589641.17097</v>
      </c>
      <c r="AS22">
        <v>410.71622580645197</v>
      </c>
      <c r="AT22">
        <v>410.01574193548402</v>
      </c>
      <c r="AU22">
        <v>10.1832322580645</v>
      </c>
      <c r="AV22">
        <v>9.9237222580645206</v>
      </c>
      <c r="AW22">
        <v>1000.00732258064</v>
      </c>
      <c r="AX22">
        <v>101.403225806452</v>
      </c>
      <c r="AY22">
        <v>0.100010058064516</v>
      </c>
      <c r="AZ22">
        <v>15.3870129032258</v>
      </c>
      <c r="BA22">
        <v>15.312196774193501</v>
      </c>
      <c r="BB22">
        <v>15.513735483871001</v>
      </c>
      <c r="BC22">
        <v>9998.2245161290302</v>
      </c>
      <c r="BD22">
        <v>-8.20447677419355E-3</v>
      </c>
      <c r="BE22">
        <v>0.329098</v>
      </c>
      <c r="BF22">
        <v>1602589598.8</v>
      </c>
      <c r="BG22" t="s">
        <v>196</v>
      </c>
      <c r="BH22">
        <v>2</v>
      </c>
      <c r="BI22">
        <v>0.58099999999999996</v>
      </c>
      <c r="BJ22">
        <v>-0.151</v>
      </c>
      <c r="BK22">
        <v>410</v>
      </c>
      <c r="BL22">
        <v>10</v>
      </c>
      <c r="BM22">
        <v>0.28999999999999998</v>
      </c>
      <c r="BN22">
        <v>0.16</v>
      </c>
      <c r="BO22">
        <v>0.69862426</v>
      </c>
      <c r="BP22">
        <v>8.2934474859795299E-3</v>
      </c>
      <c r="BQ22">
        <v>1.78000742097442E-2</v>
      </c>
      <c r="BR22">
        <v>1</v>
      </c>
      <c r="BS22">
        <v>0.26022699999999999</v>
      </c>
      <c r="BT22">
        <v>-1.11474879694251E-2</v>
      </c>
      <c r="BU22">
        <v>1.50484223757842E-3</v>
      </c>
      <c r="BV22">
        <v>1</v>
      </c>
      <c r="BW22">
        <v>2</v>
      </c>
      <c r="BX22">
        <v>2</v>
      </c>
      <c r="BY22" t="s">
        <v>200</v>
      </c>
      <c r="BZ22">
        <v>100</v>
      </c>
      <c r="CA22">
        <v>100</v>
      </c>
      <c r="CB22">
        <v>0.58099999999999996</v>
      </c>
      <c r="CC22">
        <v>-0.151</v>
      </c>
      <c r="CD22">
        <v>2</v>
      </c>
      <c r="CE22">
        <v>984.56200000000001</v>
      </c>
      <c r="CF22">
        <v>346.30399999999997</v>
      </c>
      <c r="CG22">
        <v>15.0015</v>
      </c>
      <c r="CH22">
        <v>21.0108</v>
      </c>
      <c r="CI22">
        <v>30.0001</v>
      </c>
      <c r="CJ22">
        <v>21.077300000000001</v>
      </c>
      <c r="CK22">
        <v>21.146999999999998</v>
      </c>
      <c r="CL22">
        <v>25.1508</v>
      </c>
      <c r="CM22">
        <v>0</v>
      </c>
      <c r="CN22">
        <v>73.065399999999997</v>
      </c>
      <c r="CO22">
        <v>15</v>
      </c>
      <c r="CP22">
        <v>410</v>
      </c>
      <c r="CQ22">
        <v>10</v>
      </c>
      <c r="CR22">
        <v>99.099199999999996</v>
      </c>
      <c r="CS22">
        <v>107.99</v>
      </c>
    </row>
    <row r="23" spans="1:97" x14ac:dyDescent="0.25">
      <c r="A23">
        <v>7</v>
      </c>
      <c r="B23">
        <v>1602589972.8</v>
      </c>
      <c r="C23">
        <v>348</v>
      </c>
      <c r="D23" t="s">
        <v>211</v>
      </c>
      <c r="E23" t="s">
        <v>212</v>
      </c>
      <c r="F23">
        <v>1602589964.8</v>
      </c>
      <c r="G23">
        <f t="shared" si="0"/>
        <v>1.9857618936406615E-4</v>
      </c>
      <c r="H23">
        <f t="shared" si="1"/>
        <v>-0.40903375344556075</v>
      </c>
      <c r="I23">
        <f t="shared" si="2"/>
        <v>410.56616129032301</v>
      </c>
      <c r="J23">
        <f t="shared" si="3"/>
        <v>428.95434112976045</v>
      </c>
      <c r="K23">
        <f t="shared" si="4"/>
        <v>43.544363082750571</v>
      </c>
      <c r="L23">
        <f t="shared" si="5"/>
        <v>41.677727167024607</v>
      </c>
      <c r="M23">
        <f t="shared" si="6"/>
        <v>2.8479110527569549E-2</v>
      </c>
      <c r="N23">
        <f t="shared" si="7"/>
        <v>2.7224071062208153</v>
      </c>
      <c r="O23">
        <f t="shared" si="8"/>
        <v>2.8314631424564723E-2</v>
      </c>
      <c r="P23">
        <f t="shared" si="9"/>
        <v>1.7711343110495253E-2</v>
      </c>
      <c r="Q23">
        <f t="shared" si="10"/>
        <v>1.5606462971806451E-3</v>
      </c>
      <c r="R23">
        <f t="shared" si="11"/>
        <v>15.361699256066199</v>
      </c>
      <c r="S23">
        <f t="shared" si="12"/>
        <v>15.324619354838701</v>
      </c>
      <c r="T23">
        <f t="shared" si="13"/>
        <v>1.7474650779031278</v>
      </c>
      <c r="U23">
        <f t="shared" si="14"/>
        <v>59.464439929273247</v>
      </c>
      <c r="V23">
        <f t="shared" si="15"/>
        <v>1.0453285497224309</v>
      </c>
      <c r="W23">
        <f t="shared" si="16"/>
        <v>1.757905314446315</v>
      </c>
      <c r="X23">
        <f t="shared" si="17"/>
        <v>0.70213652818069683</v>
      </c>
      <c r="Y23">
        <f t="shared" si="18"/>
        <v>-8.7572099509553176</v>
      </c>
      <c r="Z23">
        <f t="shared" si="19"/>
        <v>13.62171458413302</v>
      </c>
      <c r="AA23">
        <f t="shared" si="20"/>
        <v>0.95905780775386062</v>
      </c>
      <c r="AB23">
        <f t="shared" si="21"/>
        <v>5.8251230872287438</v>
      </c>
      <c r="AC23">
        <v>-1.22029049958022E-3</v>
      </c>
      <c r="AD23">
        <v>2.35688755821408E-2</v>
      </c>
      <c r="AE23">
        <v>2.6762044787484598</v>
      </c>
      <c r="AF23">
        <v>96</v>
      </c>
      <c r="AG23">
        <v>10</v>
      </c>
      <c r="AH23">
        <f t="shared" si="22"/>
        <v>1</v>
      </c>
      <c r="AI23">
        <f t="shared" si="23"/>
        <v>0</v>
      </c>
      <c r="AJ23">
        <f t="shared" si="24"/>
        <v>55812.972078818311</v>
      </c>
      <c r="AK23">
        <f t="shared" si="25"/>
        <v>8.1666472903225793E-3</v>
      </c>
      <c r="AL23">
        <f t="shared" si="26"/>
        <v>4.0016571722580642E-3</v>
      </c>
      <c r="AM23">
        <f t="shared" si="27"/>
        <v>0.49</v>
      </c>
      <c r="AN23">
        <f t="shared" si="28"/>
        <v>0.39</v>
      </c>
      <c r="AO23">
        <v>17.100000000000001</v>
      </c>
      <c r="AP23">
        <v>0.5</v>
      </c>
      <c r="AQ23" t="s">
        <v>195</v>
      </c>
      <c r="AR23">
        <v>1602589964.8</v>
      </c>
      <c r="AS23">
        <v>410.56616129032301</v>
      </c>
      <c r="AT23">
        <v>410.006129032258</v>
      </c>
      <c r="AU23">
        <v>10.2975032258065</v>
      </c>
      <c r="AV23">
        <v>9.9614354838709698</v>
      </c>
      <c r="AW23">
        <v>1000.00258064516</v>
      </c>
      <c r="AX23">
        <v>101.412838709677</v>
      </c>
      <c r="AY23">
        <v>9.9977241935483893E-2</v>
      </c>
      <c r="AZ23">
        <v>15.4174290322581</v>
      </c>
      <c r="BA23">
        <v>15.324619354838701</v>
      </c>
      <c r="BB23">
        <v>15.517187096774199</v>
      </c>
      <c r="BC23">
        <v>10006.5864516129</v>
      </c>
      <c r="BD23">
        <v>8.1666472903225793E-3</v>
      </c>
      <c r="BE23">
        <v>0.28415474193548401</v>
      </c>
      <c r="BF23">
        <v>1602589937.3</v>
      </c>
      <c r="BG23" t="s">
        <v>213</v>
      </c>
      <c r="BH23">
        <v>3</v>
      </c>
      <c r="BI23">
        <v>0.54100000000000004</v>
      </c>
      <c r="BJ23">
        <v>-0.15</v>
      </c>
      <c r="BK23">
        <v>410</v>
      </c>
      <c r="BL23">
        <v>10</v>
      </c>
      <c r="BM23">
        <v>0.3</v>
      </c>
      <c r="BN23">
        <v>0.17</v>
      </c>
      <c r="BO23">
        <v>0.56519653999999997</v>
      </c>
      <c r="BP23">
        <v>-5.5805347418966998E-2</v>
      </c>
      <c r="BQ23">
        <v>1.52480499634675E-2</v>
      </c>
      <c r="BR23">
        <v>1</v>
      </c>
      <c r="BS23">
        <v>0.33865045999999999</v>
      </c>
      <c r="BT23">
        <v>-3.0180757743097499E-2</v>
      </c>
      <c r="BU23">
        <v>3.6674042657443701E-3</v>
      </c>
      <c r="BV23">
        <v>1</v>
      </c>
      <c r="BW23">
        <v>2</v>
      </c>
      <c r="BX23">
        <v>2</v>
      </c>
      <c r="BY23" t="s">
        <v>200</v>
      </c>
      <c r="BZ23">
        <v>100</v>
      </c>
      <c r="CA23">
        <v>100</v>
      </c>
      <c r="CB23">
        <v>0.54100000000000004</v>
      </c>
      <c r="CC23">
        <v>-0.15</v>
      </c>
      <c r="CD23">
        <v>2</v>
      </c>
      <c r="CE23">
        <v>982.93700000000001</v>
      </c>
      <c r="CF23">
        <v>347.14699999999999</v>
      </c>
      <c r="CG23">
        <v>15.0015</v>
      </c>
      <c r="CH23">
        <v>21.101700000000001</v>
      </c>
      <c r="CI23">
        <v>30</v>
      </c>
      <c r="CJ23">
        <v>21.159600000000001</v>
      </c>
      <c r="CK23">
        <v>21.227499999999999</v>
      </c>
      <c r="CL23">
        <v>25.1145</v>
      </c>
      <c r="CM23">
        <v>0</v>
      </c>
      <c r="CN23">
        <v>83.692599999999999</v>
      </c>
      <c r="CO23">
        <v>15</v>
      </c>
      <c r="CP23">
        <v>410</v>
      </c>
      <c r="CQ23">
        <v>10</v>
      </c>
      <c r="CR23">
        <v>99.112300000000005</v>
      </c>
      <c r="CS23">
        <v>107.97199999999999</v>
      </c>
    </row>
    <row r="24" spans="1:97" x14ac:dyDescent="0.25">
      <c r="A24">
        <v>8</v>
      </c>
      <c r="B24">
        <v>1602589977.8</v>
      </c>
      <c r="C24">
        <v>353</v>
      </c>
      <c r="D24" t="s">
        <v>214</v>
      </c>
      <c r="E24" t="s">
        <v>215</v>
      </c>
      <c r="F24">
        <v>1602589969.4451599</v>
      </c>
      <c r="G24">
        <f t="shared" si="0"/>
        <v>1.9731145241020726E-4</v>
      </c>
      <c r="H24">
        <f t="shared" si="1"/>
        <v>-0.40861013805988028</v>
      </c>
      <c r="I24">
        <f t="shared" si="2"/>
        <v>410.56867741935503</v>
      </c>
      <c r="J24">
        <f t="shared" si="3"/>
        <v>429.09222250196029</v>
      </c>
      <c r="K24">
        <f t="shared" si="4"/>
        <v>43.558349800187933</v>
      </c>
      <c r="L24">
        <f t="shared" si="5"/>
        <v>41.677973009522645</v>
      </c>
      <c r="M24">
        <f t="shared" si="6"/>
        <v>2.8278241185970564E-2</v>
      </c>
      <c r="N24">
        <f t="shared" si="7"/>
        <v>2.7199399993454718</v>
      </c>
      <c r="O24">
        <f t="shared" si="8"/>
        <v>2.8115920795817172E-2</v>
      </c>
      <c r="P24">
        <f t="shared" si="9"/>
        <v>1.7586956533392421E-2</v>
      </c>
      <c r="Q24">
        <f t="shared" si="10"/>
        <v>4.7329589051612975E-5</v>
      </c>
      <c r="R24">
        <f t="shared" si="11"/>
        <v>15.363171942079189</v>
      </c>
      <c r="S24">
        <f t="shared" si="12"/>
        <v>15.3270419354839</v>
      </c>
      <c r="T24">
        <f t="shared" si="13"/>
        <v>1.7477369020909157</v>
      </c>
      <c r="U24">
        <f t="shared" si="14"/>
        <v>59.449348231664658</v>
      </c>
      <c r="V24">
        <f t="shared" si="15"/>
        <v>1.0451419844313043</v>
      </c>
      <c r="W24">
        <f t="shared" si="16"/>
        <v>1.7580377506554863</v>
      </c>
      <c r="X24">
        <f t="shared" si="17"/>
        <v>0.70259491765961135</v>
      </c>
      <c r="Y24">
        <f t="shared" si="18"/>
        <v>-8.7014350512901402</v>
      </c>
      <c r="Z24">
        <f t="shared" si="19"/>
        <v>13.426310033763949</v>
      </c>
      <c r="AA24">
        <f t="shared" si="20"/>
        <v>0.94617517975422316</v>
      </c>
      <c r="AB24">
        <f t="shared" si="21"/>
        <v>5.6710974918170836</v>
      </c>
      <c r="AC24">
        <v>-1.21855194920355E-3</v>
      </c>
      <c r="AD24">
        <v>2.35352969567767E-2</v>
      </c>
      <c r="AE24">
        <v>2.6738031968512002</v>
      </c>
      <c r="AF24">
        <v>95</v>
      </c>
      <c r="AG24">
        <v>10</v>
      </c>
      <c r="AH24">
        <f t="shared" si="22"/>
        <v>1</v>
      </c>
      <c r="AI24">
        <f t="shared" si="23"/>
        <v>0</v>
      </c>
      <c r="AJ24">
        <f t="shared" si="24"/>
        <v>55736.47439619447</v>
      </c>
      <c r="AK24">
        <f t="shared" si="25"/>
        <v>2.4766922580645199E-4</v>
      </c>
      <c r="AL24">
        <f t="shared" si="26"/>
        <v>1.2135792064516148E-4</v>
      </c>
      <c r="AM24">
        <f t="shared" si="27"/>
        <v>0.49</v>
      </c>
      <c r="AN24">
        <f t="shared" si="28"/>
        <v>0.39</v>
      </c>
      <c r="AO24">
        <v>17.100000000000001</v>
      </c>
      <c r="AP24">
        <v>0.5</v>
      </c>
      <c r="AQ24" t="s">
        <v>195</v>
      </c>
      <c r="AR24">
        <v>1602589969.4451599</v>
      </c>
      <c r="AS24">
        <v>410.56867741935503</v>
      </c>
      <c r="AT24">
        <v>410.00848387096801</v>
      </c>
      <c r="AU24">
        <v>10.2956677419355</v>
      </c>
      <c r="AV24">
        <v>9.9617406451612904</v>
      </c>
      <c r="AW24">
        <v>1000.00509677419</v>
      </c>
      <c r="AX24">
        <v>101.41280645161299</v>
      </c>
      <c r="AY24">
        <v>9.9986174193548397E-2</v>
      </c>
      <c r="AZ24">
        <v>15.4186032258065</v>
      </c>
      <c r="BA24">
        <v>15.3270419354839</v>
      </c>
      <c r="BB24">
        <v>15.5205419354839</v>
      </c>
      <c r="BC24">
        <v>9992.3332258064493</v>
      </c>
      <c r="BD24">
        <v>2.4766922580645199E-4</v>
      </c>
      <c r="BE24">
        <v>0.288986290322581</v>
      </c>
      <c r="BF24">
        <v>1602589937.3</v>
      </c>
      <c r="BG24" t="s">
        <v>213</v>
      </c>
      <c r="BH24">
        <v>3</v>
      </c>
      <c r="BI24">
        <v>0.54100000000000004</v>
      </c>
      <c r="BJ24">
        <v>-0.15</v>
      </c>
      <c r="BK24">
        <v>410</v>
      </c>
      <c r="BL24">
        <v>10</v>
      </c>
      <c r="BM24">
        <v>0.3</v>
      </c>
      <c r="BN24">
        <v>0.17</v>
      </c>
      <c r="BO24">
        <v>0.55839114000000001</v>
      </c>
      <c r="BP24">
        <v>-9.4317925570201206E-3</v>
      </c>
      <c r="BQ24">
        <v>1.49882348300392E-2</v>
      </c>
      <c r="BR24">
        <v>1</v>
      </c>
      <c r="BS24">
        <v>0.33628458</v>
      </c>
      <c r="BT24">
        <v>-2.8281663385354001E-2</v>
      </c>
      <c r="BU24">
        <v>3.4432542693794799E-3</v>
      </c>
      <c r="BV24">
        <v>1</v>
      </c>
      <c r="BW24">
        <v>2</v>
      </c>
      <c r="BX24">
        <v>2</v>
      </c>
      <c r="BY24" t="s">
        <v>200</v>
      </c>
      <c r="BZ24">
        <v>100</v>
      </c>
      <c r="CA24">
        <v>100</v>
      </c>
      <c r="CB24">
        <v>0.54100000000000004</v>
      </c>
      <c r="CC24">
        <v>-0.15</v>
      </c>
      <c r="CD24">
        <v>2</v>
      </c>
      <c r="CE24">
        <v>983.30399999999997</v>
      </c>
      <c r="CF24">
        <v>347.33</v>
      </c>
      <c r="CG24">
        <v>15.0014</v>
      </c>
      <c r="CH24">
        <v>21.102499999999999</v>
      </c>
      <c r="CI24">
        <v>30.0001</v>
      </c>
      <c r="CJ24">
        <v>21.159600000000001</v>
      </c>
      <c r="CK24">
        <v>21.227900000000002</v>
      </c>
      <c r="CL24">
        <v>25.1142</v>
      </c>
      <c r="CM24">
        <v>0</v>
      </c>
      <c r="CN24">
        <v>83.692599999999999</v>
      </c>
      <c r="CO24">
        <v>15</v>
      </c>
      <c r="CP24">
        <v>410</v>
      </c>
      <c r="CQ24">
        <v>10</v>
      </c>
      <c r="CR24">
        <v>99.111099999999993</v>
      </c>
      <c r="CS24">
        <v>107.971</v>
      </c>
    </row>
    <row r="25" spans="1:97" x14ac:dyDescent="0.25">
      <c r="A25">
        <v>9</v>
      </c>
      <c r="B25">
        <v>1602589982.8</v>
      </c>
      <c r="C25">
        <v>358</v>
      </c>
      <c r="D25" t="s">
        <v>216</v>
      </c>
      <c r="E25" t="s">
        <v>217</v>
      </c>
      <c r="F25">
        <v>1602589974.2354801</v>
      </c>
      <c r="G25">
        <f t="shared" si="0"/>
        <v>1.9605396546060004E-4</v>
      </c>
      <c r="H25">
        <f t="shared" si="1"/>
        <v>-0.40833790339524217</v>
      </c>
      <c r="I25">
        <f t="shared" si="2"/>
        <v>410.57070967741902</v>
      </c>
      <c r="J25">
        <f t="shared" si="3"/>
        <v>429.23691191077302</v>
      </c>
      <c r="K25">
        <f t="shared" si="4"/>
        <v>43.573148694652382</v>
      </c>
      <c r="L25">
        <f t="shared" si="5"/>
        <v>41.678285548196186</v>
      </c>
      <c r="M25">
        <f t="shared" si="6"/>
        <v>2.808192290048853E-2</v>
      </c>
      <c r="N25">
        <f t="shared" si="7"/>
        <v>2.7205128862452881</v>
      </c>
      <c r="O25">
        <f t="shared" si="8"/>
        <v>2.7921875083822968E-2</v>
      </c>
      <c r="P25">
        <f t="shared" si="9"/>
        <v>1.7465475413873874E-2</v>
      </c>
      <c r="Q25">
        <f t="shared" si="10"/>
        <v>5.1017902889032257E-4</v>
      </c>
      <c r="R25">
        <f t="shared" si="11"/>
        <v>15.367187520757865</v>
      </c>
      <c r="S25">
        <f t="shared" si="12"/>
        <v>15.329280645161299</v>
      </c>
      <c r="T25">
        <f t="shared" si="13"/>
        <v>1.7479881281701251</v>
      </c>
      <c r="U25">
        <f t="shared" si="14"/>
        <v>59.428379202146665</v>
      </c>
      <c r="V25">
        <f t="shared" si="15"/>
        <v>1.0450179209348565</v>
      </c>
      <c r="W25">
        <f t="shared" si="16"/>
        <v>1.7584493048013472</v>
      </c>
      <c r="X25">
        <f t="shared" si="17"/>
        <v>0.7029702072352686</v>
      </c>
      <c r="Y25">
        <f t="shared" si="18"/>
        <v>-8.6459798768124614</v>
      </c>
      <c r="Z25">
        <f t="shared" si="19"/>
        <v>13.635892925591467</v>
      </c>
      <c r="AA25">
        <f t="shared" si="20"/>
        <v>0.96077191190371158</v>
      </c>
      <c r="AB25">
        <f t="shared" si="21"/>
        <v>5.951195139711607</v>
      </c>
      <c r="AC25">
        <v>-1.21895551482731E-3</v>
      </c>
      <c r="AD25">
        <v>2.35430914843738E-2</v>
      </c>
      <c r="AE25">
        <v>2.6743608039531499</v>
      </c>
      <c r="AF25">
        <v>96</v>
      </c>
      <c r="AG25">
        <v>10</v>
      </c>
      <c r="AH25">
        <f t="shared" si="22"/>
        <v>1</v>
      </c>
      <c r="AI25">
        <f t="shared" si="23"/>
        <v>0</v>
      </c>
      <c r="AJ25">
        <f t="shared" si="24"/>
        <v>55753.482062518771</v>
      </c>
      <c r="AK25">
        <f t="shared" si="25"/>
        <v>2.6696966451612899E-3</v>
      </c>
      <c r="AL25">
        <f t="shared" si="26"/>
        <v>1.3081513561290321E-3</v>
      </c>
      <c r="AM25">
        <f t="shared" si="27"/>
        <v>0.49</v>
      </c>
      <c r="AN25">
        <f t="shared" si="28"/>
        <v>0.39</v>
      </c>
      <c r="AO25">
        <v>17.100000000000001</v>
      </c>
      <c r="AP25">
        <v>0.5</v>
      </c>
      <c r="AQ25" t="s">
        <v>195</v>
      </c>
      <c r="AR25">
        <v>1602589974.2354801</v>
      </c>
      <c r="AS25">
        <v>410.57070967741902</v>
      </c>
      <c r="AT25">
        <v>410.01009677419302</v>
      </c>
      <c r="AU25">
        <v>10.2944193548387</v>
      </c>
      <c r="AV25">
        <v>9.9626183870967697</v>
      </c>
      <c r="AW25">
        <v>1000.00025806452</v>
      </c>
      <c r="AX25">
        <v>101.413064516129</v>
      </c>
      <c r="AY25">
        <v>9.9986867741935506E-2</v>
      </c>
      <c r="AZ25">
        <v>15.422251612903199</v>
      </c>
      <c r="BA25">
        <v>15.329280645161299</v>
      </c>
      <c r="BB25">
        <v>15.526793548387101</v>
      </c>
      <c r="BC25">
        <v>9995.6170967741891</v>
      </c>
      <c r="BD25">
        <v>2.6696966451612899E-3</v>
      </c>
      <c r="BE25">
        <v>0.288986290322581</v>
      </c>
      <c r="BF25">
        <v>1602589937.3</v>
      </c>
      <c r="BG25" t="s">
        <v>213</v>
      </c>
      <c r="BH25">
        <v>3</v>
      </c>
      <c r="BI25">
        <v>0.54100000000000004</v>
      </c>
      <c r="BJ25">
        <v>-0.15</v>
      </c>
      <c r="BK25">
        <v>410</v>
      </c>
      <c r="BL25">
        <v>10</v>
      </c>
      <c r="BM25">
        <v>0.3</v>
      </c>
      <c r="BN25">
        <v>0.17</v>
      </c>
      <c r="BO25">
        <v>0.56050725999999995</v>
      </c>
      <c r="BP25">
        <v>1.07694655462196E-2</v>
      </c>
      <c r="BQ25">
        <v>1.6850968656798301E-2</v>
      </c>
      <c r="BR25">
        <v>1</v>
      </c>
      <c r="BS25">
        <v>0.33401078000000001</v>
      </c>
      <c r="BT25">
        <v>-2.70570007202884E-2</v>
      </c>
      <c r="BU25">
        <v>3.3007251948018899E-3</v>
      </c>
      <c r="BV25">
        <v>1</v>
      </c>
      <c r="BW25">
        <v>2</v>
      </c>
      <c r="BX25">
        <v>2</v>
      </c>
      <c r="BY25" t="s">
        <v>200</v>
      </c>
      <c r="BZ25">
        <v>100</v>
      </c>
      <c r="CA25">
        <v>100</v>
      </c>
      <c r="CB25">
        <v>0.54100000000000004</v>
      </c>
      <c r="CC25">
        <v>-0.15</v>
      </c>
      <c r="CD25">
        <v>2</v>
      </c>
      <c r="CE25">
        <v>982.41300000000001</v>
      </c>
      <c r="CF25">
        <v>347.23099999999999</v>
      </c>
      <c r="CG25">
        <v>15.001300000000001</v>
      </c>
      <c r="CH25">
        <v>21.102499999999999</v>
      </c>
      <c r="CI25">
        <v>30</v>
      </c>
      <c r="CJ25">
        <v>21.159600000000001</v>
      </c>
      <c r="CK25">
        <v>21.229299999999999</v>
      </c>
      <c r="CL25">
        <v>25.1142</v>
      </c>
      <c r="CM25">
        <v>0</v>
      </c>
      <c r="CN25">
        <v>84.067099999999996</v>
      </c>
      <c r="CO25">
        <v>15</v>
      </c>
      <c r="CP25">
        <v>410</v>
      </c>
      <c r="CQ25">
        <v>10</v>
      </c>
      <c r="CR25">
        <v>99.111900000000006</v>
      </c>
      <c r="CS25">
        <v>107.97199999999999</v>
      </c>
    </row>
    <row r="26" spans="1:97" x14ac:dyDescent="0.25">
      <c r="A26">
        <v>10</v>
      </c>
      <c r="B26">
        <v>1602589987.8</v>
      </c>
      <c r="C26">
        <v>363</v>
      </c>
      <c r="D26" t="s">
        <v>218</v>
      </c>
      <c r="E26" t="s">
        <v>219</v>
      </c>
      <c r="F26">
        <v>1602589979.17097</v>
      </c>
      <c r="G26">
        <f t="shared" si="0"/>
        <v>1.9501309458556772E-4</v>
      </c>
      <c r="H26">
        <f t="shared" si="1"/>
        <v>-0.40731005645149398</v>
      </c>
      <c r="I26">
        <f t="shared" si="2"/>
        <v>410.57919354838702</v>
      </c>
      <c r="J26">
        <f t="shared" si="3"/>
        <v>429.32470535565142</v>
      </c>
      <c r="K26">
        <f t="shared" si="4"/>
        <v>43.582215927828138</v>
      </c>
      <c r="L26">
        <f t="shared" si="5"/>
        <v>41.679295054488058</v>
      </c>
      <c r="M26">
        <f t="shared" si="6"/>
        <v>2.791084225615531E-2</v>
      </c>
      <c r="N26">
        <f t="shared" si="7"/>
        <v>2.7197439244345794</v>
      </c>
      <c r="O26">
        <f t="shared" si="8"/>
        <v>2.7752688230627355E-2</v>
      </c>
      <c r="P26">
        <f t="shared" si="9"/>
        <v>1.7359564815163202E-2</v>
      </c>
      <c r="Q26">
        <f t="shared" si="10"/>
        <v>-2.2348246213548476E-3</v>
      </c>
      <c r="R26">
        <f t="shared" si="11"/>
        <v>15.372328753761067</v>
      </c>
      <c r="S26">
        <f t="shared" si="12"/>
        <v>15.333548387096799</v>
      </c>
      <c r="T26">
        <f t="shared" si="13"/>
        <v>1.748467138389993</v>
      </c>
      <c r="U26">
        <f t="shared" si="14"/>
        <v>59.406783283894157</v>
      </c>
      <c r="V26">
        <f t="shared" si="15"/>
        <v>1.0449653152433864</v>
      </c>
      <c r="W26">
        <f t="shared" si="16"/>
        <v>1.7589999954208735</v>
      </c>
      <c r="X26">
        <f t="shared" si="17"/>
        <v>0.70350182314660659</v>
      </c>
      <c r="Y26">
        <f t="shared" si="18"/>
        <v>-8.6000774712235355</v>
      </c>
      <c r="Z26">
        <f t="shared" si="19"/>
        <v>13.721906755956454</v>
      </c>
      <c r="AA26">
        <f t="shared" si="20"/>
        <v>0.96715174083448219</v>
      </c>
      <c r="AB26">
        <f t="shared" si="21"/>
        <v>6.0867462009460453</v>
      </c>
      <c r="AC26">
        <v>-1.2184138456627499E-3</v>
      </c>
      <c r="AD26">
        <v>2.35326296040669E-2</v>
      </c>
      <c r="AE26">
        <v>2.6736123508152798</v>
      </c>
      <c r="AF26">
        <v>96</v>
      </c>
      <c r="AG26">
        <v>10</v>
      </c>
      <c r="AH26">
        <f t="shared" si="22"/>
        <v>1</v>
      </c>
      <c r="AI26">
        <f t="shared" si="23"/>
        <v>0</v>
      </c>
      <c r="AJ26">
        <f t="shared" si="24"/>
        <v>55728.779449080786</v>
      </c>
      <c r="AK26">
        <f t="shared" si="25"/>
        <v>-1.16945296774194E-2</v>
      </c>
      <c r="AL26">
        <f t="shared" si="26"/>
        <v>-5.7303195419355062E-3</v>
      </c>
      <c r="AM26">
        <f t="shared" si="27"/>
        <v>0.49</v>
      </c>
      <c r="AN26">
        <f t="shared" si="28"/>
        <v>0.39</v>
      </c>
      <c r="AO26">
        <v>17.100000000000001</v>
      </c>
      <c r="AP26">
        <v>0.5</v>
      </c>
      <c r="AQ26" t="s">
        <v>195</v>
      </c>
      <c r="AR26">
        <v>1602589979.17097</v>
      </c>
      <c r="AS26">
        <v>410.57919354838702</v>
      </c>
      <c r="AT26">
        <v>410.019612903226</v>
      </c>
      <c r="AU26">
        <v>10.293864516129</v>
      </c>
      <c r="AV26">
        <v>9.9638264516128991</v>
      </c>
      <c r="AW26">
        <v>1000.00487096774</v>
      </c>
      <c r="AX26">
        <v>101.413387096774</v>
      </c>
      <c r="AY26">
        <v>0.100025441935484</v>
      </c>
      <c r="AZ26">
        <v>15.4271322580645</v>
      </c>
      <c r="BA26">
        <v>15.333548387096799</v>
      </c>
      <c r="BB26">
        <v>15.5308774193548</v>
      </c>
      <c r="BC26">
        <v>9991.1435483870991</v>
      </c>
      <c r="BD26">
        <v>-1.16945296774194E-2</v>
      </c>
      <c r="BE26">
        <v>0.288986290322581</v>
      </c>
      <c r="BF26">
        <v>1602589937.3</v>
      </c>
      <c r="BG26" t="s">
        <v>213</v>
      </c>
      <c r="BH26">
        <v>3</v>
      </c>
      <c r="BI26">
        <v>0.54100000000000004</v>
      </c>
      <c r="BJ26">
        <v>-0.15</v>
      </c>
      <c r="BK26">
        <v>410</v>
      </c>
      <c r="BL26">
        <v>10</v>
      </c>
      <c r="BM26">
        <v>0.3</v>
      </c>
      <c r="BN26">
        <v>0.17</v>
      </c>
      <c r="BO26">
        <v>0.56110665999999998</v>
      </c>
      <c r="BP26">
        <v>6.4966242496976396E-3</v>
      </c>
      <c r="BQ26">
        <v>1.6900577395592101E-2</v>
      </c>
      <c r="BR26">
        <v>1</v>
      </c>
      <c r="BS26">
        <v>0.33188343999999997</v>
      </c>
      <c r="BT26">
        <v>-2.4039345018006801E-2</v>
      </c>
      <c r="BU26">
        <v>2.9454269582523999E-3</v>
      </c>
      <c r="BV26">
        <v>1</v>
      </c>
      <c r="BW26">
        <v>2</v>
      </c>
      <c r="BX26">
        <v>2</v>
      </c>
      <c r="BY26" t="s">
        <v>200</v>
      </c>
      <c r="BZ26">
        <v>100</v>
      </c>
      <c r="CA26">
        <v>100</v>
      </c>
      <c r="CB26">
        <v>0.54100000000000004</v>
      </c>
      <c r="CC26">
        <v>-0.15</v>
      </c>
      <c r="CD26">
        <v>2</v>
      </c>
      <c r="CE26">
        <v>982.23099999999999</v>
      </c>
      <c r="CF26">
        <v>347.20699999999999</v>
      </c>
      <c r="CG26">
        <v>15.0014</v>
      </c>
      <c r="CH26">
        <v>21.102599999999999</v>
      </c>
      <c r="CI26">
        <v>30</v>
      </c>
      <c r="CJ26">
        <v>21.159600000000001</v>
      </c>
      <c r="CK26">
        <v>21.229299999999999</v>
      </c>
      <c r="CL26">
        <v>25.113399999999999</v>
      </c>
      <c r="CM26">
        <v>0</v>
      </c>
      <c r="CN26">
        <v>84.067099999999996</v>
      </c>
      <c r="CO26">
        <v>15</v>
      </c>
      <c r="CP26">
        <v>410</v>
      </c>
      <c r="CQ26">
        <v>10</v>
      </c>
      <c r="CR26">
        <v>99.1126</v>
      </c>
      <c r="CS26">
        <v>107.973</v>
      </c>
    </row>
    <row r="27" spans="1:97" x14ac:dyDescent="0.25">
      <c r="A27">
        <v>11</v>
      </c>
      <c r="B27">
        <v>1602589992.8</v>
      </c>
      <c r="C27">
        <v>368</v>
      </c>
      <c r="D27" t="s">
        <v>220</v>
      </c>
      <c r="E27" t="s">
        <v>221</v>
      </c>
      <c r="F27">
        <v>1602589984.17097</v>
      </c>
      <c r="G27">
        <f t="shared" si="0"/>
        <v>1.9380923100627729E-4</v>
      </c>
      <c r="H27">
        <f t="shared" si="1"/>
        <v>-0.40968261721307236</v>
      </c>
      <c r="I27">
        <f t="shared" si="2"/>
        <v>410.57858064516103</v>
      </c>
      <c r="J27">
        <f t="shared" si="3"/>
        <v>429.61559008322916</v>
      </c>
      <c r="K27">
        <f t="shared" si="4"/>
        <v>43.611837656199796</v>
      </c>
      <c r="L27">
        <f t="shared" si="5"/>
        <v>41.679321741421816</v>
      </c>
      <c r="M27">
        <f t="shared" si="6"/>
        <v>2.772316012771639E-2</v>
      </c>
      <c r="N27">
        <f t="shared" si="7"/>
        <v>2.7218631209606885</v>
      </c>
      <c r="O27">
        <f t="shared" si="8"/>
        <v>2.7567240251100002E-2</v>
      </c>
      <c r="P27">
        <f t="shared" si="9"/>
        <v>1.724346070314136E-2</v>
      </c>
      <c r="Q27">
        <f t="shared" si="10"/>
        <v>-2.2662498635903244E-3</v>
      </c>
      <c r="R27">
        <f t="shared" si="11"/>
        <v>15.378719522986904</v>
      </c>
      <c r="S27">
        <f t="shared" si="12"/>
        <v>15.3362451612903</v>
      </c>
      <c r="T27">
        <f t="shared" si="13"/>
        <v>1.7487698830586984</v>
      </c>
      <c r="U27">
        <f t="shared" si="14"/>
        <v>59.380555891666042</v>
      </c>
      <c r="V27">
        <f t="shared" si="15"/>
        <v>1.044906963516204</v>
      </c>
      <c r="W27">
        <f t="shared" si="16"/>
        <v>1.7596786487188392</v>
      </c>
      <c r="X27">
        <f t="shared" si="17"/>
        <v>0.70386291954249436</v>
      </c>
      <c r="Y27">
        <f t="shared" si="18"/>
        <v>-8.546987087376829</v>
      </c>
      <c r="Z27">
        <f t="shared" si="19"/>
        <v>14.219211095533808</v>
      </c>
      <c r="AA27">
        <f t="shared" si="20"/>
        <v>1.001467973361335</v>
      </c>
      <c r="AB27">
        <f t="shared" si="21"/>
        <v>6.6714257316547236</v>
      </c>
      <c r="AC27">
        <v>-1.2199070194524599E-3</v>
      </c>
      <c r="AD27">
        <v>2.3561468988856301E-2</v>
      </c>
      <c r="AE27">
        <v>2.6756750128093398</v>
      </c>
      <c r="AF27">
        <v>97</v>
      </c>
      <c r="AG27">
        <v>10</v>
      </c>
      <c r="AH27">
        <f t="shared" si="22"/>
        <v>1</v>
      </c>
      <c r="AI27">
        <f t="shared" si="23"/>
        <v>0</v>
      </c>
      <c r="AJ27">
        <f t="shared" si="24"/>
        <v>55793.128794445664</v>
      </c>
      <c r="AK27">
        <f t="shared" si="25"/>
        <v>-1.1858973645161299E-2</v>
      </c>
      <c r="AL27">
        <f t="shared" si="26"/>
        <v>-5.8108970861290368E-3</v>
      </c>
      <c r="AM27">
        <f t="shared" si="27"/>
        <v>0.49</v>
      </c>
      <c r="AN27">
        <f t="shared" si="28"/>
        <v>0.39</v>
      </c>
      <c r="AO27">
        <v>17.100000000000001</v>
      </c>
      <c r="AP27">
        <v>0.5</v>
      </c>
      <c r="AQ27" t="s">
        <v>195</v>
      </c>
      <c r="AR27">
        <v>1602589984.17097</v>
      </c>
      <c r="AS27">
        <v>410.57858064516103</v>
      </c>
      <c r="AT27">
        <v>410.014096774194</v>
      </c>
      <c r="AU27">
        <v>10.2932677419355</v>
      </c>
      <c r="AV27">
        <v>9.9652664516128997</v>
      </c>
      <c r="AW27">
        <v>1000.0035483871</v>
      </c>
      <c r="AX27">
        <v>101.413612903226</v>
      </c>
      <c r="AY27">
        <v>0.100016170967742</v>
      </c>
      <c r="AZ27">
        <v>15.4331451612903</v>
      </c>
      <c r="BA27">
        <v>15.3362451612903</v>
      </c>
      <c r="BB27">
        <v>15.534012903225801</v>
      </c>
      <c r="BC27">
        <v>10003.365483871001</v>
      </c>
      <c r="BD27">
        <v>-1.1858973645161299E-2</v>
      </c>
      <c r="BE27">
        <v>0.28319754838709699</v>
      </c>
      <c r="BF27">
        <v>1602589937.3</v>
      </c>
      <c r="BG27" t="s">
        <v>213</v>
      </c>
      <c r="BH27">
        <v>3</v>
      </c>
      <c r="BI27">
        <v>0.54100000000000004</v>
      </c>
      <c r="BJ27">
        <v>-0.15</v>
      </c>
      <c r="BK27">
        <v>410</v>
      </c>
      <c r="BL27">
        <v>10</v>
      </c>
      <c r="BM27">
        <v>0.3</v>
      </c>
      <c r="BN27">
        <v>0.17</v>
      </c>
      <c r="BO27">
        <v>0.56187326000000004</v>
      </c>
      <c r="BP27">
        <v>2.83426170468115E-2</v>
      </c>
      <c r="BQ27">
        <v>1.8229933248160801E-2</v>
      </c>
      <c r="BR27">
        <v>1</v>
      </c>
      <c r="BS27">
        <v>0.32974653999999998</v>
      </c>
      <c r="BT27">
        <v>-2.2908613685472898E-2</v>
      </c>
      <c r="BU27">
        <v>2.8105027038592199E-3</v>
      </c>
      <c r="BV27">
        <v>1</v>
      </c>
      <c r="BW27">
        <v>2</v>
      </c>
      <c r="BX27">
        <v>2</v>
      </c>
      <c r="BY27" t="s">
        <v>200</v>
      </c>
      <c r="BZ27">
        <v>100</v>
      </c>
      <c r="CA27">
        <v>100</v>
      </c>
      <c r="CB27">
        <v>0.54100000000000004</v>
      </c>
      <c r="CC27">
        <v>-0.15</v>
      </c>
      <c r="CD27">
        <v>2</v>
      </c>
      <c r="CE27">
        <v>981.70699999999999</v>
      </c>
      <c r="CF27">
        <v>347.34199999999998</v>
      </c>
      <c r="CG27">
        <v>15.0017</v>
      </c>
      <c r="CH27">
        <v>21.104299999999999</v>
      </c>
      <c r="CI27">
        <v>30.0001</v>
      </c>
      <c r="CJ27">
        <v>21.159600000000001</v>
      </c>
      <c r="CK27">
        <v>21.229700000000001</v>
      </c>
      <c r="CL27">
        <v>25.111999999999998</v>
      </c>
      <c r="CM27">
        <v>0</v>
      </c>
      <c r="CN27">
        <v>84.441199999999995</v>
      </c>
      <c r="CO27">
        <v>15</v>
      </c>
      <c r="CP27">
        <v>410</v>
      </c>
      <c r="CQ27">
        <v>10</v>
      </c>
      <c r="CR27">
        <v>99.111599999999996</v>
      </c>
      <c r="CS27">
        <v>107.97199999999999</v>
      </c>
    </row>
    <row r="28" spans="1:97" x14ac:dyDescent="0.25">
      <c r="A28">
        <v>12</v>
      </c>
      <c r="B28">
        <v>1602589997.8</v>
      </c>
      <c r="C28">
        <v>373</v>
      </c>
      <c r="D28" t="s">
        <v>222</v>
      </c>
      <c r="E28" t="s">
        <v>223</v>
      </c>
      <c r="F28">
        <v>1602589989.17097</v>
      </c>
      <c r="G28">
        <f t="shared" si="0"/>
        <v>1.9289297442347164E-4</v>
      </c>
      <c r="H28">
        <f t="shared" si="1"/>
        <v>-0.40309937912892324</v>
      </c>
      <c r="I28">
        <f t="shared" si="2"/>
        <v>410.57058064516099</v>
      </c>
      <c r="J28">
        <f t="shared" si="3"/>
        <v>429.34844707328398</v>
      </c>
      <c r="K28">
        <f t="shared" si="4"/>
        <v>43.584720387543214</v>
      </c>
      <c r="L28">
        <f t="shared" si="5"/>
        <v>41.678510959459082</v>
      </c>
      <c r="M28">
        <f t="shared" si="6"/>
        <v>2.7576631117640221E-2</v>
      </c>
      <c r="N28">
        <f t="shared" si="7"/>
        <v>2.7217492038909317</v>
      </c>
      <c r="O28">
        <f t="shared" si="8"/>
        <v>2.7422343726113008E-2</v>
      </c>
      <c r="P28">
        <f t="shared" si="9"/>
        <v>1.7152754845502355E-2</v>
      </c>
      <c r="Q28">
        <f t="shared" si="10"/>
        <v>-3.2076588276870998E-3</v>
      </c>
      <c r="R28">
        <f t="shared" si="11"/>
        <v>15.384230132761285</v>
      </c>
      <c r="S28">
        <f t="shared" si="12"/>
        <v>15.3396774193548</v>
      </c>
      <c r="T28">
        <f t="shared" si="13"/>
        <v>1.7491552610535934</v>
      </c>
      <c r="U28">
        <f t="shared" si="14"/>
        <v>59.361245117638802</v>
      </c>
      <c r="V28">
        <f t="shared" si="15"/>
        <v>1.044919767856566</v>
      </c>
      <c r="W28">
        <f t="shared" si="16"/>
        <v>1.7602726590148208</v>
      </c>
      <c r="X28">
        <f t="shared" si="17"/>
        <v>0.70423549319702738</v>
      </c>
      <c r="Y28">
        <f t="shared" si="18"/>
        <v>-8.5065801720750986</v>
      </c>
      <c r="Z28">
        <f t="shared" si="19"/>
        <v>14.48699892875247</v>
      </c>
      <c r="AA28">
        <f t="shared" si="20"/>
        <v>1.0204172853779101</v>
      </c>
      <c r="AB28">
        <f t="shared" si="21"/>
        <v>6.9976283832275943</v>
      </c>
      <c r="AC28">
        <v>-1.2198267239913101E-3</v>
      </c>
      <c r="AD28">
        <v>2.3559918150154999E-2</v>
      </c>
      <c r="AE28">
        <v>2.6755641358855802</v>
      </c>
      <c r="AF28">
        <v>97</v>
      </c>
      <c r="AG28">
        <v>10</v>
      </c>
      <c r="AH28">
        <f t="shared" si="22"/>
        <v>1</v>
      </c>
      <c r="AI28">
        <f t="shared" si="23"/>
        <v>0</v>
      </c>
      <c r="AJ28">
        <f t="shared" si="24"/>
        <v>55788.589890030838</v>
      </c>
      <c r="AK28">
        <f t="shared" si="25"/>
        <v>-1.6785237193548401E-2</v>
      </c>
      <c r="AL28">
        <f t="shared" si="26"/>
        <v>-8.2247662248387168E-3</v>
      </c>
      <c r="AM28">
        <f t="shared" si="27"/>
        <v>0.49</v>
      </c>
      <c r="AN28">
        <f t="shared" si="28"/>
        <v>0.39</v>
      </c>
      <c r="AO28">
        <v>17.100000000000001</v>
      </c>
      <c r="AP28">
        <v>0.5</v>
      </c>
      <c r="AQ28" t="s">
        <v>195</v>
      </c>
      <c r="AR28">
        <v>1602589989.17097</v>
      </c>
      <c r="AS28">
        <v>410.57058064516099</v>
      </c>
      <c r="AT28">
        <v>410.01670967741899</v>
      </c>
      <c r="AU28">
        <v>10.293393548387099</v>
      </c>
      <c r="AV28">
        <v>9.9669438709677394</v>
      </c>
      <c r="AW28">
        <v>1000.00632258064</v>
      </c>
      <c r="AX28">
        <v>101.41364516129001</v>
      </c>
      <c r="AY28">
        <v>9.99871451612903E-2</v>
      </c>
      <c r="AZ28">
        <v>15.4384064516129</v>
      </c>
      <c r="BA28">
        <v>15.3396774193548</v>
      </c>
      <c r="BB28">
        <v>15.537564516129001</v>
      </c>
      <c r="BC28">
        <v>10002.7038709677</v>
      </c>
      <c r="BD28">
        <v>-1.6785237193548401E-2</v>
      </c>
      <c r="BE28">
        <v>0.282605</v>
      </c>
      <c r="BF28">
        <v>1602589937.3</v>
      </c>
      <c r="BG28" t="s">
        <v>213</v>
      </c>
      <c r="BH28">
        <v>3</v>
      </c>
      <c r="BI28">
        <v>0.54100000000000004</v>
      </c>
      <c r="BJ28">
        <v>-0.15</v>
      </c>
      <c r="BK28">
        <v>410</v>
      </c>
      <c r="BL28">
        <v>10</v>
      </c>
      <c r="BM28">
        <v>0.3</v>
      </c>
      <c r="BN28">
        <v>0.17</v>
      </c>
      <c r="BO28">
        <v>0.55564643999999996</v>
      </c>
      <c r="BP28">
        <v>-5.0877049699879898E-2</v>
      </c>
      <c r="BQ28">
        <v>2.4033430221389498E-2</v>
      </c>
      <c r="BR28">
        <v>1</v>
      </c>
      <c r="BS28">
        <v>0.32810447999999998</v>
      </c>
      <c r="BT28">
        <v>-2.1085921728691101E-2</v>
      </c>
      <c r="BU28">
        <v>2.62434841619782E-3</v>
      </c>
      <c r="BV28">
        <v>1</v>
      </c>
      <c r="BW28">
        <v>2</v>
      </c>
      <c r="BX28">
        <v>2</v>
      </c>
      <c r="BY28" t="s">
        <v>200</v>
      </c>
      <c r="BZ28">
        <v>100</v>
      </c>
      <c r="CA28">
        <v>100</v>
      </c>
      <c r="CB28">
        <v>0.54100000000000004</v>
      </c>
      <c r="CC28">
        <v>-0.15</v>
      </c>
      <c r="CD28">
        <v>2</v>
      </c>
      <c r="CE28">
        <v>981.38499999999999</v>
      </c>
      <c r="CF28">
        <v>347.50700000000001</v>
      </c>
      <c r="CG28">
        <v>15.0014</v>
      </c>
      <c r="CH28">
        <v>21.105799999999999</v>
      </c>
      <c r="CI28">
        <v>30.0001</v>
      </c>
      <c r="CJ28">
        <v>21.160599999999999</v>
      </c>
      <c r="CK28">
        <v>21.231100000000001</v>
      </c>
      <c r="CL28">
        <v>25.113199999999999</v>
      </c>
      <c r="CM28">
        <v>0</v>
      </c>
      <c r="CN28">
        <v>84.441199999999995</v>
      </c>
      <c r="CO28">
        <v>15</v>
      </c>
      <c r="CP28">
        <v>410</v>
      </c>
      <c r="CQ28">
        <v>10</v>
      </c>
      <c r="CR28">
        <v>99.111999999999995</v>
      </c>
      <c r="CS28">
        <v>107.97199999999999</v>
      </c>
    </row>
    <row r="29" spans="1:97" x14ac:dyDescent="0.25">
      <c r="A29">
        <v>13</v>
      </c>
      <c r="B29">
        <v>1602590312.3</v>
      </c>
      <c r="C29">
        <v>687.5</v>
      </c>
      <c r="D29" t="s">
        <v>226</v>
      </c>
      <c r="E29" t="s">
        <v>227</v>
      </c>
      <c r="F29">
        <v>1602590304.30968</v>
      </c>
      <c r="G29">
        <f t="shared" si="0"/>
        <v>2.0770831152923692E-4</v>
      </c>
      <c r="H29">
        <f t="shared" si="1"/>
        <v>-0.63536660139929346</v>
      </c>
      <c r="I29">
        <f t="shared" si="2"/>
        <v>410.81312903225802</v>
      </c>
      <c r="J29">
        <f t="shared" si="3"/>
        <v>440.53549899280648</v>
      </c>
      <c r="K29">
        <f t="shared" si="4"/>
        <v>44.722099553827043</v>
      </c>
      <c r="L29">
        <f t="shared" si="5"/>
        <v>41.704756362664526</v>
      </c>
      <c r="M29">
        <f t="shared" si="6"/>
        <v>2.9593336781696268E-2</v>
      </c>
      <c r="N29">
        <f t="shared" si="7"/>
        <v>2.7590416687953843</v>
      </c>
      <c r="O29">
        <f t="shared" si="8"/>
        <v>2.9418121488198591E-2</v>
      </c>
      <c r="P29">
        <f t="shared" si="9"/>
        <v>1.8401981709411874E-2</v>
      </c>
      <c r="Q29">
        <f t="shared" si="10"/>
        <v>-2.4698166296322523E-3</v>
      </c>
      <c r="R29">
        <f t="shared" si="11"/>
        <v>15.362015007273367</v>
      </c>
      <c r="S29">
        <f t="shared" si="12"/>
        <v>15.3154096774194</v>
      </c>
      <c r="T29">
        <f t="shared" si="13"/>
        <v>1.746432050576177</v>
      </c>
      <c r="U29">
        <f t="shared" si="14"/>
        <v>59.124406510518213</v>
      </c>
      <c r="V29">
        <f t="shared" si="15"/>
        <v>1.0394965065353519</v>
      </c>
      <c r="W29">
        <f t="shared" si="16"/>
        <v>1.7581512743818</v>
      </c>
      <c r="X29">
        <f t="shared" si="17"/>
        <v>0.70693554404082515</v>
      </c>
      <c r="Y29">
        <f t="shared" si="18"/>
        <v>-9.1599365384393483</v>
      </c>
      <c r="Z29">
        <f t="shared" si="19"/>
        <v>15.49927635349176</v>
      </c>
      <c r="AA29">
        <f t="shared" si="20"/>
        <v>1.076721450185391</v>
      </c>
      <c r="AB29">
        <f t="shared" si="21"/>
        <v>7.4135914486081713</v>
      </c>
      <c r="AC29">
        <v>-1.2194963381837399E-3</v>
      </c>
      <c r="AD29">
        <v>2.3553537028614398E-2</v>
      </c>
      <c r="AE29">
        <v>2.6751078676248601</v>
      </c>
      <c r="AF29">
        <v>96</v>
      </c>
      <c r="AG29">
        <v>10</v>
      </c>
      <c r="AH29">
        <f t="shared" si="22"/>
        <v>1</v>
      </c>
      <c r="AI29">
        <f t="shared" si="23"/>
        <v>0</v>
      </c>
      <c r="AJ29">
        <f t="shared" si="24"/>
        <v>55777.813120265921</v>
      </c>
      <c r="AK29">
        <f t="shared" si="25"/>
        <v>-1.2924210516129001E-2</v>
      </c>
      <c r="AL29">
        <f t="shared" si="26"/>
        <v>-6.3328631529032103E-3</v>
      </c>
      <c r="AM29">
        <f t="shared" si="27"/>
        <v>0.49</v>
      </c>
      <c r="AN29">
        <f t="shared" si="28"/>
        <v>0.39</v>
      </c>
      <c r="AO29">
        <v>14.6</v>
      </c>
      <c r="AP29">
        <v>0.5</v>
      </c>
      <c r="AQ29" t="s">
        <v>195</v>
      </c>
      <c r="AR29">
        <v>1602590304.30968</v>
      </c>
      <c r="AS29">
        <v>410.81312903225802</v>
      </c>
      <c r="AT29">
        <v>410.01009677419398</v>
      </c>
      <c r="AU29">
        <v>10.2395709677419</v>
      </c>
      <c r="AV29">
        <v>9.9394303225806393</v>
      </c>
      <c r="AW29">
        <v>1000.02764516129</v>
      </c>
      <c r="AX29">
        <v>101.417225806452</v>
      </c>
      <c r="AY29">
        <v>0.10035826129032301</v>
      </c>
      <c r="AZ29">
        <v>15.4196096774194</v>
      </c>
      <c r="BA29">
        <v>15.3154096774194</v>
      </c>
      <c r="BB29">
        <v>15.534845161290299</v>
      </c>
      <c r="BC29">
        <v>9999.6416129032204</v>
      </c>
      <c r="BD29">
        <v>-1.2924210516129001E-2</v>
      </c>
      <c r="BE29">
        <v>0.30503103225806399</v>
      </c>
      <c r="BF29">
        <v>1602590289.8</v>
      </c>
      <c r="BG29" t="s">
        <v>228</v>
      </c>
      <c r="BH29">
        <v>4</v>
      </c>
      <c r="BI29">
        <v>0.52400000000000002</v>
      </c>
      <c r="BJ29">
        <v>-0.14899999999999999</v>
      </c>
      <c r="BK29">
        <v>410</v>
      </c>
      <c r="BL29">
        <v>10</v>
      </c>
      <c r="BM29">
        <v>0.21</v>
      </c>
      <c r="BN29">
        <v>0.17</v>
      </c>
      <c r="BO29">
        <v>0.59496156028000002</v>
      </c>
      <c r="BP29">
        <v>2.18145659559453</v>
      </c>
      <c r="BQ29">
        <v>0.321162132030819</v>
      </c>
      <c r="BR29">
        <v>0</v>
      </c>
      <c r="BS29">
        <v>0.22420498674</v>
      </c>
      <c r="BT29">
        <v>0.80520736155434103</v>
      </c>
      <c r="BU29">
        <v>0.121370954670321</v>
      </c>
      <c r="BV29">
        <v>0</v>
      </c>
      <c r="BW29">
        <v>0</v>
      </c>
      <c r="BX29">
        <v>2</v>
      </c>
      <c r="BY29" t="s">
        <v>197</v>
      </c>
      <c r="BZ29">
        <v>100</v>
      </c>
      <c r="CA29">
        <v>100</v>
      </c>
      <c r="CB29">
        <v>0.52400000000000002</v>
      </c>
      <c r="CC29">
        <v>-0.14899999999999999</v>
      </c>
      <c r="CD29">
        <v>2</v>
      </c>
      <c r="CE29">
        <v>982.85599999999999</v>
      </c>
      <c r="CF29">
        <v>348.16</v>
      </c>
      <c r="CG29">
        <v>15.001899999999999</v>
      </c>
      <c r="CH29">
        <v>21.1401</v>
      </c>
      <c r="CI29">
        <v>30.0001</v>
      </c>
      <c r="CJ29">
        <v>21.212199999999999</v>
      </c>
      <c r="CK29">
        <v>21.279599999999999</v>
      </c>
      <c r="CL29">
        <v>25.088899999999999</v>
      </c>
      <c r="CM29">
        <v>0</v>
      </c>
      <c r="CN29">
        <v>95.1083</v>
      </c>
      <c r="CO29">
        <v>15</v>
      </c>
      <c r="CP29">
        <v>410</v>
      </c>
      <c r="CQ29">
        <v>10</v>
      </c>
      <c r="CR29">
        <v>99.127600000000001</v>
      </c>
      <c r="CS29">
        <v>107.958</v>
      </c>
    </row>
    <row r="30" spans="1:97" x14ac:dyDescent="0.25">
      <c r="A30">
        <v>14</v>
      </c>
      <c r="B30">
        <v>1602590317.3</v>
      </c>
      <c r="C30">
        <v>692.5</v>
      </c>
      <c r="D30" t="s">
        <v>229</v>
      </c>
      <c r="E30" t="s">
        <v>230</v>
      </c>
      <c r="F30">
        <v>1602590308.9548399</v>
      </c>
      <c r="G30">
        <f t="shared" si="0"/>
        <v>2.0699075130217823E-4</v>
      </c>
      <c r="H30">
        <f t="shared" si="1"/>
        <v>-0.63143627397178559</v>
      </c>
      <c r="I30">
        <f t="shared" si="2"/>
        <v>410.80545161290303</v>
      </c>
      <c r="J30">
        <f t="shared" si="3"/>
        <v>440.46259822752472</v>
      </c>
      <c r="K30">
        <f t="shared" si="4"/>
        <v>44.714718473261449</v>
      </c>
      <c r="L30">
        <f t="shared" si="5"/>
        <v>41.703995276945847</v>
      </c>
      <c r="M30">
        <f t="shared" si="6"/>
        <v>2.9461608576586387E-2</v>
      </c>
      <c r="N30">
        <f t="shared" si="7"/>
        <v>2.7597630757047042</v>
      </c>
      <c r="O30">
        <f t="shared" si="8"/>
        <v>2.9287989843127405E-2</v>
      </c>
      <c r="P30">
        <f t="shared" si="9"/>
        <v>1.8320507176030974E-2</v>
      </c>
      <c r="Q30">
        <f t="shared" si="10"/>
        <v>-9.3272052862258023E-4</v>
      </c>
      <c r="R30">
        <f t="shared" si="11"/>
        <v>15.366463581881382</v>
      </c>
      <c r="S30">
        <f t="shared" si="12"/>
        <v>15.3207838709677</v>
      </c>
      <c r="T30">
        <f t="shared" si="13"/>
        <v>1.7470347957124133</v>
      </c>
      <c r="U30">
        <f t="shared" si="14"/>
        <v>59.103619537165621</v>
      </c>
      <c r="V30">
        <f t="shared" si="15"/>
        <v>1.039412801467984</v>
      </c>
      <c r="W30">
        <f t="shared" si="16"/>
        <v>1.7586279987715119</v>
      </c>
      <c r="X30">
        <f t="shared" si="17"/>
        <v>0.70762199424442929</v>
      </c>
      <c r="Y30">
        <f t="shared" si="18"/>
        <v>-9.1282921324260595</v>
      </c>
      <c r="Z30">
        <f t="shared" si="19"/>
        <v>15.332466926662462</v>
      </c>
      <c r="AA30">
        <f t="shared" si="20"/>
        <v>1.0649080894964302</v>
      </c>
      <c r="AB30">
        <f t="shared" si="21"/>
        <v>7.2681501632042114</v>
      </c>
      <c r="AC30">
        <v>-1.21999393565888E-3</v>
      </c>
      <c r="AD30">
        <v>2.3563147701635E-2</v>
      </c>
      <c r="AE30">
        <v>2.6757950265858801</v>
      </c>
      <c r="AF30">
        <v>95</v>
      </c>
      <c r="AG30">
        <v>9</v>
      </c>
      <c r="AH30">
        <f t="shared" si="22"/>
        <v>1</v>
      </c>
      <c r="AI30">
        <f t="shared" si="23"/>
        <v>0</v>
      </c>
      <c r="AJ30">
        <f t="shared" si="24"/>
        <v>55798.83082318028</v>
      </c>
      <c r="AK30">
        <f t="shared" si="25"/>
        <v>-4.8807981612903201E-3</v>
      </c>
      <c r="AL30">
        <f t="shared" si="26"/>
        <v>-2.391591099032257E-3</v>
      </c>
      <c r="AM30">
        <f t="shared" si="27"/>
        <v>0.49</v>
      </c>
      <c r="AN30">
        <f t="shared" si="28"/>
        <v>0.39</v>
      </c>
      <c r="AO30">
        <v>14.6</v>
      </c>
      <c r="AP30">
        <v>0.5</v>
      </c>
      <c r="AQ30" t="s">
        <v>195</v>
      </c>
      <c r="AR30">
        <v>1602590308.9548399</v>
      </c>
      <c r="AS30">
        <v>410.80545161290303</v>
      </c>
      <c r="AT30">
        <v>410.00770967741897</v>
      </c>
      <c r="AU30">
        <v>10.238741935483899</v>
      </c>
      <c r="AV30">
        <v>9.9396322580645204</v>
      </c>
      <c r="AW30">
        <v>1000.00870967742</v>
      </c>
      <c r="AX30">
        <v>101.417548387097</v>
      </c>
      <c r="AY30">
        <v>0.10008024516128999</v>
      </c>
      <c r="AZ30">
        <v>15.423835483871001</v>
      </c>
      <c r="BA30">
        <v>15.3207838709677</v>
      </c>
      <c r="BB30">
        <v>15.541687096774201</v>
      </c>
      <c r="BC30">
        <v>10003.69</v>
      </c>
      <c r="BD30">
        <v>-4.8807981612903201E-3</v>
      </c>
      <c r="BE30">
        <v>0.28866729032258098</v>
      </c>
      <c r="BF30">
        <v>1602590289.8</v>
      </c>
      <c r="BG30" t="s">
        <v>228</v>
      </c>
      <c r="BH30">
        <v>4</v>
      </c>
      <c r="BI30">
        <v>0.52400000000000002</v>
      </c>
      <c r="BJ30">
        <v>-0.14899999999999999</v>
      </c>
      <c r="BK30">
        <v>410</v>
      </c>
      <c r="BL30">
        <v>10</v>
      </c>
      <c r="BM30">
        <v>0.21</v>
      </c>
      <c r="BN30">
        <v>0.17</v>
      </c>
      <c r="BO30">
        <v>0.74670409999999998</v>
      </c>
      <c r="BP30">
        <v>0.591799055612937</v>
      </c>
      <c r="BQ30">
        <v>0.13815596795611099</v>
      </c>
      <c r="BR30">
        <v>0</v>
      </c>
      <c r="BS30">
        <v>0.283324876</v>
      </c>
      <c r="BT30">
        <v>0.20661316795594201</v>
      </c>
      <c r="BU30">
        <v>4.9482317135168798E-2</v>
      </c>
      <c r="BV30">
        <v>0</v>
      </c>
      <c r="BW30">
        <v>0</v>
      </c>
      <c r="BX30">
        <v>2</v>
      </c>
      <c r="BY30" t="s">
        <v>197</v>
      </c>
      <c r="BZ30">
        <v>100</v>
      </c>
      <c r="CA30">
        <v>100</v>
      </c>
      <c r="CB30">
        <v>0.52400000000000002</v>
      </c>
      <c r="CC30">
        <v>-0.14899999999999999</v>
      </c>
      <c r="CD30">
        <v>2</v>
      </c>
      <c r="CE30">
        <v>983.39400000000001</v>
      </c>
      <c r="CF30">
        <v>348.25599999999997</v>
      </c>
      <c r="CG30">
        <v>15.002000000000001</v>
      </c>
      <c r="CH30">
        <v>21.1401</v>
      </c>
      <c r="CI30">
        <v>30</v>
      </c>
      <c r="CJ30">
        <v>21.211600000000001</v>
      </c>
      <c r="CK30">
        <v>21.279599999999999</v>
      </c>
      <c r="CL30">
        <v>25.0886</v>
      </c>
      <c r="CM30">
        <v>0</v>
      </c>
      <c r="CN30">
        <v>95.1083</v>
      </c>
      <c r="CO30">
        <v>15</v>
      </c>
      <c r="CP30">
        <v>410</v>
      </c>
      <c r="CQ30">
        <v>10</v>
      </c>
      <c r="CR30">
        <v>99.127899999999997</v>
      </c>
      <c r="CS30">
        <v>107.958</v>
      </c>
    </row>
    <row r="31" spans="1:97" x14ac:dyDescent="0.25">
      <c r="A31">
        <v>15</v>
      </c>
      <c r="B31">
        <v>1602590322.3</v>
      </c>
      <c r="C31">
        <v>697.5</v>
      </c>
      <c r="D31" t="s">
        <v>231</v>
      </c>
      <c r="E31" t="s">
        <v>232</v>
      </c>
      <c r="F31">
        <v>1602590313.7451601</v>
      </c>
      <c r="G31">
        <f t="shared" si="0"/>
        <v>2.0595755651550945E-4</v>
      </c>
      <c r="H31">
        <f t="shared" si="1"/>
        <v>-0.62530325687006283</v>
      </c>
      <c r="I31">
        <f t="shared" si="2"/>
        <v>410.79596774193499</v>
      </c>
      <c r="J31">
        <f t="shared" si="3"/>
        <v>440.31795758524169</v>
      </c>
      <c r="K31">
        <f t="shared" si="4"/>
        <v>44.700149359615985</v>
      </c>
      <c r="L31">
        <f t="shared" si="5"/>
        <v>41.703139283929019</v>
      </c>
      <c r="M31">
        <f t="shared" si="6"/>
        <v>2.9286382344452928E-2</v>
      </c>
      <c r="N31">
        <f t="shared" si="7"/>
        <v>2.7591768015160301</v>
      </c>
      <c r="O31">
        <f t="shared" si="8"/>
        <v>2.9114779988888891E-2</v>
      </c>
      <c r="P31">
        <f t="shared" si="9"/>
        <v>1.8212071324982499E-2</v>
      </c>
      <c r="Q31">
        <f t="shared" si="10"/>
        <v>-3.2070859838612977E-3</v>
      </c>
      <c r="R31">
        <f t="shared" si="11"/>
        <v>15.370627663847566</v>
      </c>
      <c r="S31">
        <f t="shared" si="12"/>
        <v>15.325900000000001</v>
      </c>
      <c r="T31">
        <f t="shared" si="13"/>
        <v>1.7476087672870817</v>
      </c>
      <c r="U31">
        <f t="shared" si="14"/>
        <v>59.084113620495096</v>
      </c>
      <c r="V31">
        <f t="shared" si="15"/>
        <v>1.039329991532808</v>
      </c>
      <c r="W31">
        <f t="shared" si="16"/>
        <v>1.759068432859227</v>
      </c>
      <c r="X31">
        <f t="shared" si="17"/>
        <v>0.70827877575427367</v>
      </c>
      <c r="Y31">
        <f t="shared" si="18"/>
        <v>-9.0827282423339675</v>
      </c>
      <c r="Z31">
        <f t="shared" si="19"/>
        <v>15.148787074402053</v>
      </c>
      <c r="AA31">
        <f t="shared" si="20"/>
        <v>1.0524236409099423</v>
      </c>
      <c r="AB31">
        <f t="shared" si="21"/>
        <v>7.115275386994167</v>
      </c>
      <c r="AC31">
        <v>-1.2195895374968E-3</v>
      </c>
      <c r="AD31">
        <v>2.3555337094266299E-2</v>
      </c>
      <c r="AE31">
        <v>2.6752365857525602</v>
      </c>
      <c r="AF31">
        <v>95</v>
      </c>
      <c r="AG31">
        <v>9</v>
      </c>
      <c r="AH31">
        <f t="shared" si="22"/>
        <v>1</v>
      </c>
      <c r="AI31">
        <f t="shared" si="23"/>
        <v>0</v>
      </c>
      <c r="AJ31">
        <f t="shared" si="24"/>
        <v>55780.344745045593</v>
      </c>
      <c r="AK31">
        <f t="shared" si="25"/>
        <v>-1.6782239580645199E-2</v>
      </c>
      <c r="AL31">
        <f t="shared" si="26"/>
        <v>-8.2232973945161481E-3</v>
      </c>
      <c r="AM31">
        <f t="shared" si="27"/>
        <v>0.49</v>
      </c>
      <c r="AN31">
        <f t="shared" si="28"/>
        <v>0.39</v>
      </c>
      <c r="AO31">
        <v>14.6</v>
      </c>
      <c r="AP31">
        <v>0.5</v>
      </c>
      <c r="AQ31" t="s">
        <v>195</v>
      </c>
      <c r="AR31">
        <v>1602590313.7451601</v>
      </c>
      <c r="AS31">
        <v>410.79596774193499</v>
      </c>
      <c r="AT31">
        <v>410.00654838709698</v>
      </c>
      <c r="AU31">
        <v>10.2379</v>
      </c>
      <c r="AV31">
        <v>9.9402796774193494</v>
      </c>
      <c r="AW31">
        <v>999.99729032258006</v>
      </c>
      <c r="AX31">
        <v>101.417903225806</v>
      </c>
      <c r="AY31">
        <v>9.9985358064516097E-2</v>
      </c>
      <c r="AZ31">
        <v>15.427738709677399</v>
      </c>
      <c r="BA31">
        <v>15.325900000000001</v>
      </c>
      <c r="BB31">
        <v>15.5474483870968</v>
      </c>
      <c r="BC31">
        <v>10000.3390322581</v>
      </c>
      <c r="BD31">
        <v>-1.6782239580645199E-2</v>
      </c>
      <c r="BE31">
        <v>0.28771009677419401</v>
      </c>
      <c r="BF31">
        <v>1602590289.8</v>
      </c>
      <c r="BG31" t="s">
        <v>228</v>
      </c>
      <c r="BH31">
        <v>4</v>
      </c>
      <c r="BI31">
        <v>0.52400000000000002</v>
      </c>
      <c r="BJ31">
        <v>-0.14899999999999999</v>
      </c>
      <c r="BK31">
        <v>410</v>
      </c>
      <c r="BL31">
        <v>10</v>
      </c>
      <c r="BM31">
        <v>0.21</v>
      </c>
      <c r="BN31">
        <v>0.17</v>
      </c>
      <c r="BO31">
        <v>0.79411131999999995</v>
      </c>
      <c r="BP31">
        <v>-7.2303627296740905E-2</v>
      </c>
      <c r="BQ31">
        <v>1.8370022992299201E-2</v>
      </c>
      <c r="BR31">
        <v>1</v>
      </c>
      <c r="BS31">
        <v>0.2989446</v>
      </c>
      <c r="BT31">
        <v>-1.56228146404626E-2</v>
      </c>
      <c r="BU31">
        <v>1.9465834274440901E-3</v>
      </c>
      <c r="BV31">
        <v>1</v>
      </c>
      <c r="BW31">
        <v>2</v>
      </c>
      <c r="BX31">
        <v>2</v>
      </c>
      <c r="BY31" t="s">
        <v>200</v>
      </c>
      <c r="BZ31">
        <v>100</v>
      </c>
      <c r="CA31">
        <v>100</v>
      </c>
      <c r="CB31">
        <v>0.52400000000000002</v>
      </c>
      <c r="CC31">
        <v>-0.14899999999999999</v>
      </c>
      <c r="CD31">
        <v>2</v>
      </c>
      <c r="CE31">
        <v>983.44600000000003</v>
      </c>
      <c r="CF31">
        <v>348.46100000000001</v>
      </c>
      <c r="CG31">
        <v>15.0022</v>
      </c>
      <c r="CH31">
        <v>21.1401</v>
      </c>
      <c r="CI31">
        <v>30</v>
      </c>
      <c r="CJ31">
        <v>21.211600000000001</v>
      </c>
      <c r="CK31">
        <v>21.279599999999999</v>
      </c>
      <c r="CL31">
        <v>25.0898</v>
      </c>
      <c r="CM31">
        <v>0</v>
      </c>
      <c r="CN31">
        <v>95.480199999999996</v>
      </c>
      <c r="CO31">
        <v>15</v>
      </c>
      <c r="CP31">
        <v>410</v>
      </c>
      <c r="CQ31">
        <v>10</v>
      </c>
      <c r="CR31">
        <v>99.126400000000004</v>
      </c>
      <c r="CS31">
        <v>107.958</v>
      </c>
    </row>
    <row r="32" spans="1:97" x14ac:dyDescent="0.25">
      <c r="A32">
        <v>16</v>
      </c>
      <c r="B32">
        <v>1602590327.3</v>
      </c>
      <c r="C32">
        <v>702.5</v>
      </c>
      <c r="D32" t="s">
        <v>233</v>
      </c>
      <c r="E32" t="s">
        <v>234</v>
      </c>
      <c r="F32">
        <v>1602590318.67419</v>
      </c>
      <c r="G32">
        <f t="shared" si="0"/>
        <v>2.051186849076477E-4</v>
      </c>
      <c r="H32">
        <f t="shared" si="1"/>
        <v>-0.62018637011734934</v>
      </c>
      <c r="I32">
        <f t="shared" si="2"/>
        <v>410.78699999999998</v>
      </c>
      <c r="J32">
        <f t="shared" si="3"/>
        <v>440.19915036628555</v>
      </c>
      <c r="K32">
        <f t="shared" si="4"/>
        <v>44.687959675407591</v>
      </c>
      <c r="L32">
        <f t="shared" si="5"/>
        <v>41.70210886574128</v>
      </c>
      <c r="M32">
        <f t="shared" si="6"/>
        <v>2.9135480478236182E-2</v>
      </c>
      <c r="N32">
        <f t="shared" si="7"/>
        <v>2.7590356405044365</v>
      </c>
      <c r="O32">
        <f t="shared" si="8"/>
        <v>2.8965627803560948E-2</v>
      </c>
      <c r="P32">
        <f t="shared" si="9"/>
        <v>1.8118695282794851E-2</v>
      </c>
      <c r="Q32">
        <f t="shared" si="10"/>
        <v>-6.8224284095709745E-3</v>
      </c>
      <c r="R32">
        <f t="shared" si="11"/>
        <v>15.374544570130924</v>
      </c>
      <c r="S32">
        <f t="shared" si="12"/>
        <v>15.332248387096801</v>
      </c>
      <c r="T32">
        <f t="shared" si="13"/>
        <v>1.748321214524442</v>
      </c>
      <c r="U32">
        <f t="shared" si="14"/>
        <v>59.068320646328345</v>
      </c>
      <c r="V32">
        <f t="shared" si="15"/>
        <v>1.0392994920245795</v>
      </c>
      <c r="W32">
        <f t="shared" si="16"/>
        <v>1.7594871170409376</v>
      </c>
      <c r="X32">
        <f t="shared" si="17"/>
        <v>0.70902172249986251</v>
      </c>
      <c r="Y32">
        <f t="shared" si="18"/>
        <v>-9.0457340044272634</v>
      </c>
      <c r="Z32">
        <f t="shared" si="19"/>
        <v>14.755516841526779</v>
      </c>
      <c r="AA32">
        <f t="shared" si="20"/>
        <v>1.025208266935977</v>
      </c>
      <c r="AB32">
        <f t="shared" si="21"/>
        <v>6.7281686756259216</v>
      </c>
      <c r="AC32">
        <v>-1.2194921806536699E-3</v>
      </c>
      <c r="AD32">
        <v>2.35534567294488E-2</v>
      </c>
      <c r="AE32">
        <v>2.6751021254826202</v>
      </c>
      <c r="AF32">
        <v>95</v>
      </c>
      <c r="AG32">
        <v>10</v>
      </c>
      <c r="AH32">
        <f t="shared" si="22"/>
        <v>1</v>
      </c>
      <c r="AI32">
        <f t="shared" si="23"/>
        <v>0</v>
      </c>
      <c r="AJ32">
        <f t="shared" si="24"/>
        <v>55775.350030465605</v>
      </c>
      <c r="AK32">
        <f t="shared" si="25"/>
        <v>-3.5700828935483903E-2</v>
      </c>
      <c r="AL32">
        <f t="shared" si="26"/>
        <v>-1.7493406178387114E-2</v>
      </c>
      <c r="AM32">
        <f t="shared" si="27"/>
        <v>0.49</v>
      </c>
      <c r="AN32">
        <f t="shared" si="28"/>
        <v>0.39</v>
      </c>
      <c r="AO32">
        <v>14.6</v>
      </c>
      <c r="AP32">
        <v>0.5</v>
      </c>
      <c r="AQ32" t="s">
        <v>195</v>
      </c>
      <c r="AR32">
        <v>1602590318.67419</v>
      </c>
      <c r="AS32">
        <v>410.78699999999998</v>
      </c>
      <c r="AT32">
        <v>410.00454838709697</v>
      </c>
      <c r="AU32">
        <v>10.2376290322581</v>
      </c>
      <c r="AV32">
        <v>9.9412219354838705</v>
      </c>
      <c r="AW32">
        <v>1000.00096774194</v>
      </c>
      <c r="AX32">
        <v>101.417612903226</v>
      </c>
      <c r="AY32">
        <v>9.9983480645161299E-2</v>
      </c>
      <c r="AZ32">
        <v>15.4314483870968</v>
      </c>
      <c r="BA32">
        <v>15.332248387096801</v>
      </c>
      <c r="BB32">
        <v>15.551909677419401</v>
      </c>
      <c r="BC32">
        <v>9999.5693548387098</v>
      </c>
      <c r="BD32">
        <v>-3.5700828935483903E-2</v>
      </c>
      <c r="BE32">
        <v>0.30411941935483899</v>
      </c>
      <c r="BF32">
        <v>1602590289.8</v>
      </c>
      <c r="BG32" t="s">
        <v>228</v>
      </c>
      <c r="BH32">
        <v>4</v>
      </c>
      <c r="BI32">
        <v>0.52400000000000002</v>
      </c>
      <c r="BJ32">
        <v>-0.14899999999999999</v>
      </c>
      <c r="BK32">
        <v>410</v>
      </c>
      <c r="BL32">
        <v>10</v>
      </c>
      <c r="BM32">
        <v>0.21</v>
      </c>
      <c r="BN32">
        <v>0.17</v>
      </c>
      <c r="BO32">
        <v>0.79226925999999998</v>
      </c>
      <c r="BP32">
        <v>-8.1831079004143895E-2</v>
      </c>
      <c r="BQ32">
        <v>1.7702089382680201E-2</v>
      </c>
      <c r="BR32">
        <v>1</v>
      </c>
      <c r="BS32">
        <v>0.29763528</v>
      </c>
      <c r="BT32">
        <v>-1.7322394461151702E-2</v>
      </c>
      <c r="BU32">
        <v>2.1373827176245199E-3</v>
      </c>
      <c r="BV32">
        <v>1</v>
      </c>
      <c r="BW32">
        <v>2</v>
      </c>
      <c r="BX32">
        <v>2</v>
      </c>
      <c r="BY32" t="s">
        <v>200</v>
      </c>
      <c r="BZ32">
        <v>100</v>
      </c>
      <c r="CA32">
        <v>100</v>
      </c>
      <c r="CB32">
        <v>0.52400000000000002</v>
      </c>
      <c r="CC32">
        <v>-0.14899999999999999</v>
      </c>
      <c r="CD32">
        <v>2</v>
      </c>
      <c r="CE32">
        <v>984.17899999999997</v>
      </c>
      <c r="CF32">
        <v>348.53300000000002</v>
      </c>
      <c r="CG32">
        <v>15.0021</v>
      </c>
      <c r="CH32">
        <v>21.140899999999998</v>
      </c>
      <c r="CI32">
        <v>30</v>
      </c>
      <c r="CJ32">
        <v>21.211600000000001</v>
      </c>
      <c r="CK32">
        <v>21.279599999999999</v>
      </c>
      <c r="CL32">
        <v>25.09</v>
      </c>
      <c r="CM32">
        <v>0</v>
      </c>
      <c r="CN32">
        <v>95.480199999999996</v>
      </c>
      <c r="CO32">
        <v>15</v>
      </c>
      <c r="CP32">
        <v>410</v>
      </c>
      <c r="CQ32">
        <v>10</v>
      </c>
      <c r="CR32">
        <v>99.126599999999996</v>
      </c>
      <c r="CS32">
        <v>107.95699999999999</v>
      </c>
    </row>
    <row r="33" spans="1:97" x14ac:dyDescent="0.25">
      <c r="A33">
        <v>17</v>
      </c>
      <c r="B33">
        <v>1602590332.3</v>
      </c>
      <c r="C33">
        <v>707.5</v>
      </c>
      <c r="D33" t="s">
        <v>235</v>
      </c>
      <c r="E33" t="s">
        <v>236</v>
      </c>
      <c r="F33">
        <v>1602590323.67419</v>
      </c>
      <c r="G33">
        <f t="shared" si="0"/>
        <v>2.0437812743497871E-4</v>
      </c>
      <c r="H33">
        <f t="shared" si="1"/>
        <v>-0.61990341448320485</v>
      </c>
      <c r="I33">
        <f t="shared" si="2"/>
        <v>410.775451612903</v>
      </c>
      <c r="J33">
        <f t="shared" si="3"/>
        <v>440.30721868794933</v>
      </c>
      <c r="K33">
        <f t="shared" si="4"/>
        <v>44.698896500066027</v>
      </c>
      <c r="L33">
        <f t="shared" si="5"/>
        <v>41.700904770825083</v>
      </c>
      <c r="M33">
        <f t="shared" si="6"/>
        <v>2.9018116773262499E-2</v>
      </c>
      <c r="N33">
        <f t="shared" si="7"/>
        <v>2.7586854534389156</v>
      </c>
      <c r="O33">
        <f t="shared" si="8"/>
        <v>2.8849604220622303E-2</v>
      </c>
      <c r="P33">
        <f t="shared" si="9"/>
        <v>1.8046061107846692E-2</v>
      </c>
      <c r="Q33">
        <f t="shared" si="10"/>
        <v>-8.9789222690322516E-3</v>
      </c>
      <c r="R33">
        <f t="shared" si="11"/>
        <v>15.378971671518988</v>
      </c>
      <c r="S33">
        <f t="shared" si="12"/>
        <v>15.334690322580601</v>
      </c>
      <c r="T33">
        <f t="shared" si="13"/>
        <v>1.7485953284783684</v>
      </c>
      <c r="U33">
        <f t="shared" si="14"/>
        <v>59.051924897981301</v>
      </c>
      <c r="V33">
        <f t="shared" si="15"/>
        <v>1.0392937890792482</v>
      </c>
      <c r="W33">
        <f t="shared" si="16"/>
        <v>1.7599659805751338</v>
      </c>
      <c r="X33">
        <f t="shared" si="17"/>
        <v>0.70930153939912022</v>
      </c>
      <c r="Y33">
        <f t="shared" si="18"/>
        <v>-9.0130754198825613</v>
      </c>
      <c r="Z33">
        <f t="shared" si="19"/>
        <v>15.021351266745548</v>
      </c>
      <c r="AA33">
        <f t="shared" si="20"/>
        <v>1.0438471266953997</v>
      </c>
      <c r="AB33">
        <f t="shared" si="21"/>
        <v>7.0431440512893539</v>
      </c>
      <c r="AC33">
        <v>-1.21925068264743E-3</v>
      </c>
      <c r="AD33">
        <v>2.3548792400369299E-2</v>
      </c>
      <c r="AE33">
        <v>2.6747685599066502</v>
      </c>
      <c r="AF33">
        <v>95</v>
      </c>
      <c r="AG33">
        <v>10</v>
      </c>
      <c r="AH33">
        <f t="shared" si="22"/>
        <v>1</v>
      </c>
      <c r="AI33">
        <f t="shared" si="23"/>
        <v>0</v>
      </c>
      <c r="AJ33">
        <f t="shared" si="24"/>
        <v>55763.934214740104</v>
      </c>
      <c r="AK33">
        <f t="shared" si="25"/>
        <v>-4.6985464516128998E-2</v>
      </c>
      <c r="AL33">
        <f t="shared" si="26"/>
        <v>-2.3022877612903208E-2</v>
      </c>
      <c r="AM33">
        <f t="shared" si="27"/>
        <v>0.49</v>
      </c>
      <c r="AN33">
        <f t="shared" si="28"/>
        <v>0.39</v>
      </c>
      <c r="AO33">
        <v>14.6</v>
      </c>
      <c r="AP33">
        <v>0.5</v>
      </c>
      <c r="AQ33" t="s">
        <v>195</v>
      </c>
      <c r="AR33">
        <v>1602590323.67419</v>
      </c>
      <c r="AS33">
        <v>410.775451612903</v>
      </c>
      <c r="AT33">
        <v>409.99296774193601</v>
      </c>
      <c r="AU33">
        <v>10.2375806451613</v>
      </c>
      <c r="AV33">
        <v>9.9422445161290298</v>
      </c>
      <c r="AW33">
        <v>1000.00380645161</v>
      </c>
      <c r="AX33">
        <v>101.417548387097</v>
      </c>
      <c r="AY33">
        <v>9.9970751612903197E-2</v>
      </c>
      <c r="AZ33">
        <v>15.4356903225806</v>
      </c>
      <c r="BA33">
        <v>15.334690322580601</v>
      </c>
      <c r="BB33">
        <v>15.5545677419355</v>
      </c>
      <c r="BC33">
        <v>9997.5954838709695</v>
      </c>
      <c r="BD33">
        <v>-4.6985464516128998E-2</v>
      </c>
      <c r="BE33">
        <v>0.32052874193548397</v>
      </c>
      <c r="BF33">
        <v>1602590289.8</v>
      </c>
      <c r="BG33" t="s">
        <v>228</v>
      </c>
      <c r="BH33">
        <v>4</v>
      </c>
      <c r="BI33">
        <v>0.52400000000000002</v>
      </c>
      <c r="BJ33">
        <v>-0.14899999999999999</v>
      </c>
      <c r="BK33">
        <v>410</v>
      </c>
      <c r="BL33">
        <v>10</v>
      </c>
      <c r="BM33">
        <v>0.21</v>
      </c>
      <c r="BN33">
        <v>0.17</v>
      </c>
      <c r="BO33">
        <v>0.78532223999999995</v>
      </c>
      <c r="BP33">
        <v>-4.78727637300847E-2</v>
      </c>
      <c r="BQ33">
        <v>1.5616453522564E-2</v>
      </c>
      <c r="BR33">
        <v>1</v>
      </c>
      <c r="BS33">
        <v>0.29642797999999998</v>
      </c>
      <c r="BT33">
        <v>-1.3023401383042E-2</v>
      </c>
      <c r="BU33">
        <v>1.6533085796668499E-3</v>
      </c>
      <c r="BV33">
        <v>1</v>
      </c>
      <c r="BW33">
        <v>2</v>
      </c>
      <c r="BX33">
        <v>2</v>
      </c>
      <c r="BY33" t="s">
        <v>200</v>
      </c>
      <c r="BZ33">
        <v>100</v>
      </c>
      <c r="CA33">
        <v>100</v>
      </c>
      <c r="CB33">
        <v>0.52400000000000002</v>
      </c>
      <c r="CC33">
        <v>-0.14899999999999999</v>
      </c>
      <c r="CD33">
        <v>2</v>
      </c>
      <c r="CE33">
        <v>983.39300000000003</v>
      </c>
      <c r="CF33">
        <v>348.60599999999999</v>
      </c>
      <c r="CG33">
        <v>15.001799999999999</v>
      </c>
      <c r="CH33">
        <v>21.1419</v>
      </c>
      <c r="CI33">
        <v>30.0002</v>
      </c>
      <c r="CJ33">
        <v>21.211600000000001</v>
      </c>
      <c r="CK33">
        <v>21.279599999999999</v>
      </c>
      <c r="CL33">
        <v>25.090599999999998</v>
      </c>
      <c r="CM33">
        <v>0</v>
      </c>
      <c r="CN33">
        <v>95.866100000000003</v>
      </c>
      <c r="CO33">
        <v>15</v>
      </c>
      <c r="CP33">
        <v>410</v>
      </c>
      <c r="CQ33">
        <v>10</v>
      </c>
      <c r="CR33">
        <v>99.126199999999997</v>
      </c>
      <c r="CS33">
        <v>107.958</v>
      </c>
    </row>
    <row r="34" spans="1:97" x14ac:dyDescent="0.25">
      <c r="A34">
        <v>18</v>
      </c>
      <c r="B34">
        <v>1602590337.3</v>
      </c>
      <c r="C34">
        <v>712.5</v>
      </c>
      <c r="D34" t="s">
        <v>237</v>
      </c>
      <c r="E34" t="s">
        <v>238</v>
      </c>
      <c r="F34">
        <v>1602590328.67419</v>
      </c>
      <c r="G34">
        <f t="shared" si="0"/>
        <v>2.0336491616924343E-4</v>
      </c>
      <c r="H34">
        <f t="shared" si="1"/>
        <v>-0.61469316278477604</v>
      </c>
      <c r="I34">
        <f t="shared" si="2"/>
        <v>410.77212903225802</v>
      </c>
      <c r="J34">
        <f t="shared" si="3"/>
        <v>440.20791123778542</v>
      </c>
      <c r="K34">
        <f t="shared" si="4"/>
        <v>44.688744629347795</v>
      </c>
      <c r="L34">
        <f t="shared" si="5"/>
        <v>41.700501755090691</v>
      </c>
      <c r="M34">
        <f t="shared" si="6"/>
        <v>2.8851466767742286E-2</v>
      </c>
      <c r="N34">
        <f t="shared" si="7"/>
        <v>2.7577019164069845</v>
      </c>
      <c r="O34">
        <f t="shared" si="8"/>
        <v>2.8684819140292247E-2</v>
      </c>
      <c r="P34">
        <f t="shared" si="9"/>
        <v>1.7942904211663516E-2</v>
      </c>
      <c r="Q34">
        <f t="shared" si="10"/>
        <v>-7.5513299817967739E-3</v>
      </c>
      <c r="R34">
        <f t="shared" si="11"/>
        <v>15.383242887129164</v>
      </c>
      <c r="S34">
        <f t="shared" si="12"/>
        <v>15.3396096774194</v>
      </c>
      <c r="T34">
        <f t="shared" si="13"/>
        <v>1.7491476541873376</v>
      </c>
      <c r="U34">
        <f t="shared" si="14"/>
        <v>59.037760288942664</v>
      </c>
      <c r="V34">
        <f t="shared" si="15"/>
        <v>1.0393111448349166</v>
      </c>
      <c r="W34">
        <f t="shared" si="16"/>
        <v>1.7604176373702509</v>
      </c>
      <c r="X34">
        <f t="shared" si="17"/>
        <v>0.70983650935242104</v>
      </c>
      <c r="Y34">
        <f t="shared" si="18"/>
        <v>-8.9683928030636348</v>
      </c>
      <c r="Z34">
        <f t="shared" si="19"/>
        <v>14.87931234798733</v>
      </c>
      <c r="AA34">
        <f t="shared" si="20"/>
        <v>1.0343934705306681</v>
      </c>
      <c r="AB34">
        <f t="shared" si="21"/>
        <v>6.9377616854725668</v>
      </c>
      <c r="AC34">
        <v>-1.21857257238701E-3</v>
      </c>
      <c r="AD34">
        <v>2.3535695276066401E-2</v>
      </c>
      <c r="AE34">
        <v>2.67383169490643</v>
      </c>
      <c r="AF34">
        <v>96</v>
      </c>
      <c r="AG34">
        <v>10</v>
      </c>
      <c r="AH34">
        <f t="shared" si="22"/>
        <v>1</v>
      </c>
      <c r="AI34">
        <f t="shared" si="23"/>
        <v>0</v>
      </c>
      <c r="AJ34">
        <f t="shared" si="24"/>
        <v>55733.406197138036</v>
      </c>
      <c r="AK34">
        <f t="shared" si="25"/>
        <v>-3.9515070548387099E-2</v>
      </c>
      <c r="AL34">
        <f t="shared" si="26"/>
        <v>-1.9362384568709676E-2</v>
      </c>
      <c r="AM34">
        <f t="shared" si="27"/>
        <v>0.49</v>
      </c>
      <c r="AN34">
        <f t="shared" si="28"/>
        <v>0.39</v>
      </c>
      <c r="AO34">
        <v>14.6</v>
      </c>
      <c r="AP34">
        <v>0.5</v>
      </c>
      <c r="AQ34" t="s">
        <v>195</v>
      </c>
      <c r="AR34">
        <v>1602590328.67419</v>
      </c>
      <c r="AS34">
        <v>410.77212903225802</v>
      </c>
      <c r="AT34">
        <v>409.99664516129002</v>
      </c>
      <c r="AU34">
        <v>10.2377677419355</v>
      </c>
      <c r="AV34">
        <v>9.9438964516129005</v>
      </c>
      <c r="AW34">
        <v>1000.006</v>
      </c>
      <c r="AX34">
        <v>101.41735483871</v>
      </c>
      <c r="AY34">
        <v>0.100004319354839</v>
      </c>
      <c r="AZ34">
        <v>15.439690322580599</v>
      </c>
      <c r="BA34">
        <v>15.3396096774194</v>
      </c>
      <c r="BB34">
        <v>15.5583548387097</v>
      </c>
      <c r="BC34">
        <v>9992.0541935483907</v>
      </c>
      <c r="BD34">
        <v>-3.9515070548387099E-2</v>
      </c>
      <c r="BE34">
        <v>0.336117612903226</v>
      </c>
      <c r="BF34">
        <v>1602590289.8</v>
      </c>
      <c r="BG34" t="s">
        <v>228</v>
      </c>
      <c r="BH34">
        <v>4</v>
      </c>
      <c r="BI34">
        <v>0.52400000000000002</v>
      </c>
      <c r="BJ34">
        <v>-0.14899999999999999</v>
      </c>
      <c r="BK34">
        <v>410</v>
      </c>
      <c r="BL34">
        <v>10</v>
      </c>
      <c r="BM34">
        <v>0.21</v>
      </c>
      <c r="BN34">
        <v>0.17</v>
      </c>
      <c r="BO34">
        <v>0.77827146000000003</v>
      </c>
      <c r="BP34">
        <v>-2.64985280070727E-2</v>
      </c>
      <c r="BQ34">
        <v>1.29934154343037E-2</v>
      </c>
      <c r="BR34">
        <v>1</v>
      </c>
      <c r="BS34">
        <v>0.29511912000000001</v>
      </c>
      <c r="BT34">
        <v>-1.5721140915879301E-2</v>
      </c>
      <c r="BU34">
        <v>1.9983227931442901E-3</v>
      </c>
      <c r="BV34">
        <v>1</v>
      </c>
      <c r="BW34">
        <v>2</v>
      </c>
      <c r="BX34">
        <v>2</v>
      </c>
      <c r="BY34" t="s">
        <v>200</v>
      </c>
      <c r="BZ34">
        <v>100</v>
      </c>
      <c r="CA34">
        <v>100</v>
      </c>
      <c r="CB34">
        <v>0.52400000000000002</v>
      </c>
      <c r="CC34">
        <v>-0.14899999999999999</v>
      </c>
      <c r="CD34">
        <v>2</v>
      </c>
      <c r="CE34">
        <v>983.10599999999999</v>
      </c>
      <c r="CF34">
        <v>348.82299999999998</v>
      </c>
      <c r="CG34">
        <v>15.001799999999999</v>
      </c>
      <c r="CH34">
        <v>21.1431</v>
      </c>
      <c r="CI34">
        <v>30</v>
      </c>
      <c r="CJ34">
        <v>21.211600000000001</v>
      </c>
      <c r="CK34">
        <v>21.281400000000001</v>
      </c>
      <c r="CL34">
        <v>25.089500000000001</v>
      </c>
      <c r="CM34">
        <v>0</v>
      </c>
      <c r="CN34">
        <v>95.866100000000003</v>
      </c>
      <c r="CO34">
        <v>15</v>
      </c>
      <c r="CP34">
        <v>410</v>
      </c>
      <c r="CQ34">
        <v>10</v>
      </c>
      <c r="CR34">
        <v>99.127099999999999</v>
      </c>
      <c r="CS34">
        <v>107.958</v>
      </c>
    </row>
    <row r="35" spans="1:97" x14ac:dyDescent="0.25">
      <c r="A35">
        <v>19</v>
      </c>
      <c r="B35">
        <v>1602590718.4000001</v>
      </c>
      <c r="C35">
        <v>1093.60000014305</v>
      </c>
      <c r="D35" t="s">
        <v>241</v>
      </c>
      <c r="E35" t="s">
        <v>242</v>
      </c>
      <c r="F35">
        <v>1602590710.4000001</v>
      </c>
      <c r="G35">
        <f t="shared" si="0"/>
        <v>4.46383425401825E-4</v>
      </c>
      <c r="H35">
        <f t="shared" si="1"/>
        <v>-0.34152316314889691</v>
      </c>
      <c r="I35">
        <f t="shared" si="2"/>
        <v>410.14835483871002</v>
      </c>
      <c r="J35">
        <f t="shared" si="3"/>
        <v>414.07096825071773</v>
      </c>
      <c r="K35">
        <f t="shared" si="4"/>
        <v>42.041266123883027</v>
      </c>
      <c r="L35">
        <f t="shared" si="5"/>
        <v>41.642997114461728</v>
      </c>
      <c r="M35">
        <f t="shared" si="6"/>
        <v>6.4981225742038309E-2</v>
      </c>
      <c r="N35">
        <f t="shared" si="7"/>
        <v>2.7872235989450891</v>
      </c>
      <c r="O35">
        <f t="shared" si="8"/>
        <v>6.415117889106535E-2</v>
      </c>
      <c r="P35">
        <f t="shared" si="9"/>
        <v>4.0168179791833875E-2</v>
      </c>
      <c r="Q35">
        <f t="shared" si="10"/>
        <v>1.9613939946774237E-4</v>
      </c>
      <c r="R35">
        <f t="shared" si="11"/>
        <v>15.296254949546196</v>
      </c>
      <c r="S35">
        <f t="shared" si="12"/>
        <v>15.316161290322601</v>
      </c>
      <c r="T35">
        <f t="shared" si="13"/>
        <v>1.7465163370758414</v>
      </c>
      <c r="U35">
        <f t="shared" si="14"/>
        <v>59.711038822034709</v>
      </c>
      <c r="V35">
        <f t="shared" si="15"/>
        <v>1.0497575946468141</v>
      </c>
      <c r="W35">
        <f t="shared" si="16"/>
        <v>1.7580628563096274</v>
      </c>
      <c r="X35">
        <f t="shared" si="17"/>
        <v>0.69675874242902736</v>
      </c>
      <c r="Y35">
        <f t="shared" si="18"/>
        <v>-19.685509060220483</v>
      </c>
      <c r="Z35">
        <f t="shared" si="19"/>
        <v>15.426862846300111</v>
      </c>
      <c r="AA35">
        <f t="shared" si="20"/>
        <v>1.0608547796066874</v>
      </c>
      <c r="AB35">
        <f t="shared" si="21"/>
        <v>-3.1975952949142155</v>
      </c>
      <c r="AC35">
        <v>-1.2189814310829101E-3</v>
      </c>
      <c r="AD35">
        <v>2.3543592034860901E-2</v>
      </c>
      <c r="AE35">
        <v>2.6743966082769899</v>
      </c>
      <c r="AF35">
        <v>95</v>
      </c>
      <c r="AG35">
        <v>10</v>
      </c>
      <c r="AH35">
        <f t="shared" si="22"/>
        <v>1</v>
      </c>
      <c r="AI35">
        <f t="shared" si="23"/>
        <v>0</v>
      </c>
      <c r="AJ35">
        <f t="shared" si="24"/>
        <v>55755.690377300525</v>
      </c>
      <c r="AK35">
        <f t="shared" si="25"/>
        <v>1.02637048387097E-3</v>
      </c>
      <c r="AL35">
        <f t="shared" si="26"/>
        <v>5.0292153709677529E-4</v>
      </c>
      <c r="AM35">
        <f t="shared" si="27"/>
        <v>0.49</v>
      </c>
      <c r="AN35">
        <f t="shared" si="28"/>
        <v>0.39</v>
      </c>
      <c r="AO35">
        <v>8.82</v>
      </c>
      <c r="AP35">
        <v>0.5</v>
      </c>
      <c r="AQ35" t="s">
        <v>195</v>
      </c>
      <c r="AR35">
        <v>1602590710.4000001</v>
      </c>
      <c r="AS35">
        <v>410.14835483871002</v>
      </c>
      <c r="AT35">
        <v>410.00861290322598</v>
      </c>
      <c r="AU35">
        <v>10.3392258064516</v>
      </c>
      <c r="AV35">
        <v>9.9495916129032196</v>
      </c>
      <c r="AW35">
        <v>1000.01367741935</v>
      </c>
      <c r="AX35">
        <v>101.431322580645</v>
      </c>
      <c r="AY35">
        <v>0.10022478064516099</v>
      </c>
      <c r="AZ35">
        <v>15.418825806451601</v>
      </c>
      <c r="BA35">
        <v>15.316161290322601</v>
      </c>
      <c r="BB35">
        <v>15.5297</v>
      </c>
      <c r="BC35">
        <v>9994.0303225806492</v>
      </c>
      <c r="BD35">
        <v>1.02637048387097E-3</v>
      </c>
      <c r="BE35">
        <v>0.32836870967741899</v>
      </c>
      <c r="BF35">
        <v>1602590693.4000001</v>
      </c>
      <c r="BG35" t="s">
        <v>243</v>
      </c>
      <c r="BH35">
        <v>5</v>
      </c>
      <c r="BI35">
        <v>0.497</v>
      </c>
      <c r="BJ35">
        <v>-0.15</v>
      </c>
      <c r="BK35">
        <v>410</v>
      </c>
      <c r="BL35">
        <v>10</v>
      </c>
      <c r="BM35">
        <v>0.27</v>
      </c>
      <c r="BN35">
        <v>0.18</v>
      </c>
      <c r="BO35">
        <v>0.1198951072</v>
      </c>
      <c r="BP35">
        <v>0.193485316328222</v>
      </c>
      <c r="BQ35">
        <v>4.4839853931585801E-2</v>
      </c>
      <c r="BR35">
        <v>0</v>
      </c>
      <c r="BS35">
        <v>0.33137153108</v>
      </c>
      <c r="BT35">
        <v>0.70076749179825804</v>
      </c>
      <c r="BU35">
        <v>0.12389528793622601</v>
      </c>
      <c r="BV35">
        <v>0</v>
      </c>
      <c r="BW35">
        <v>0</v>
      </c>
      <c r="BX35">
        <v>2</v>
      </c>
      <c r="BY35" t="s">
        <v>197</v>
      </c>
      <c r="BZ35">
        <v>100</v>
      </c>
      <c r="CA35">
        <v>100</v>
      </c>
      <c r="CB35">
        <v>0.497</v>
      </c>
      <c r="CC35">
        <v>-0.15</v>
      </c>
      <c r="CD35">
        <v>2</v>
      </c>
      <c r="CE35">
        <v>983.678</v>
      </c>
      <c r="CF35">
        <v>349.262</v>
      </c>
      <c r="CG35">
        <v>15.0015</v>
      </c>
      <c r="CH35">
        <v>21.215499999999999</v>
      </c>
      <c r="CI35">
        <v>29.9999</v>
      </c>
      <c r="CJ35">
        <v>21.2927</v>
      </c>
      <c r="CK35">
        <v>21.360600000000002</v>
      </c>
      <c r="CL35">
        <v>25.0595</v>
      </c>
      <c r="CM35">
        <v>0.82698099999999997</v>
      </c>
      <c r="CN35">
        <v>100</v>
      </c>
      <c r="CO35">
        <v>15</v>
      </c>
      <c r="CP35">
        <v>410</v>
      </c>
      <c r="CQ35">
        <v>10</v>
      </c>
      <c r="CR35">
        <v>99.1417</v>
      </c>
      <c r="CS35">
        <v>107.941</v>
      </c>
    </row>
    <row r="36" spans="1:97" x14ac:dyDescent="0.25">
      <c r="A36">
        <v>20</v>
      </c>
      <c r="B36">
        <v>1602590723.4000001</v>
      </c>
      <c r="C36">
        <v>1098.60000014305</v>
      </c>
      <c r="D36" t="s">
        <v>244</v>
      </c>
      <c r="E36" t="s">
        <v>245</v>
      </c>
      <c r="F36">
        <v>1602590715.0451601</v>
      </c>
      <c r="G36">
        <f t="shared" si="0"/>
        <v>4.4545833930390006E-4</v>
      </c>
      <c r="H36">
        <f t="shared" si="1"/>
        <v>-0.33598284719193422</v>
      </c>
      <c r="I36">
        <f t="shared" si="2"/>
        <v>410.14322580645199</v>
      </c>
      <c r="J36">
        <f t="shared" si="3"/>
        <v>413.94843825072809</v>
      </c>
      <c r="K36">
        <f t="shared" si="4"/>
        <v>42.028920161435309</v>
      </c>
      <c r="L36">
        <f t="shared" si="5"/>
        <v>41.642570183419657</v>
      </c>
      <c r="M36">
        <f t="shared" si="6"/>
        <v>6.4803210445948334E-2</v>
      </c>
      <c r="N36">
        <f t="shared" si="7"/>
        <v>2.7860379292003667</v>
      </c>
      <c r="O36">
        <f t="shared" si="8"/>
        <v>6.3977327516789292E-2</v>
      </c>
      <c r="P36">
        <f t="shared" si="9"/>
        <v>4.0059155006885415E-2</v>
      </c>
      <c r="Q36">
        <f t="shared" si="10"/>
        <v>-1.0820070040838702E-3</v>
      </c>
      <c r="R36">
        <f t="shared" si="11"/>
        <v>15.298581510717781</v>
      </c>
      <c r="S36">
        <f t="shared" si="12"/>
        <v>15.3199225806452</v>
      </c>
      <c r="T36">
        <f t="shared" si="13"/>
        <v>1.7469381850073011</v>
      </c>
      <c r="U36">
        <f t="shared" si="14"/>
        <v>59.701527567277587</v>
      </c>
      <c r="V36">
        <f t="shared" si="15"/>
        <v>1.0497337581794777</v>
      </c>
      <c r="W36">
        <f t="shared" si="16"/>
        <v>1.758303013262992</v>
      </c>
      <c r="X36">
        <f t="shared" si="17"/>
        <v>0.69720442682782346</v>
      </c>
      <c r="Y36">
        <f t="shared" si="18"/>
        <v>-19.644712763301992</v>
      </c>
      <c r="Z36">
        <f t="shared" si="19"/>
        <v>15.175133750317299</v>
      </c>
      <c r="AA36">
        <f t="shared" si="20"/>
        <v>1.0440202886680559</v>
      </c>
      <c r="AB36">
        <f t="shared" si="21"/>
        <v>-3.4266407313207221</v>
      </c>
      <c r="AC36">
        <v>-1.2181772552290299E-3</v>
      </c>
      <c r="AD36">
        <v>2.3528060060586799E-2</v>
      </c>
      <c r="AE36">
        <v>2.6732853717756702</v>
      </c>
      <c r="AF36">
        <v>94</v>
      </c>
      <c r="AG36">
        <v>9</v>
      </c>
      <c r="AH36">
        <f t="shared" si="22"/>
        <v>1</v>
      </c>
      <c r="AI36">
        <f t="shared" si="23"/>
        <v>0</v>
      </c>
      <c r="AJ36">
        <f t="shared" si="24"/>
        <v>55719.999755814868</v>
      </c>
      <c r="AK36">
        <f t="shared" si="25"/>
        <v>-5.6619937419354798E-3</v>
      </c>
      <c r="AL36">
        <f t="shared" si="26"/>
        <v>-2.7743769335483851E-3</v>
      </c>
      <c r="AM36">
        <f t="shared" si="27"/>
        <v>0.49</v>
      </c>
      <c r="AN36">
        <f t="shared" si="28"/>
        <v>0.39</v>
      </c>
      <c r="AO36">
        <v>8.82</v>
      </c>
      <c r="AP36">
        <v>0.5</v>
      </c>
      <c r="AQ36" t="s">
        <v>195</v>
      </c>
      <c r="AR36">
        <v>1602590715.0451601</v>
      </c>
      <c r="AS36">
        <v>410.14322580645199</v>
      </c>
      <c r="AT36">
        <v>410.00803225806499</v>
      </c>
      <c r="AU36">
        <v>10.3389677419355</v>
      </c>
      <c r="AV36">
        <v>9.9501367741935507</v>
      </c>
      <c r="AW36">
        <v>1000.003</v>
      </c>
      <c r="AX36">
        <v>101.43170967741899</v>
      </c>
      <c r="AY36">
        <v>0.10006645161290301</v>
      </c>
      <c r="AZ36">
        <v>15.420954838709701</v>
      </c>
      <c r="BA36">
        <v>15.3199225806452</v>
      </c>
      <c r="BB36">
        <v>15.5335129032258</v>
      </c>
      <c r="BC36">
        <v>9987.3990322580594</v>
      </c>
      <c r="BD36">
        <v>-5.6619937419354798E-3</v>
      </c>
      <c r="BE36">
        <v>0.32836870967741899</v>
      </c>
      <c r="BF36">
        <v>1602590693.4000001</v>
      </c>
      <c r="BG36" t="s">
        <v>243</v>
      </c>
      <c r="BH36">
        <v>5</v>
      </c>
      <c r="BI36">
        <v>0.497</v>
      </c>
      <c r="BJ36">
        <v>-0.15</v>
      </c>
      <c r="BK36">
        <v>410</v>
      </c>
      <c r="BL36">
        <v>10</v>
      </c>
      <c r="BM36">
        <v>0.27</v>
      </c>
      <c r="BN36">
        <v>0.18</v>
      </c>
      <c r="BO36">
        <v>0.13557565599999999</v>
      </c>
      <c r="BP36">
        <v>-4.0123626410561698E-2</v>
      </c>
      <c r="BQ36">
        <v>2.2854165543892999E-2</v>
      </c>
      <c r="BR36">
        <v>1</v>
      </c>
      <c r="BS36">
        <v>0.38831152000000002</v>
      </c>
      <c r="BT36">
        <v>6.6446866746700303E-3</v>
      </c>
      <c r="BU36">
        <v>6.6266221538276897E-3</v>
      </c>
      <c r="BV36">
        <v>1</v>
      </c>
      <c r="BW36">
        <v>2</v>
      </c>
      <c r="BX36">
        <v>2</v>
      </c>
      <c r="BY36" t="s">
        <v>200</v>
      </c>
      <c r="BZ36">
        <v>100</v>
      </c>
      <c r="CA36">
        <v>100</v>
      </c>
      <c r="CB36">
        <v>0.497</v>
      </c>
      <c r="CC36">
        <v>-0.15</v>
      </c>
      <c r="CD36">
        <v>2</v>
      </c>
      <c r="CE36">
        <v>984.33</v>
      </c>
      <c r="CF36">
        <v>349.49299999999999</v>
      </c>
      <c r="CG36">
        <v>15.0014</v>
      </c>
      <c r="CH36">
        <v>21.215399999999999</v>
      </c>
      <c r="CI36">
        <v>30.0001</v>
      </c>
      <c r="CJ36">
        <v>21.2926</v>
      </c>
      <c r="CK36">
        <v>21.359000000000002</v>
      </c>
      <c r="CL36">
        <v>25.061</v>
      </c>
      <c r="CM36">
        <v>0.82698099999999997</v>
      </c>
      <c r="CN36">
        <v>100</v>
      </c>
      <c r="CO36">
        <v>15</v>
      </c>
      <c r="CP36">
        <v>410</v>
      </c>
      <c r="CQ36">
        <v>10</v>
      </c>
      <c r="CR36">
        <v>99.142899999999997</v>
      </c>
      <c r="CS36">
        <v>107.94</v>
      </c>
    </row>
    <row r="37" spans="1:97" x14ac:dyDescent="0.25">
      <c r="A37">
        <v>21</v>
      </c>
      <c r="B37">
        <v>1602590728.4000001</v>
      </c>
      <c r="C37">
        <v>1103.60000014305</v>
      </c>
      <c r="D37" t="s">
        <v>246</v>
      </c>
      <c r="E37" t="s">
        <v>247</v>
      </c>
      <c r="F37">
        <v>1602590719.83548</v>
      </c>
      <c r="G37">
        <f t="shared" si="0"/>
        <v>4.4450696180221388E-4</v>
      </c>
      <c r="H37">
        <f t="shared" si="1"/>
        <v>-0.33500699002948597</v>
      </c>
      <c r="I37">
        <f t="shared" si="2"/>
        <v>410.14222580645202</v>
      </c>
      <c r="J37">
        <f t="shared" si="3"/>
        <v>413.94226833749781</v>
      </c>
      <c r="K37">
        <f t="shared" si="4"/>
        <v>42.028226134431975</v>
      </c>
      <c r="L37">
        <f t="shared" si="5"/>
        <v>41.642401687325652</v>
      </c>
      <c r="M37">
        <f t="shared" si="6"/>
        <v>6.4641665793084752E-2</v>
      </c>
      <c r="N37">
        <f t="shared" si="7"/>
        <v>2.7863615480301842</v>
      </c>
      <c r="O37">
        <f t="shared" si="8"/>
        <v>6.3819961314694432E-2</v>
      </c>
      <c r="P37">
        <f t="shared" si="9"/>
        <v>3.9960432392206015E-2</v>
      </c>
      <c r="Q37">
        <f t="shared" si="10"/>
        <v>-8.1550505311935495E-4</v>
      </c>
      <c r="R37">
        <f t="shared" si="11"/>
        <v>15.300880527563812</v>
      </c>
      <c r="S37">
        <f t="shared" si="12"/>
        <v>15.3218193548387</v>
      </c>
      <c r="T37">
        <f t="shared" si="13"/>
        <v>1.7471509518745942</v>
      </c>
      <c r="U37">
        <f t="shared" si="14"/>
        <v>59.693107719393922</v>
      </c>
      <c r="V37">
        <f t="shared" si="15"/>
        <v>1.049721916964929</v>
      </c>
      <c r="W37">
        <f t="shared" si="16"/>
        <v>1.7585311890603426</v>
      </c>
      <c r="X37">
        <f t="shared" si="17"/>
        <v>0.69742903490966524</v>
      </c>
      <c r="Y37">
        <f t="shared" si="18"/>
        <v>-19.602757015477632</v>
      </c>
      <c r="Z37">
        <f t="shared" si="19"/>
        <v>15.19579488817481</v>
      </c>
      <c r="AA37">
        <f t="shared" si="20"/>
        <v>1.0453416251891132</v>
      </c>
      <c r="AB37">
        <f t="shared" si="21"/>
        <v>-3.3624360071668278</v>
      </c>
      <c r="AC37">
        <v>-1.21839671561065E-3</v>
      </c>
      <c r="AD37">
        <v>2.35322987516456E-2</v>
      </c>
      <c r="AE37">
        <v>2.6735886777001401</v>
      </c>
      <c r="AF37">
        <v>94</v>
      </c>
      <c r="AG37">
        <v>9</v>
      </c>
      <c r="AH37">
        <f t="shared" si="22"/>
        <v>1</v>
      </c>
      <c r="AI37">
        <f t="shared" si="23"/>
        <v>0</v>
      </c>
      <c r="AJ37">
        <f t="shared" si="24"/>
        <v>55729.236076556954</v>
      </c>
      <c r="AK37">
        <f t="shared" si="25"/>
        <v>-4.2674257096774202E-3</v>
      </c>
      <c r="AL37">
        <f t="shared" si="26"/>
        <v>-2.0910385977419357E-3</v>
      </c>
      <c r="AM37">
        <f t="shared" si="27"/>
        <v>0.49</v>
      </c>
      <c r="AN37">
        <f t="shared" si="28"/>
        <v>0.39</v>
      </c>
      <c r="AO37">
        <v>8.82</v>
      </c>
      <c r="AP37">
        <v>0.5</v>
      </c>
      <c r="AQ37" t="s">
        <v>195</v>
      </c>
      <c r="AR37">
        <v>1602590719.83548</v>
      </c>
      <c r="AS37">
        <v>410.14222580645202</v>
      </c>
      <c r="AT37">
        <v>410.00754838709702</v>
      </c>
      <c r="AU37">
        <v>10.3388677419355</v>
      </c>
      <c r="AV37">
        <v>9.9508670967741892</v>
      </c>
      <c r="AW37">
        <v>1000.00280645161</v>
      </c>
      <c r="AX37">
        <v>101.431548387097</v>
      </c>
      <c r="AY37">
        <v>0.100064470967742</v>
      </c>
      <c r="AZ37">
        <v>15.422977419354799</v>
      </c>
      <c r="BA37">
        <v>15.3218193548387</v>
      </c>
      <c r="BB37">
        <v>15.535367741935501</v>
      </c>
      <c r="BC37">
        <v>9989.2141935483905</v>
      </c>
      <c r="BD37">
        <v>-4.2674257096774202E-3</v>
      </c>
      <c r="BE37">
        <v>0.32836870967741899</v>
      </c>
      <c r="BF37">
        <v>1602590693.4000001</v>
      </c>
      <c r="BG37" t="s">
        <v>243</v>
      </c>
      <c r="BH37">
        <v>5</v>
      </c>
      <c r="BI37">
        <v>0.497</v>
      </c>
      <c r="BJ37">
        <v>-0.15</v>
      </c>
      <c r="BK37">
        <v>410</v>
      </c>
      <c r="BL37">
        <v>10</v>
      </c>
      <c r="BM37">
        <v>0.27</v>
      </c>
      <c r="BN37">
        <v>0.18</v>
      </c>
      <c r="BO37">
        <v>0.141665076</v>
      </c>
      <c r="BP37">
        <v>-2.4671884753865503E-4</v>
      </c>
      <c r="BQ37">
        <v>2.33899079876819E-2</v>
      </c>
      <c r="BR37">
        <v>1</v>
      </c>
      <c r="BS37">
        <v>0.38874505999999998</v>
      </c>
      <c r="BT37">
        <v>-9.4031999999999102E-3</v>
      </c>
      <c r="BU37">
        <v>1.25389170840228E-3</v>
      </c>
      <c r="BV37">
        <v>1</v>
      </c>
      <c r="BW37">
        <v>2</v>
      </c>
      <c r="BX37">
        <v>2</v>
      </c>
      <c r="BY37" t="s">
        <v>200</v>
      </c>
      <c r="BZ37">
        <v>100</v>
      </c>
      <c r="CA37">
        <v>100</v>
      </c>
      <c r="CB37">
        <v>0.497</v>
      </c>
      <c r="CC37">
        <v>-0.15</v>
      </c>
      <c r="CD37">
        <v>2</v>
      </c>
      <c r="CE37">
        <v>984.58399999999995</v>
      </c>
      <c r="CF37">
        <v>349.49099999999999</v>
      </c>
      <c r="CG37">
        <v>15.0014</v>
      </c>
      <c r="CH37">
        <v>21.215399999999999</v>
      </c>
      <c r="CI37">
        <v>30</v>
      </c>
      <c r="CJ37">
        <v>21.290800000000001</v>
      </c>
      <c r="CK37">
        <v>21.358699999999999</v>
      </c>
      <c r="CL37">
        <v>25.060099999999998</v>
      </c>
      <c r="CM37">
        <v>0.82698099999999997</v>
      </c>
      <c r="CN37">
        <v>100</v>
      </c>
      <c r="CO37">
        <v>15</v>
      </c>
      <c r="CP37">
        <v>410</v>
      </c>
      <c r="CQ37">
        <v>10</v>
      </c>
      <c r="CR37">
        <v>99.142099999999999</v>
      </c>
      <c r="CS37">
        <v>107.94</v>
      </c>
    </row>
    <row r="38" spans="1:97" x14ac:dyDescent="0.25">
      <c r="A38">
        <v>22</v>
      </c>
      <c r="B38">
        <v>1602590733.4000001</v>
      </c>
      <c r="C38">
        <v>1108.60000014305</v>
      </c>
      <c r="D38" t="s">
        <v>248</v>
      </c>
      <c r="E38" t="s">
        <v>249</v>
      </c>
      <c r="F38">
        <v>1602590724.7709701</v>
      </c>
      <c r="G38">
        <f t="shared" si="0"/>
        <v>4.4312989078957579E-4</v>
      </c>
      <c r="H38">
        <f t="shared" si="1"/>
        <v>-0.3397477263022437</v>
      </c>
      <c r="I38">
        <f t="shared" si="2"/>
        <v>410.14748387096802</v>
      </c>
      <c r="J38">
        <f t="shared" si="3"/>
        <v>414.09325784016721</v>
      </c>
      <c r="K38">
        <f t="shared" si="4"/>
        <v>42.043453096691223</v>
      </c>
      <c r="L38">
        <f t="shared" si="5"/>
        <v>41.642833285421069</v>
      </c>
      <c r="M38">
        <f t="shared" si="6"/>
        <v>6.441332603438267E-2</v>
      </c>
      <c r="N38">
        <f t="shared" si="7"/>
        <v>2.7879288179548793</v>
      </c>
      <c r="O38">
        <f t="shared" si="8"/>
        <v>6.3597829386062107E-2</v>
      </c>
      <c r="P38">
        <f t="shared" si="9"/>
        <v>3.9821052244597088E-2</v>
      </c>
      <c r="Q38">
        <f t="shared" si="10"/>
        <v>3.2166915513870994E-4</v>
      </c>
      <c r="R38">
        <f t="shared" si="11"/>
        <v>15.304265588401449</v>
      </c>
      <c r="S38">
        <f t="shared" si="12"/>
        <v>15.3240322580645</v>
      </c>
      <c r="T38">
        <f t="shared" si="13"/>
        <v>1.7473992086576331</v>
      </c>
      <c r="U38">
        <f t="shared" si="14"/>
        <v>59.680901049526859</v>
      </c>
      <c r="V38">
        <f t="shared" si="15"/>
        <v>1.0497049282818227</v>
      </c>
      <c r="W38">
        <f t="shared" si="16"/>
        <v>1.7588623995651698</v>
      </c>
      <c r="X38">
        <f t="shared" si="17"/>
        <v>0.69769428037581038</v>
      </c>
      <c r="Y38">
        <f t="shared" si="18"/>
        <v>-19.542028183820292</v>
      </c>
      <c r="Z38">
        <f t="shared" si="19"/>
        <v>15.312948111575205</v>
      </c>
      <c r="AA38">
        <f t="shared" si="20"/>
        <v>1.0528367840000163</v>
      </c>
      <c r="AB38">
        <f t="shared" si="21"/>
        <v>-3.175921619089932</v>
      </c>
      <c r="AC38">
        <v>-1.2194599000754499E-3</v>
      </c>
      <c r="AD38">
        <v>2.3552833257470401E-2</v>
      </c>
      <c r="AE38">
        <v>2.67505754095462</v>
      </c>
      <c r="AF38">
        <v>95</v>
      </c>
      <c r="AG38">
        <v>9</v>
      </c>
      <c r="AH38">
        <f t="shared" si="22"/>
        <v>1</v>
      </c>
      <c r="AI38">
        <f t="shared" si="23"/>
        <v>0</v>
      </c>
      <c r="AJ38">
        <f t="shared" si="24"/>
        <v>55775.31371533715</v>
      </c>
      <c r="AK38">
        <f t="shared" si="25"/>
        <v>1.68325041935484E-3</v>
      </c>
      <c r="AL38">
        <f t="shared" si="26"/>
        <v>8.247927054838716E-4</v>
      </c>
      <c r="AM38">
        <f t="shared" si="27"/>
        <v>0.49</v>
      </c>
      <c r="AN38">
        <f t="shared" si="28"/>
        <v>0.39</v>
      </c>
      <c r="AO38">
        <v>8.82</v>
      </c>
      <c r="AP38">
        <v>0.5</v>
      </c>
      <c r="AQ38" t="s">
        <v>195</v>
      </c>
      <c r="AR38">
        <v>1602590724.7709701</v>
      </c>
      <c r="AS38">
        <v>410.14748387096802</v>
      </c>
      <c r="AT38">
        <v>410.00812903225801</v>
      </c>
      <c r="AU38">
        <v>10.338725806451601</v>
      </c>
      <c r="AV38">
        <v>9.95192709677419</v>
      </c>
      <c r="AW38">
        <v>1000.00274193548</v>
      </c>
      <c r="AX38">
        <v>101.431387096774</v>
      </c>
      <c r="AY38">
        <v>9.9976432258064504E-2</v>
      </c>
      <c r="AZ38">
        <v>15.4259129032258</v>
      </c>
      <c r="BA38">
        <v>15.3240322580645</v>
      </c>
      <c r="BB38">
        <v>15.538761290322601</v>
      </c>
      <c r="BC38">
        <v>9997.9467741935496</v>
      </c>
      <c r="BD38">
        <v>1.68325041935484E-3</v>
      </c>
      <c r="BE38">
        <v>0.336117612903226</v>
      </c>
      <c r="BF38">
        <v>1602590693.4000001</v>
      </c>
      <c r="BG38" t="s">
        <v>243</v>
      </c>
      <c r="BH38">
        <v>5</v>
      </c>
      <c r="BI38">
        <v>0.497</v>
      </c>
      <c r="BJ38">
        <v>-0.15</v>
      </c>
      <c r="BK38">
        <v>410</v>
      </c>
      <c r="BL38">
        <v>10</v>
      </c>
      <c r="BM38">
        <v>0.27</v>
      </c>
      <c r="BN38">
        <v>0.18</v>
      </c>
      <c r="BO38">
        <v>0.13972169600000001</v>
      </c>
      <c r="BP38">
        <v>-9.8471394957960808E-3</v>
      </c>
      <c r="BQ38">
        <v>2.1710154498335198E-2</v>
      </c>
      <c r="BR38">
        <v>1</v>
      </c>
      <c r="BS38">
        <v>0.38780930000000002</v>
      </c>
      <c r="BT38">
        <v>-1.3175389195678301E-2</v>
      </c>
      <c r="BU38">
        <v>1.6808824259894001E-3</v>
      </c>
      <c r="BV38">
        <v>1</v>
      </c>
      <c r="BW38">
        <v>2</v>
      </c>
      <c r="BX38">
        <v>2</v>
      </c>
      <c r="BY38" t="s">
        <v>200</v>
      </c>
      <c r="BZ38">
        <v>100</v>
      </c>
      <c r="CA38">
        <v>100</v>
      </c>
      <c r="CB38">
        <v>0.497</v>
      </c>
      <c r="CC38">
        <v>-0.15</v>
      </c>
      <c r="CD38">
        <v>2</v>
      </c>
      <c r="CE38">
        <v>983.351</v>
      </c>
      <c r="CF38">
        <v>349.649</v>
      </c>
      <c r="CG38">
        <v>15.0016</v>
      </c>
      <c r="CH38">
        <v>21.215399999999999</v>
      </c>
      <c r="CI38">
        <v>30.0001</v>
      </c>
      <c r="CJ38">
        <v>21.290800000000001</v>
      </c>
      <c r="CK38">
        <v>21.358699999999999</v>
      </c>
      <c r="CL38">
        <v>25.0595</v>
      </c>
      <c r="CM38">
        <v>0.82698099999999997</v>
      </c>
      <c r="CN38">
        <v>100</v>
      </c>
      <c r="CO38">
        <v>15</v>
      </c>
      <c r="CP38">
        <v>410</v>
      </c>
      <c r="CQ38">
        <v>10</v>
      </c>
      <c r="CR38">
        <v>99.142399999999995</v>
      </c>
      <c r="CS38">
        <v>107.941</v>
      </c>
    </row>
    <row r="39" spans="1:97" x14ac:dyDescent="0.25">
      <c r="A39">
        <v>23</v>
      </c>
      <c r="B39">
        <v>1602590738.4000001</v>
      </c>
      <c r="C39">
        <v>1113.60000014305</v>
      </c>
      <c r="D39" t="s">
        <v>250</v>
      </c>
      <c r="E39" t="s">
        <v>251</v>
      </c>
      <c r="F39">
        <v>1602590729.7709701</v>
      </c>
      <c r="G39">
        <f t="shared" si="0"/>
        <v>4.4175057057882126E-4</v>
      </c>
      <c r="H39">
        <f t="shared" si="1"/>
        <v>-0.34843686731781492</v>
      </c>
      <c r="I39">
        <f t="shared" si="2"/>
        <v>410.15325806451602</v>
      </c>
      <c r="J39">
        <f t="shared" si="3"/>
        <v>414.3447873481656</v>
      </c>
      <c r="K39">
        <f t="shared" si="4"/>
        <v>42.069204468472684</v>
      </c>
      <c r="L39">
        <f t="shared" si="5"/>
        <v>41.643630627908664</v>
      </c>
      <c r="M39">
        <f t="shared" si="6"/>
        <v>6.41846803208906E-2</v>
      </c>
      <c r="N39">
        <f t="shared" si="7"/>
        <v>2.7888450892048731</v>
      </c>
      <c r="O39">
        <f t="shared" si="8"/>
        <v>6.3375186053419297E-2</v>
      </c>
      <c r="P39">
        <f t="shared" si="9"/>
        <v>3.9681370464363187E-2</v>
      </c>
      <c r="Q39">
        <f t="shared" si="10"/>
        <v>6.1170113197741985E-4</v>
      </c>
      <c r="R39">
        <f t="shared" si="11"/>
        <v>15.307941656214622</v>
      </c>
      <c r="S39">
        <f t="shared" si="12"/>
        <v>15.3264580645161</v>
      </c>
      <c r="T39">
        <f t="shared" si="13"/>
        <v>1.7476713858070434</v>
      </c>
      <c r="U39">
        <f t="shared" si="14"/>
        <v>59.668302247161243</v>
      </c>
      <c r="V39">
        <f t="shared" si="15"/>
        <v>1.0497027159800114</v>
      </c>
      <c r="W39">
        <f t="shared" si="16"/>
        <v>1.7592300709879032</v>
      </c>
      <c r="X39">
        <f t="shared" si="17"/>
        <v>0.69796866982703198</v>
      </c>
      <c r="Y39">
        <f t="shared" si="18"/>
        <v>-19.481200162526019</v>
      </c>
      <c r="Z39">
        <f t="shared" si="19"/>
        <v>15.443112657932607</v>
      </c>
      <c r="AA39">
        <f t="shared" si="20"/>
        <v>1.0614687390340611</v>
      </c>
      <c r="AB39">
        <f t="shared" si="21"/>
        <v>-2.9760070644273728</v>
      </c>
      <c r="AC39">
        <v>-1.2200817364525201E-3</v>
      </c>
      <c r="AD39">
        <v>2.35648434994651E-2</v>
      </c>
      <c r="AE39">
        <v>2.6759162560143999</v>
      </c>
      <c r="AF39">
        <v>95</v>
      </c>
      <c r="AG39">
        <v>9</v>
      </c>
      <c r="AH39">
        <f t="shared" si="22"/>
        <v>1</v>
      </c>
      <c r="AI39">
        <f t="shared" si="23"/>
        <v>0</v>
      </c>
      <c r="AJ39">
        <f t="shared" si="24"/>
        <v>55801.974731991635</v>
      </c>
      <c r="AK39">
        <f t="shared" si="25"/>
        <v>3.2009478387096798E-3</v>
      </c>
      <c r="AL39">
        <f t="shared" si="26"/>
        <v>1.5684644409677431E-3</v>
      </c>
      <c r="AM39">
        <f t="shared" si="27"/>
        <v>0.49</v>
      </c>
      <c r="AN39">
        <f t="shared" si="28"/>
        <v>0.39</v>
      </c>
      <c r="AO39">
        <v>8.82</v>
      </c>
      <c r="AP39">
        <v>0.5</v>
      </c>
      <c r="AQ39" t="s">
        <v>195</v>
      </c>
      <c r="AR39">
        <v>1602590729.7709701</v>
      </c>
      <c r="AS39">
        <v>410.15325806451602</v>
      </c>
      <c r="AT39">
        <v>410.00574193548402</v>
      </c>
      <c r="AU39">
        <v>10.338651612903201</v>
      </c>
      <c r="AV39">
        <v>9.9530548387096793</v>
      </c>
      <c r="AW39">
        <v>999.99751612903196</v>
      </c>
      <c r="AX39">
        <v>101.431967741935</v>
      </c>
      <c r="AY39">
        <v>9.9910425806451597E-2</v>
      </c>
      <c r="AZ39">
        <v>15.4291709677419</v>
      </c>
      <c r="BA39">
        <v>15.3264580645161</v>
      </c>
      <c r="BB39">
        <v>15.5384677419355</v>
      </c>
      <c r="BC39">
        <v>10002.9877419355</v>
      </c>
      <c r="BD39">
        <v>3.2009478387096798E-3</v>
      </c>
      <c r="BE39">
        <v>0.33912599999999998</v>
      </c>
      <c r="BF39">
        <v>1602590693.4000001</v>
      </c>
      <c r="BG39" t="s">
        <v>243</v>
      </c>
      <c r="BH39">
        <v>5</v>
      </c>
      <c r="BI39">
        <v>0.497</v>
      </c>
      <c r="BJ39">
        <v>-0.15</v>
      </c>
      <c r="BK39">
        <v>410</v>
      </c>
      <c r="BL39">
        <v>10</v>
      </c>
      <c r="BM39">
        <v>0.27</v>
      </c>
      <c r="BN39">
        <v>0.18</v>
      </c>
      <c r="BO39">
        <v>0.13988889600000001</v>
      </c>
      <c r="BP39">
        <v>0.104112847058821</v>
      </c>
      <c r="BQ39">
        <v>2.0968564024252699E-2</v>
      </c>
      <c r="BR39">
        <v>0</v>
      </c>
      <c r="BS39">
        <v>0.38666400000000001</v>
      </c>
      <c r="BT39">
        <v>-1.47055635054015E-2</v>
      </c>
      <c r="BU39">
        <v>1.8575605185296099E-3</v>
      </c>
      <c r="BV39">
        <v>1</v>
      </c>
      <c r="BW39">
        <v>1</v>
      </c>
      <c r="BX39">
        <v>2</v>
      </c>
      <c r="BY39" t="s">
        <v>252</v>
      </c>
      <c r="BZ39">
        <v>100</v>
      </c>
      <c r="CA39">
        <v>100</v>
      </c>
      <c r="CB39">
        <v>0.497</v>
      </c>
      <c r="CC39">
        <v>-0.15</v>
      </c>
      <c r="CD39">
        <v>2</v>
      </c>
      <c r="CE39">
        <v>984.23400000000004</v>
      </c>
      <c r="CF39">
        <v>349.55200000000002</v>
      </c>
      <c r="CG39">
        <v>15.0016</v>
      </c>
      <c r="CH39">
        <v>21.215399999999999</v>
      </c>
      <c r="CI39">
        <v>30</v>
      </c>
      <c r="CJ39">
        <v>21.290299999999998</v>
      </c>
      <c r="CK39">
        <v>21.358699999999999</v>
      </c>
      <c r="CL39">
        <v>25.0594</v>
      </c>
      <c r="CM39">
        <v>0.82698099999999997</v>
      </c>
      <c r="CN39">
        <v>100</v>
      </c>
      <c r="CO39">
        <v>15</v>
      </c>
      <c r="CP39">
        <v>410</v>
      </c>
      <c r="CQ39">
        <v>10</v>
      </c>
      <c r="CR39">
        <v>99.142099999999999</v>
      </c>
      <c r="CS39">
        <v>107.94</v>
      </c>
    </row>
    <row r="40" spans="1:97" x14ac:dyDescent="0.25">
      <c r="A40">
        <v>24</v>
      </c>
      <c r="B40">
        <v>1602590743.4000001</v>
      </c>
      <c r="C40">
        <v>1118.60000014305</v>
      </c>
      <c r="D40" t="s">
        <v>253</v>
      </c>
      <c r="E40" t="s">
        <v>254</v>
      </c>
      <c r="F40">
        <v>1602590734.7709701</v>
      </c>
      <c r="G40">
        <f t="shared" si="0"/>
        <v>4.4027334058970475E-4</v>
      </c>
      <c r="H40">
        <f t="shared" si="1"/>
        <v>-0.35218611676600553</v>
      </c>
      <c r="I40">
        <f t="shared" si="2"/>
        <v>410.15861290322601</v>
      </c>
      <c r="J40">
        <f t="shared" si="3"/>
        <v>414.4763163313645</v>
      </c>
      <c r="K40">
        <f t="shared" si="4"/>
        <v>42.082673092202434</v>
      </c>
      <c r="L40">
        <f t="shared" si="5"/>
        <v>41.644287363715684</v>
      </c>
      <c r="M40">
        <f t="shared" si="6"/>
        <v>6.3927439283977219E-2</v>
      </c>
      <c r="N40">
        <f t="shared" si="7"/>
        <v>2.7897807350969135</v>
      </c>
      <c r="O40">
        <f t="shared" si="8"/>
        <v>6.3124642543624404E-2</v>
      </c>
      <c r="P40">
        <f t="shared" si="9"/>
        <v>3.9524189670676217E-2</v>
      </c>
      <c r="Q40">
        <f t="shared" si="10"/>
        <v>1.4352723804774198E-3</v>
      </c>
      <c r="R40">
        <f t="shared" si="11"/>
        <v>15.311119356211124</v>
      </c>
      <c r="S40">
        <f t="shared" si="12"/>
        <v>15.3303903225806</v>
      </c>
      <c r="T40">
        <f t="shared" si="13"/>
        <v>1.7481126669769018</v>
      </c>
      <c r="U40">
        <f t="shared" si="14"/>
        <v>59.658651628408379</v>
      </c>
      <c r="V40">
        <f t="shared" si="15"/>
        <v>1.0497167013304667</v>
      </c>
      <c r="W40">
        <f t="shared" si="16"/>
        <v>1.7595380932656053</v>
      </c>
      <c r="X40">
        <f t="shared" si="17"/>
        <v>0.69839596564643514</v>
      </c>
      <c r="Y40">
        <f t="shared" si="18"/>
        <v>-19.41605432000598</v>
      </c>
      <c r="Z40">
        <f t="shared" si="19"/>
        <v>15.267325397150321</v>
      </c>
      <c r="AA40">
        <f t="shared" si="20"/>
        <v>1.0490705573635581</v>
      </c>
      <c r="AB40">
        <f t="shared" si="21"/>
        <v>-3.0982230931116224</v>
      </c>
      <c r="AC40">
        <v>-1.22071692595941E-3</v>
      </c>
      <c r="AD40">
        <v>2.3577111645832E-2</v>
      </c>
      <c r="AE40">
        <v>2.6767931097716802</v>
      </c>
      <c r="AF40">
        <v>95</v>
      </c>
      <c r="AG40">
        <v>10</v>
      </c>
      <c r="AH40">
        <f t="shared" si="22"/>
        <v>1</v>
      </c>
      <c r="AI40">
        <f t="shared" si="23"/>
        <v>0</v>
      </c>
      <c r="AJ40">
        <f t="shared" si="24"/>
        <v>55829.312638066236</v>
      </c>
      <c r="AK40">
        <f t="shared" si="25"/>
        <v>7.5105828387096799E-3</v>
      </c>
      <c r="AL40">
        <f t="shared" si="26"/>
        <v>3.6801855909677429E-3</v>
      </c>
      <c r="AM40">
        <f t="shared" si="27"/>
        <v>0.49</v>
      </c>
      <c r="AN40">
        <f t="shared" si="28"/>
        <v>0.39</v>
      </c>
      <c r="AO40">
        <v>8.82</v>
      </c>
      <c r="AP40">
        <v>0.5</v>
      </c>
      <c r="AQ40" t="s">
        <v>195</v>
      </c>
      <c r="AR40">
        <v>1602590734.7709701</v>
      </c>
      <c r="AS40">
        <v>410.15861290322601</v>
      </c>
      <c r="AT40">
        <v>410.00725806451601</v>
      </c>
      <c r="AU40">
        <v>10.3387612903226</v>
      </c>
      <c r="AV40">
        <v>9.9544551612903192</v>
      </c>
      <c r="AW40">
        <v>1000.00051612903</v>
      </c>
      <c r="AX40">
        <v>101.43225806451601</v>
      </c>
      <c r="AY40">
        <v>9.9895725806451605E-2</v>
      </c>
      <c r="AZ40">
        <v>15.431900000000001</v>
      </c>
      <c r="BA40">
        <v>15.3303903225806</v>
      </c>
      <c r="BB40">
        <v>15.540454838709699</v>
      </c>
      <c r="BC40">
        <v>10008.1667741935</v>
      </c>
      <c r="BD40">
        <v>7.5105828387096799E-3</v>
      </c>
      <c r="BE40">
        <v>0.33908041935483901</v>
      </c>
      <c r="BF40">
        <v>1602590693.4000001</v>
      </c>
      <c r="BG40" t="s">
        <v>243</v>
      </c>
      <c r="BH40">
        <v>5</v>
      </c>
      <c r="BI40">
        <v>0.497</v>
      </c>
      <c r="BJ40">
        <v>-0.15</v>
      </c>
      <c r="BK40">
        <v>410</v>
      </c>
      <c r="BL40">
        <v>10</v>
      </c>
      <c r="BM40">
        <v>0.27</v>
      </c>
      <c r="BN40">
        <v>0.18</v>
      </c>
      <c r="BO40">
        <v>0.14865296</v>
      </c>
      <c r="BP40">
        <v>6.9559225930371393E-2</v>
      </c>
      <c r="BQ40">
        <v>1.7640101812586E-2</v>
      </c>
      <c r="BR40">
        <v>1</v>
      </c>
      <c r="BS40">
        <v>0.38545928000000002</v>
      </c>
      <c r="BT40">
        <v>-1.4304541656663099E-2</v>
      </c>
      <c r="BU40">
        <v>1.8081462998330599E-3</v>
      </c>
      <c r="BV40">
        <v>1</v>
      </c>
      <c r="BW40">
        <v>2</v>
      </c>
      <c r="BX40">
        <v>2</v>
      </c>
      <c r="BY40" t="s">
        <v>200</v>
      </c>
      <c r="BZ40">
        <v>100</v>
      </c>
      <c r="CA40">
        <v>100</v>
      </c>
      <c r="CB40">
        <v>0.497</v>
      </c>
      <c r="CC40">
        <v>-0.15</v>
      </c>
      <c r="CD40">
        <v>2</v>
      </c>
      <c r="CE40">
        <v>983.86900000000003</v>
      </c>
      <c r="CF40">
        <v>349.685</v>
      </c>
      <c r="CG40">
        <v>15.0015</v>
      </c>
      <c r="CH40">
        <v>21.215399999999999</v>
      </c>
      <c r="CI40">
        <v>30</v>
      </c>
      <c r="CJ40">
        <v>21.289000000000001</v>
      </c>
      <c r="CK40">
        <v>21.358699999999999</v>
      </c>
      <c r="CL40">
        <v>25.0593</v>
      </c>
      <c r="CM40">
        <v>0.82698099999999997</v>
      </c>
      <c r="CN40">
        <v>100</v>
      </c>
      <c r="CO40">
        <v>15</v>
      </c>
      <c r="CP40">
        <v>410</v>
      </c>
      <c r="CQ40">
        <v>10</v>
      </c>
      <c r="CR40">
        <v>99.144199999999998</v>
      </c>
      <c r="CS40">
        <v>107.93899999999999</v>
      </c>
    </row>
    <row r="41" spans="1:97" x14ac:dyDescent="0.25">
      <c r="A41">
        <v>25</v>
      </c>
      <c r="B41">
        <v>1602591081.4000001</v>
      </c>
      <c r="C41">
        <v>1456.60000014305</v>
      </c>
      <c r="D41" t="s">
        <v>257</v>
      </c>
      <c r="E41" t="s">
        <v>258</v>
      </c>
      <c r="F41">
        <v>1602591073.4000001</v>
      </c>
      <c r="G41">
        <f t="shared" si="0"/>
        <v>2.5106854135694182E-4</v>
      </c>
      <c r="H41">
        <f t="shared" si="1"/>
        <v>-0.74251521026651079</v>
      </c>
      <c r="I41">
        <f t="shared" si="2"/>
        <v>410.81874193548401</v>
      </c>
      <c r="J41">
        <f t="shared" si="3"/>
        <v>439.24976214945178</v>
      </c>
      <c r="K41">
        <f t="shared" si="4"/>
        <v>44.598865027155597</v>
      </c>
      <c r="L41">
        <f t="shared" si="5"/>
        <v>41.712144663546937</v>
      </c>
      <c r="M41">
        <f t="shared" si="6"/>
        <v>3.6001233919378699E-2</v>
      </c>
      <c r="N41">
        <f t="shared" si="7"/>
        <v>2.7781555980529005</v>
      </c>
      <c r="O41">
        <f t="shared" si="8"/>
        <v>3.5744050296009619E-2</v>
      </c>
      <c r="P41">
        <f t="shared" si="9"/>
        <v>2.2362985070339167E-2</v>
      </c>
      <c r="Q41">
        <f t="shared" si="10"/>
        <v>-1.5665091465483891E-4</v>
      </c>
      <c r="R41">
        <f t="shared" si="11"/>
        <v>15.35113174954903</v>
      </c>
      <c r="S41">
        <f t="shared" si="12"/>
        <v>15.303512903225799</v>
      </c>
      <c r="T41">
        <f t="shared" si="13"/>
        <v>1.7450984121822726</v>
      </c>
      <c r="U41">
        <f t="shared" si="14"/>
        <v>59.24734650517258</v>
      </c>
      <c r="V41">
        <f t="shared" si="15"/>
        <v>1.0417030351918133</v>
      </c>
      <c r="W41">
        <f t="shared" si="16"/>
        <v>1.7582273243256008</v>
      </c>
      <c r="X41">
        <f t="shared" si="17"/>
        <v>0.70339537699045929</v>
      </c>
      <c r="Y41">
        <f t="shared" si="18"/>
        <v>-11.072122673841134</v>
      </c>
      <c r="Z41">
        <f t="shared" si="19"/>
        <v>17.489479660239976</v>
      </c>
      <c r="AA41">
        <f t="shared" si="20"/>
        <v>1.2065495898284182</v>
      </c>
      <c r="AB41">
        <f t="shared" si="21"/>
        <v>7.6237499253126053</v>
      </c>
      <c r="AC41">
        <v>-1.2204809198075701E-3</v>
      </c>
      <c r="AD41">
        <v>2.35725533872604E-2</v>
      </c>
      <c r="AE41">
        <v>2.6764673482269301</v>
      </c>
      <c r="AF41">
        <v>95</v>
      </c>
      <c r="AG41">
        <v>10</v>
      </c>
      <c r="AH41">
        <f t="shared" si="22"/>
        <v>1</v>
      </c>
      <c r="AI41">
        <f t="shared" si="23"/>
        <v>0</v>
      </c>
      <c r="AJ41">
        <f t="shared" si="24"/>
        <v>55821.254457969473</v>
      </c>
      <c r="AK41">
        <f t="shared" si="25"/>
        <v>-8.1973267741935595E-4</v>
      </c>
      <c r="AL41">
        <f t="shared" si="26"/>
        <v>-4.016690119354844E-4</v>
      </c>
      <c r="AM41">
        <f t="shared" si="27"/>
        <v>0.49</v>
      </c>
      <c r="AN41">
        <f t="shared" si="28"/>
        <v>0.39</v>
      </c>
      <c r="AO41">
        <v>12.81</v>
      </c>
      <c r="AP41">
        <v>0.5</v>
      </c>
      <c r="AQ41" t="s">
        <v>195</v>
      </c>
      <c r="AR41">
        <v>1602591073.4000001</v>
      </c>
      <c r="AS41">
        <v>410.81874193548401</v>
      </c>
      <c r="AT41">
        <v>409.99970967741899</v>
      </c>
      <c r="AU41">
        <v>10.259629032258101</v>
      </c>
      <c r="AV41">
        <v>9.9413109677419396</v>
      </c>
      <c r="AW41">
        <v>1000.00329032258</v>
      </c>
      <c r="AX41">
        <v>101.43422580645201</v>
      </c>
      <c r="AY41">
        <v>9.9955587096774198E-2</v>
      </c>
      <c r="AZ41">
        <v>15.420283870967699</v>
      </c>
      <c r="BA41">
        <v>15.303512903225799</v>
      </c>
      <c r="BB41">
        <v>15.507829032258099</v>
      </c>
      <c r="BC41">
        <v>10006.037741935501</v>
      </c>
      <c r="BD41">
        <v>-8.1973267741935595E-4</v>
      </c>
      <c r="BE41">
        <v>0.31232406451612899</v>
      </c>
      <c r="BF41">
        <v>1602591053.9000001</v>
      </c>
      <c r="BG41" t="s">
        <v>259</v>
      </c>
      <c r="BH41">
        <v>6</v>
      </c>
      <c r="BI41">
        <v>0.439</v>
      </c>
      <c r="BJ41">
        <v>-0.15</v>
      </c>
      <c r="BK41">
        <v>410</v>
      </c>
      <c r="BL41">
        <v>10</v>
      </c>
      <c r="BM41">
        <v>0.15</v>
      </c>
      <c r="BN41">
        <v>0.19</v>
      </c>
      <c r="BO41">
        <v>0.77979858000000002</v>
      </c>
      <c r="BP41">
        <v>0.48448900264106998</v>
      </c>
      <c r="BQ41">
        <v>0.12645780235321</v>
      </c>
      <c r="BR41">
        <v>0</v>
      </c>
      <c r="BS41">
        <v>0.30413397599999997</v>
      </c>
      <c r="BT41">
        <v>0.18873092225690799</v>
      </c>
      <c r="BU41">
        <v>4.6643711844623001E-2</v>
      </c>
      <c r="BV41">
        <v>0</v>
      </c>
      <c r="BW41">
        <v>0</v>
      </c>
      <c r="BX41">
        <v>2</v>
      </c>
      <c r="BY41" t="s">
        <v>197</v>
      </c>
      <c r="BZ41">
        <v>100</v>
      </c>
      <c r="CA41">
        <v>100</v>
      </c>
      <c r="CB41">
        <v>0.439</v>
      </c>
      <c r="CC41">
        <v>-0.15</v>
      </c>
      <c r="CD41">
        <v>2</v>
      </c>
      <c r="CE41">
        <v>983.84</v>
      </c>
      <c r="CF41">
        <v>350.19400000000002</v>
      </c>
      <c r="CG41">
        <v>15.0021</v>
      </c>
      <c r="CH41">
        <v>21.2136</v>
      </c>
      <c r="CI41">
        <v>29.9999</v>
      </c>
      <c r="CJ41">
        <v>21.299800000000001</v>
      </c>
      <c r="CK41">
        <v>21.3659</v>
      </c>
      <c r="CL41">
        <v>25.0383</v>
      </c>
      <c r="CM41">
        <v>0.55549599999999999</v>
      </c>
      <c r="CN41">
        <v>100</v>
      </c>
      <c r="CO41">
        <v>15</v>
      </c>
      <c r="CP41">
        <v>410</v>
      </c>
      <c r="CQ41">
        <v>10</v>
      </c>
      <c r="CR41">
        <v>99.161500000000004</v>
      </c>
      <c r="CS41">
        <v>107.935</v>
      </c>
    </row>
    <row r="42" spans="1:97" x14ac:dyDescent="0.25">
      <c r="A42">
        <v>26</v>
      </c>
      <c r="B42">
        <v>1602591086.4000001</v>
      </c>
      <c r="C42">
        <v>1461.60000014305</v>
      </c>
      <c r="D42" t="s">
        <v>260</v>
      </c>
      <c r="E42" t="s">
        <v>261</v>
      </c>
      <c r="F42">
        <v>1602591078.0451601</v>
      </c>
      <c r="G42">
        <f t="shared" si="0"/>
        <v>2.5033848878891463E-4</v>
      </c>
      <c r="H42">
        <f t="shared" si="1"/>
        <v>-0.73326499550243762</v>
      </c>
      <c r="I42">
        <f t="shared" si="2"/>
        <v>410.80370967741902</v>
      </c>
      <c r="J42">
        <f t="shared" si="3"/>
        <v>438.95234199083677</v>
      </c>
      <c r="K42">
        <f t="shared" si="4"/>
        <v>44.568878711809823</v>
      </c>
      <c r="L42">
        <f t="shared" si="5"/>
        <v>41.710816777819197</v>
      </c>
      <c r="M42">
        <f t="shared" si="6"/>
        <v>3.585266556693701E-2</v>
      </c>
      <c r="N42">
        <f t="shared" si="7"/>
        <v>2.7753489934209012</v>
      </c>
      <c r="O42">
        <f t="shared" si="8"/>
        <v>3.5597336153755807E-2</v>
      </c>
      <c r="P42">
        <f t="shared" si="9"/>
        <v>2.2271123712702581E-2</v>
      </c>
      <c r="Q42">
        <f t="shared" si="10"/>
        <v>-2.8306900977193511E-3</v>
      </c>
      <c r="R42">
        <f t="shared" si="11"/>
        <v>15.354963964102874</v>
      </c>
      <c r="S42">
        <f t="shared" si="12"/>
        <v>15.3114935483871</v>
      </c>
      <c r="T42">
        <f t="shared" si="13"/>
        <v>1.7459929503995237</v>
      </c>
      <c r="U42">
        <f t="shared" si="14"/>
        <v>59.236031039855689</v>
      </c>
      <c r="V42">
        <f t="shared" si="15"/>
        <v>1.0417522069041452</v>
      </c>
      <c r="W42">
        <f t="shared" si="16"/>
        <v>1.7586461966083189</v>
      </c>
      <c r="X42">
        <f t="shared" si="17"/>
        <v>0.70424074349537857</v>
      </c>
      <c r="Y42">
        <f t="shared" si="18"/>
        <v>-11.039927355591136</v>
      </c>
      <c r="Z42">
        <f t="shared" si="19"/>
        <v>16.833251840037498</v>
      </c>
      <c r="AA42">
        <f t="shared" si="20"/>
        <v>1.1625233575400877</v>
      </c>
      <c r="AB42">
        <f t="shared" si="21"/>
        <v>6.95301715188873</v>
      </c>
      <c r="AC42">
        <v>-1.2185644154049701E-3</v>
      </c>
      <c r="AD42">
        <v>2.3535537730879501E-2</v>
      </c>
      <c r="AE42">
        <v>2.6738204232550702</v>
      </c>
      <c r="AF42">
        <v>94</v>
      </c>
      <c r="AG42">
        <v>9</v>
      </c>
      <c r="AH42">
        <f t="shared" si="22"/>
        <v>1</v>
      </c>
      <c r="AI42">
        <f t="shared" si="23"/>
        <v>0</v>
      </c>
      <c r="AJ42">
        <f t="shared" si="24"/>
        <v>55736.468576548206</v>
      </c>
      <c r="AK42">
        <f t="shared" si="25"/>
        <v>-1.48126117096774E-2</v>
      </c>
      <c r="AL42">
        <f t="shared" si="26"/>
        <v>-7.2581797377419257E-3</v>
      </c>
      <c r="AM42">
        <f t="shared" si="27"/>
        <v>0.49</v>
      </c>
      <c r="AN42">
        <f t="shared" si="28"/>
        <v>0.39</v>
      </c>
      <c r="AO42">
        <v>12.81</v>
      </c>
      <c r="AP42">
        <v>0.5</v>
      </c>
      <c r="AQ42" t="s">
        <v>195</v>
      </c>
      <c r="AR42">
        <v>1602591078.0451601</v>
      </c>
      <c r="AS42">
        <v>410.80370967741902</v>
      </c>
      <c r="AT42">
        <v>409.99612903225801</v>
      </c>
      <c r="AU42">
        <v>10.260064516129001</v>
      </c>
      <c r="AV42">
        <v>9.9426687096774202</v>
      </c>
      <c r="AW42">
        <v>999.99232258064501</v>
      </c>
      <c r="AX42">
        <v>101.43470967741899</v>
      </c>
      <c r="AY42">
        <v>9.9954677419354807E-2</v>
      </c>
      <c r="AZ42">
        <v>15.423996774193499</v>
      </c>
      <c r="BA42">
        <v>15.3114935483871</v>
      </c>
      <c r="BB42">
        <v>15.5133935483871</v>
      </c>
      <c r="BC42">
        <v>9990.2777419354898</v>
      </c>
      <c r="BD42">
        <v>-1.48126117096774E-2</v>
      </c>
      <c r="BE42">
        <v>0.295914741935484</v>
      </c>
      <c r="BF42">
        <v>1602591053.9000001</v>
      </c>
      <c r="BG42" t="s">
        <v>259</v>
      </c>
      <c r="BH42">
        <v>6</v>
      </c>
      <c r="BI42">
        <v>0.439</v>
      </c>
      <c r="BJ42">
        <v>-0.15</v>
      </c>
      <c r="BK42">
        <v>410</v>
      </c>
      <c r="BL42">
        <v>10</v>
      </c>
      <c r="BM42">
        <v>0.15</v>
      </c>
      <c r="BN42">
        <v>0.19</v>
      </c>
      <c r="BO42">
        <v>0.81712220000000002</v>
      </c>
      <c r="BP42">
        <v>-0.12010224633854701</v>
      </c>
      <c r="BQ42">
        <v>2.1498203537970301E-2</v>
      </c>
      <c r="BR42">
        <v>0</v>
      </c>
      <c r="BS42">
        <v>0.31843004000000003</v>
      </c>
      <c r="BT42">
        <v>-1.0213593277311601E-2</v>
      </c>
      <c r="BU42">
        <v>1.36343872557588E-3</v>
      </c>
      <c r="BV42">
        <v>1</v>
      </c>
      <c r="BW42">
        <v>1</v>
      </c>
      <c r="BX42">
        <v>2</v>
      </c>
      <c r="BY42" t="s">
        <v>252</v>
      </c>
      <c r="BZ42">
        <v>100</v>
      </c>
      <c r="CA42">
        <v>100</v>
      </c>
      <c r="CB42">
        <v>0.439</v>
      </c>
      <c r="CC42">
        <v>-0.15</v>
      </c>
      <c r="CD42">
        <v>2</v>
      </c>
      <c r="CE42">
        <v>984.35599999999999</v>
      </c>
      <c r="CF42">
        <v>350.27800000000002</v>
      </c>
      <c r="CG42">
        <v>15.0017</v>
      </c>
      <c r="CH42">
        <v>21.2136</v>
      </c>
      <c r="CI42">
        <v>30</v>
      </c>
      <c r="CJ42">
        <v>21.297999999999998</v>
      </c>
      <c r="CK42">
        <v>21.3659</v>
      </c>
      <c r="CL42">
        <v>25.038599999999999</v>
      </c>
      <c r="CM42">
        <v>0.28408099999999997</v>
      </c>
      <c r="CN42">
        <v>100</v>
      </c>
      <c r="CO42">
        <v>15</v>
      </c>
      <c r="CP42">
        <v>410</v>
      </c>
      <c r="CQ42">
        <v>10</v>
      </c>
      <c r="CR42">
        <v>99.162899999999993</v>
      </c>
      <c r="CS42">
        <v>107.934</v>
      </c>
    </row>
    <row r="43" spans="1:97" x14ac:dyDescent="0.25">
      <c r="A43">
        <v>27</v>
      </c>
      <c r="B43">
        <v>1602591091.4000001</v>
      </c>
      <c r="C43">
        <v>1466.60000014305</v>
      </c>
      <c r="D43" t="s">
        <v>262</v>
      </c>
      <c r="E43" t="s">
        <v>263</v>
      </c>
      <c r="F43">
        <v>1602591082.83548</v>
      </c>
      <c r="G43">
        <f t="shared" si="0"/>
        <v>2.4948758829852047E-4</v>
      </c>
      <c r="H43">
        <f t="shared" si="1"/>
        <v>-0.73113201560732399</v>
      </c>
      <c r="I43">
        <f t="shared" si="2"/>
        <v>410.80596774193498</v>
      </c>
      <c r="J43">
        <f t="shared" si="3"/>
        <v>438.99194851300558</v>
      </c>
      <c r="K43">
        <f t="shared" si="4"/>
        <v>44.573144146966207</v>
      </c>
      <c r="L43">
        <f t="shared" si="5"/>
        <v>41.71127438354997</v>
      </c>
      <c r="M43">
        <f t="shared" si="6"/>
        <v>3.5702758372741963E-2</v>
      </c>
      <c r="N43">
        <f t="shared" si="7"/>
        <v>2.7755432336160757</v>
      </c>
      <c r="O43">
        <f t="shared" si="8"/>
        <v>3.5449569110640913E-2</v>
      </c>
      <c r="P43">
        <f t="shared" si="9"/>
        <v>2.2178578930812352E-2</v>
      </c>
      <c r="Q43">
        <f t="shared" si="10"/>
        <v>-3.4505116050096759E-3</v>
      </c>
      <c r="R43">
        <f t="shared" si="11"/>
        <v>15.357308950465537</v>
      </c>
      <c r="S43">
        <f t="shared" si="12"/>
        <v>15.316783870967701</v>
      </c>
      <c r="T43">
        <f t="shared" si="13"/>
        <v>1.7465861564960392</v>
      </c>
      <c r="U43">
        <f t="shared" si="14"/>
        <v>59.231410979913136</v>
      </c>
      <c r="V43">
        <f t="shared" si="15"/>
        <v>1.0418119525863558</v>
      </c>
      <c r="W43">
        <f t="shared" si="16"/>
        <v>1.7588842395459066</v>
      </c>
      <c r="X43">
        <f t="shared" si="17"/>
        <v>0.70477420390968337</v>
      </c>
      <c r="Y43">
        <f t="shared" si="18"/>
        <v>-11.002402643964754</v>
      </c>
      <c r="Z43">
        <f t="shared" si="19"/>
        <v>16.358493845215342</v>
      </c>
      <c r="AA43">
        <f t="shared" si="20"/>
        <v>1.1297004544056548</v>
      </c>
      <c r="AB43">
        <f t="shared" si="21"/>
        <v>6.4823411440512331</v>
      </c>
      <c r="AC43">
        <v>-1.2186969924191499E-3</v>
      </c>
      <c r="AD43">
        <v>2.3538098343416702E-2</v>
      </c>
      <c r="AE43">
        <v>2.6740036173746198</v>
      </c>
      <c r="AF43">
        <v>95</v>
      </c>
      <c r="AG43">
        <v>10</v>
      </c>
      <c r="AH43">
        <f t="shared" si="22"/>
        <v>1</v>
      </c>
      <c r="AI43">
        <f t="shared" si="23"/>
        <v>0</v>
      </c>
      <c r="AJ43">
        <f t="shared" si="24"/>
        <v>55741.890582826753</v>
      </c>
      <c r="AK43">
        <f t="shared" si="25"/>
        <v>-1.80560523548387E-2</v>
      </c>
      <c r="AL43">
        <f t="shared" si="26"/>
        <v>-8.8474656538709631E-3</v>
      </c>
      <c r="AM43">
        <f t="shared" si="27"/>
        <v>0.49</v>
      </c>
      <c r="AN43">
        <f t="shared" si="28"/>
        <v>0.39</v>
      </c>
      <c r="AO43">
        <v>12.81</v>
      </c>
      <c r="AP43">
        <v>0.5</v>
      </c>
      <c r="AQ43" t="s">
        <v>195</v>
      </c>
      <c r="AR43">
        <v>1602591082.83548</v>
      </c>
      <c r="AS43">
        <v>410.80596774193498</v>
      </c>
      <c r="AT43">
        <v>410.00067741935499</v>
      </c>
      <c r="AU43">
        <v>10.2605967741935</v>
      </c>
      <c r="AV43">
        <v>9.9442819354838701</v>
      </c>
      <c r="AW43">
        <v>999.998548387097</v>
      </c>
      <c r="AX43">
        <v>101.43525806451601</v>
      </c>
      <c r="AY43">
        <v>9.9962109677419295E-2</v>
      </c>
      <c r="AZ43">
        <v>15.426106451612901</v>
      </c>
      <c r="BA43">
        <v>15.316783870967701</v>
      </c>
      <c r="BB43">
        <v>15.5183032258065</v>
      </c>
      <c r="BC43">
        <v>9991.3106451612894</v>
      </c>
      <c r="BD43">
        <v>-1.80560523548387E-2</v>
      </c>
      <c r="BE43">
        <v>0.28319754838709699</v>
      </c>
      <c r="BF43">
        <v>1602591053.9000001</v>
      </c>
      <c r="BG43" t="s">
        <v>259</v>
      </c>
      <c r="BH43">
        <v>6</v>
      </c>
      <c r="BI43">
        <v>0.439</v>
      </c>
      <c r="BJ43">
        <v>-0.15</v>
      </c>
      <c r="BK43">
        <v>410</v>
      </c>
      <c r="BL43">
        <v>10</v>
      </c>
      <c r="BM43">
        <v>0.15</v>
      </c>
      <c r="BN43">
        <v>0.19</v>
      </c>
      <c r="BO43">
        <v>0.81538878000000004</v>
      </c>
      <c r="BP43">
        <v>-7.2025624969995206E-2</v>
      </c>
      <c r="BQ43">
        <v>2.0481533610831E-2</v>
      </c>
      <c r="BR43">
        <v>1</v>
      </c>
      <c r="BS43">
        <v>0.31729763999999999</v>
      </c>
      <c r="BT43">
        <v>-1.365865642257E-2</v>
      </c>
      <c r="BU43">
        <v>1.7889854639990799E-3</v>
      </c>
      <c r="BV43">
        <v>1</v>
      </c>
      <c r="BW43">
        <v>2</v>
      </c>
      <c r="BX43">
        <v>2</v>
      </c>
      <c r="BY43" t="s">
        <v>200</v>
      </c>
      <c r="BZ43">
        <v>100</v>
      </c>
      <c r="CA43">
        <v>100</v>
      </c>
      <c r="CB43">
        <v>0.439</v>
      </c>
      <c r="CC43">
        <v>-0.15</v>
      </c>
      <c r="CD43">
        <v>2</v>
      </c>
      <c r="CE43">
        <v>983.67499999999995</v>
      </c>
      <c r="CF43">
        <v>350.43599999999998</v>
      </c>
      <c r="CG43">
        <v>15.0017</v>
      </c>
      <c r="CH43">
        <v>21.2136</v>
      </c>
      <c r="CI43">
        <v>30.0002</v>
      </c>
      <c r="CJ43">
        <v>21.297999999999998</v>
      </c>
      <c r="CK43">
        <v>21.3659</v>
      </c>
      <c r="CL43">
        <v>25.039000000000001</v>
      </c>
      <c r="CM43">
        <v>0.28408099999999997</v>
      </c>
      <c r="CN43">
        <v>100</v>
      </c>
      <c r="CO43">
        <v>15</v>
      </c>
      <c r="CP43">
        <v>410</v>
      </c>
      <c r="CQ43">
        <v>10</v>
      </c>
      <c r="CR43">
        <v>99.161799999999999</v>
      </c>
      <c r="CS43">
        <v>107.934</v>
      </c>
    </row>
    <row r="44" spans="1:97" x14ac:dyDescent="0.25">
      <c r="A44">
        <v>28</v>
      </c>
      <c r="B44">
        <v>1602591096.4000001</v>
      </c>
      <c r="C44">
        <v>1471.60000014305</v>
      </c>
      <c r="D44" t="s">
        <v>264</v>
      </c>
      <c r="E44" t="s">
        <v>265</v>
      </c>
      <c r="F44">
        <v>1602591087.7709701</v>
      </c>
      <c r="G44">
        <f t="shared" si="0"/>
        <v>2.4835735696694672E-4</v>
      </c>
      <c r="H44">
        <f t="shared" si="1"/>
        <v>-0.74132029050311687</v>
      </c>
      <c r="I44">
        <f t="shared" si="2"/>
        <v>410.81541935483898</v>
      </c>
      <c r="J44">
        <f t="shared" si="3"/>
        <v>439.6148653991109</v>
      </c>
      <c r="K44">
        <f t="shared" si="4"/>
        <v>44.636541569567356</v>
      </c>
      <c r="L44">
        <f t="shared" si="5"/>
        <v>41.712373686007304</v>
      </c>
      <c r="M44">
        <f t="shared" si="6"/>
        <v>3.5533113870267079E-2</v>
      </c>
      <c r="N44">
        <f t="shared" si="7"/>
        <v>2.7761363776823744</v>
      </c>
      <c r="O44">
        <f t="shared" si="8"/>
        <v>3.5282369046521399E-2</v>
      </c>
      <c r="P44">
        <f t="shared" si="9"/>
        <v>2.2073861442431723E-2</v>
      </c>
      <c r="Q44">
        <f t="shared" si="10"/>
        <v>-9.0174445152580731E-4</v>
      </c>
      <c r="R44">
        <f t="shared" si="11"/>
        <v>15.35793402012178</v>
      </c>
      <c r="S44">
        <f t="shared" si="12"/>
        <v>15.318370967741901</v>
      </c>
      <c r="T44">
        <f t="shared" si="13"/>
        <v>1.7467641528460087</v>
      </c>
      <c r="U44">
        <f t="shared" si="14"/>
        <v>59.232858232342792</v>
      </c>
      <c r="V44">
        <f t="shared" si="15"/>
        <v>1.0418563817888968</v>
      </c>
      <c r="W44">
        <f t="shared" si="16"/>
        <v>1.7589162719485556</v>
      </c>
      <c r="X44">
        <f t="shared" si="17"/>
        <v>0.70490777105711189</v>
      </c>
      <c r="Y44">
        <f t="shared" si="18"/>
        <v>-10.95255944224235</v>
      </c>
      <c r="Z44">
        <f t="shared" si="19"/>
        <v>16.166939736400067</v>
      </c>
      <c r="AA44">
        <f t="shared" si="20"/>
        <v>1.1162442473054264</v>
      </c>
      <c r="AB44">
        <f t="shared" si="21"/>
        <v>6.3297227970116179</v>
      </c>
      <c r="AC44">
        <v>-1.2191018939348001E-3</v>
      </c>
      <c r="AD44">
        <v>2.3545918672632199E-2</v>
      </c>
      <c r="AE44">
        <v>2.6745630257832702</v>
      </c>
      <c r="AF44">
        <v>97</v>
      </c>
      <c r="AG44">
        <v>10</v>
      </c>
      <c r="AH44">
        <f t="shared" si="22"/>
        <v>1</v>
      </c>
      <c r="AI44">
        <f t="shared" si="23"/>
        <v>0</v>
      </c>
      <c r="AJ44">
        <f t="shared" si="24"/>
        <v>55759.608751667831</v>
      </c>
      <c r="AK44">
        <f t="shared" si="25"/>
        <v>-4.7187046129032297E-3</v>
      </c>
      <c r="AL44">
        <f t="shared" si="26"/>
        <v>-2.3121652603225826E-3</v>
      </c>
      <c r="AM44">
        <f t="shared" si="27"/>
        <v>0.49</v>
      </c>
      <c r="AN44">
        <f t="shared" si="28"/>
        <v>0.39</v>
      </c>
      <c r="AO44">
        <v>12.81</v>
      </c>
      <c r="AP44">
        <v>0.5</v>
      </c>
      <c r="AQ44" t="s">
        <v>195</v>
      </c>
      <c r="AR44">
        <v>1602591087.7709701</v>
      </c>
      <c r="AS44">
        <v>410.81541935483898</v>
      </c>
      <c r="AT44">
        <v>409.99648387096801</v>
      </c>
      <c r="AU44">
        <v>10.260999999999999</v>
      </c>
      <c r="AV44">
        <v>9.9461174193548398</v>
      </c>
      <c r="AW44">
        <v>999.99587096774201</v>
      </c>
      <c r="AX44">
        <v>101.435580645161</v>
      </c>
      <c r="AY44">
        <v>9.9979416129032203E-2</v>
      </c>
      <c r="AZ44">
        <v>15.4263903225806</v>
      </c>
      <c r="BA44">
        <v>15.318370967741901</v>
      </c>
      <c r="BB44">
        <v>15.5219258064516</v>
      </c>
      <c r="BC44">
        <v>9994.5983870967702</v>
      </c>
      <c r="BD44">
        <v>-4.7187046129032297E-3</v>
      </c>
      <c r="BE44">
        <v>0.28265058064516102</v>
      </c>
      <c r="BF44">
        <v>1602591053.9000001</v>
      </c>
      <c r="BG44" t="s">
        <v>259</v>
      </c>
      <c r="BH44">
        <v>6</v>
      </c>
      <c r="BI44">
        <v>0.439</v>
      </c>
      <c r="BJ44">
        <v>-0.15</v>
      </c>
      <c r="BK44">
        <v>410</v>
      </c>
      <c r="BL44">
        <v>10</v>
      </c>
      <c r="BM44">
        <v>0.15</v>
      </c>
      <c r="BN44">
        <v>0.19</v>
      </c>
      <c r="BO44">
        <v>0.81513857999999995</v>
      </c>
      <c r="BP44">
        <v>7.4009471308524394E-2</v>
      </c>
      <c r="BQ44">
        <v>2.0064474946621499E-2</v>
      </c>
      <c r="BR44">
        <v>1</v>
      </c>
      <c r="BS44">
        <v>0.31589734000000003</v>
      </c>
      <c r="BT44">
        <v>-1.5483365186074899E-2</v>
      </c>
      <c r="BU44">
        <v>2.0137635373598398E-3</v>
      </c>
      <c r="BV44">
        <v>1</v>
      </c>
      <c r="BW44">
        <v>2</v>
      </c>
      <c r="BX44">
        <v>2</v>
      </c>
      <c r="BY44" t="s">
        <v>200</v>
      </c>
      <c r="BZ44">
        <v>100</v>
      </c>
      <c r="CA44">
        <v>100</v>
      </c>
      <c r="CB44">
        <v>0.439</v>
      </c>
      <c r="CC44">
        <v>-0.15</v>
      </c>
      <c r="CD44">
        <v>2</v>
      </c>
      <c r="CE44">
        <v>981.81600000000003</v>
      </c>
      <c r="CF44">
        <v>350.387</v>
      </c>
      <c r="CG44">
        <v>15.0015</v>
      </c>
      <c r="CH44">
        <v>21.2136</v>
      </c>
      <c r="CI44">
        <v>30</v>
      </c>
      <c r="CJ44">
        <v>21.297999999999998</v>
      </c>
      <c r="CK44">
        <v>21.364100000000001</v>
      </c>
      <c r="CL44">
        <v>25.039200000000001</v>
      </c>
      <c r="CM44">
        <v>0.28408099999999997</v>
      </c>
      <c r="CN44">
        <v>100</v>
      </c>
      <c r="CO44">
        <v>15</v>
      </c>
      <c r="CP44">
        <v>410</v>
      </c>
      <c r="CQ44">
        <v>10</v>
      </c>
      <c r="CR44">
        <v>99.161900000000003</v>
      </c>
      <c r="CS44">
        <v>107.934</v>
      </c>
    </row>
    <row r="45" spans="1:97" x14ac:dyDescent="0.25">
      <c r="A45">
        <v>29</v>
      </c>
      <c r="B45">
        <v>1602591101.4000001</v>
      </c>
      <c r="C45">
        <v>1476.60000014305</v>
      </c>
      <c r="D45" t="s">
        <v>266</v>
      </c>
      <c r="E45" t="s">
        <v>267</v>
      </c>
      <c r="F45">
        <v>1602591092.7709701</v>
      </c>
      <c r="G45">
        <f t="shared" si="0"/>
        <v>2.4695057317553119E-4</v>
      </c>
      <c r="H45">
        <f t="shared" si="1"/>
        <v>-0.74968887498596704</v>
      </c>
      <c r="I45">
        <f t="shared" si="2"/>
        <v>410.826419354839</v>
      </c>
      <c r="J45">
        <f t="shared" si="3"/>
        <v>440.20564051962742</v>
      </c>
      <c r="K45">
        <f t="shared" si="4"/>
        <v>44.696581648629284</v>
      </c>
      <c r="L45">
        <f t="shared" si="5"/>
        <v>41.71354227635991</v>
      </c>
      <c r="M45">
        <f t="shared" si="6"/>
        <v>3.5317726801497792E-2</v>
      </c>
      <c r="N45">
        <f t="shared" si="7"/>
        <v>2.777558791476066</v>
      </c>
      <c r="O45">
        <f t="shared" si="8"/>
        <v>3.5070127055245884E-2</v>
      </c>
      <c r="P45">
        <f t="shared" si="9"/>
        <v>2.1940930424328844E-2</v>
      </c>
      <c r="Q45">
        <f t="shared" si="10"/>
        <v>-2.3534390351612975E-4</v>
      </c>
      <c r="R45">
        <f t="shared" si="11"/>
        <v>15.358942416453438</v>
      </c>
      <c r="S45">
        <f t="shared" si="12"/>
        <v>15.3210290322581</v>
      </c>
      <c r="T45">
        <f t="shared" si="13"/>
        <v>1.7470622962468974</v>
      </c>
      <c r="U45">
        <f t="shared" si="14"/>
        <v>59.233450188899219</v>
      </c>
      <c r="V45">
        <f t="shared" si="15"/>
        <v>1.0419058206201892</v>
      </c>
      <c r="W45">
        <f t="shared" si="16"/>
        <v>1.7589821583876775</v>
      </c>
      <c r="X45">
        <f t="shared" si="17"/>
        <v>0.70515647562670813</v>
      </c>
      <c r="Y45">
        <f t="shared" si="18"/>
        <v>-10.890520277040926</v>
      </c>
      <c r="Z45">
        <f t="shared" si="19"/>
        <v>15.864625699990333</v>
      </c>
      <c r="AA45">
        <f t="shared" si="20"/>
        <v>1.094828525060783</v>
      </c>
      <c r="AB45">
        <f t="shared" si="21"/>
        <v>6.0686986041066735</v>
      </c>
      <c r="AC45">
        <v>-1.2200732289697599E-3</v>
      </c>
      <c r="AD45">
        <v>2.35646791846542E-2</v>
      </c>
      <c r="AE45">
        <v>2.6759045097089902</v>
      </c>
      <c r="AF45">
        <v>97</v>
      </c>
      <c r="AG45">
        <v>10</v>
      </c>
      <c r="AH45">
        <f t="shared" si="22"/>
        <v>1</v>
      </c>
      <c r="AI45">
        <f t="shared" si="23"/>
        <v>0</v>
      </c>
      <c r="AJ45">
        <f t="shared" si="24"/>
        <v>55802.111570734516</v>
      </c>
      <c r="AK45">
        <f t="shared" si="25"/>
        <v>-1.2315222580645199E-3</v>
      </c>
      <c r="AL45">
        <f t="shared" si="26"/>
        <v>-6.034459064516147E-4</v>
      </c>
      <c r="AM45">
        <f t="shared" si="27"/>
        <v>0.49</v>
      </c>
      <c r="AN45">
        <f t="shared" si="28"/>
        <v>0.39</v>
      </c>
      <c r="AO45">
        <v>12.81</v>
      </c>
      <c r="AP45">
        <v>0.5</v>
      </c>
      <c r="AQ45" t="s">
        <v>195</v>
      </c>
      <c r="AR45">
        <v>1602591092.7709701</v>
      </c>
      <c r="AS45">
        <v>410.826419354839</v>
      </c>
      <c r="AT45">
        <v>409.99603225806402</v>
      </c>
      <c r="AU45">
        <v>10.2614741935484</v>
      </c>
      <c r="AV45">
        <v>9.9483774193548395</v>
      </c>
      <c r="AW45">
        <v>1000.00241935484</v>
      </c>
      <c r="AX45">
        <v>101.435741935484</v>
      </c>
      <c r="AY45">
        <v>9.9943967741935494E-2</v>
      </c>
      <c r="AZ45">
        <v>15.4269741935484</v>
      </c>
      <c r="BA45">
        <v>15.3210290322581</v>
      </c>
      <c r="BB45">
        <v>15.526996774193501</v>
      </c>
      <c r="BC45">
        <v>10002.545806451601</v>
      </c>
      <c r="BD45">
        <v>-1.2315222580645199E-3</v>
      </c>
      <c r="BE45">
        <v>0.29454732258064498</v>
      </c>
      <c r="BF45">
        <v>1602591053.9000001</v>
      </c>
      <c r="BG45" t="s">
        <v>259</v>
      </c>
      <c r="BH45">
        <v>6</v>
      </c>
      <c r="BI45">
        <v>0.439</v>
      </c>
      <c r="BJ45">
        <v>-0.15</v>
      </c>
      <c r="BK45">
        <v>410</v>
      </c>
      <c r="BL45">
        <v>10</v>
      </c>
      <c r="BM45">
        <v>0.15</v>
      </c>
      <c r="BN45">
        <v>0.19</v>
      </c>
      <c r="BO45">
        <v>0.81817138</v>
      </c>
      <c r="BP45">
        <v>0.135660890276111</v>
      </c>
      <c r="BQ45">
        <v>1.9930029086672199E-2</v>
      </c>
      <c r="BR45">
        <v>0</v>
      </c>
      <c r="BS45">
        <v>0.31468190000000001</v>
      </c>
      <c r="BT45">
        <v>-1.9479408403361299E-2</v>
      </c>
      <c r="BU45">
        <v>2.3992973992400398E-3</v>
      </c>
      <c r="BV45">
        <v>1</v>
      </c>
      <c r="BW45">
        <v>1</v>
      </c>
      <c r="BX45">
        <v>2</v>
      </c>
      <c r="BY45" t="s">
        <v>252</v>
      </c>
      <c r="BZ45">
        <v>100</v>
      </c>
      <c r="CA45">
        <v>100</v>
      </c>
      <c r="CB45">
        <v>0.439</v>
      </c>
      <c r="CC45">
        <v>-0.15</v>
      </c>
      <c r="CD45">
        <v>2</v>
      </c>
      <c r="CE45">
        <v>981.98900000000003</v>
      </c>
      <c r="CF45">
        <v>350.399</v>
      </c>
      <c r="CG45">
        <v>15.001899999999999</v>
      </c>
      <c r="CH45">
        <v>21.2136</v>
      </c>
      <c r="CI45">
        <v>30.0001</v>
      </c>
      <c r="CJ45">
        <v>21.296199999999999</v>
      </c>
      <c r="CK45">
        <v>21.364100000000001</v>
      </c>
      <c r="CL45">
        <v>25.039000000000001</v>
      </c>
      <c r="CM45">
        <v>0.28408099999999997</v>
      </c>
      <c r="CN45">
        <v>100</v>
      </c>
      <c r="CO45">
        <v>15</v>
      </c>
      <c r="CP45">
        <v>410</v>
      </c>
      <c r="CQ45">
        <v>10</v>
      </c>
      <c r="CR45">
        <v>99.161600000000007</v>
      </c>
      <c r="CS45">
        <v>107.93300000000001</v>
      </c>
    </row>
    <row r="46" spans="1:97" x14ac:dyDescent="0.25">
      <c r="A46">
        <v>30</v>
      </c>
      <c r="B46">
        <v>1602591106.4000001</v>
      </c>
      <c r="C46">
        <v>1481.60000014305</v>
      </c>
      <c r="D46" t="s">
        <v>268</v>
      </c>
      <c r="E46" t="s">
        <v>269</v>
      </c>
      <c r="F46">
        <v>1602591097.7709701</v>
      </c>
      <c r="G46">
        <f t="shared" si="0"/>
        <v>2.4581621905720531E-4</v>
      </c>
      <c r="H46">
        <f t="shared" si="1"/>
        <v>-0.75517009330489471</v>
      </c>
      <c r="I46">
        <f t="shared" si="2"/>
        <v>410.84180645161302</v>
      </c>
      <c r="J46">
        <f t="shared" si="3"/>
        <v>440.63352941355714</v>
      </c>
      <c r="K46">
        <f t="shared" si="4"/>
        <v>44.739915803910904</v>
      </c>
      <c r="L46">
        <f t="shared" si="5"/>
        <v>41.715000340158618</v>
      </c>
      <c r="M46">
        <f t="shared" si="6"/>
        <v>3.5146857109956561E-2</v>
      </c>
      <c r="N46">
        <f t="shared" si="7"/>
        <v>2.7791951749789847</v>
      </c>
      <c r="O46">
        <f t="shared" si="8"/>
        <v>3.4901781700440102E-2</v>
      </c>
      <c r="P46">
        <f t="shared" si="9"/>
        <v>2.1835490021656061E-2</v>
      </c>
      <c r="Q46">
        <f t="shared" si="10"/>
        <v>2.0703969415161259E-3</v>
      </c>
      <c r="R46">
        <f t="shared" si="11"/>
        <v>15.361103460285785</v>
      </c>
      <c r="S46">
        <f t="shared" si="12"/>
        <v>15.323077419354799</v>
      </c>
      <c r="T46">
        <f t="shared" si="13"/>
        <v>1.7472920853122458</v>
      </c>
      <c r="U46">
        <f t="shared" si="14"/>
        <v>59.231520319029407</v>
      </c>
      <c r="V46">
        <f t="shared" si="15"/>
        <v>1.0419919777784057</v>
      </c>
      <c r="W46">
        <f t="shared" si="16"/>
        <v>1.7591849274948346</v>
      </c>
      <c r="X46">
        <f t="shared" si="17"/>
        <v>0.70530010753384009</v>
      </c>
      <c r="Y46">
        <f t="shared" si="18"/>
        <v>-10.840495260422754</v>
      </c>
      <c r="Z46">
        <f t="shared" si="19"/>
        <v>15.83627260003318</v>
      </c>
      <c r="AA46">
        <f t="shared" si="20"/>
        <v>1.0922502236809173</v>
      </c>
      <c r="AB46">
        <f t="shared" si="21"/>
        <v>6.0900979602328587</v>
      </c>
      <c r="AC46">
        <v>-1.2211912807650401E-3</v>
      </c>
      <c r="AD46">
        <v>2.3586273406412402E-2</v>
      </c>
      <c r="AE46">
        <v>2.6774477391703901</v>
      </c>
      <c r="AF46">
        <v>96</v>
      </c>
      <c r="AG46">
        <v>10</v>
      </c>
      <c r="AH46">
        <f t="shared" si="22"/>
        <v>1</v>
      </c>
      <c r="AI46">
        <f t="shared" si="23"/>
        <v>0</v>
      </c>
      <c r="AJ46">
        <f t="shared" si="24"/>
        <v>55850.794024724746</v>
      </c>
      <c r="AK46">
        <f t="shared" si="25"/>
        <v>1.08341022580645E-2</v>
      </c>
      <c r="AL46">
        <f t="shared" si="26"/>
        <v>5.3087101064516048E-3</v>
      </c>
      <c r="AM46">
        <f t="shared" si="27"/>
        <v>0.49</v>
      </c>
      <c r="AN46">
        <f t="shared" si="28"/>
        <v>0.39</v>
      </c>
      <c r="AO46">
        <v>12.81</v>
      </c>
      <c r="AP46">
        <v>0.5</v>
      </c>
      <c r="AQ46" t="s">
        <v>195</v>
      </c>
      <c r="AR46">
        <v>1602591097.7709701</v>
      </c>
      <c r="AS46">
        <v>410.84180645161302</v>
      </c>
      <c r="AT46">
        <v>410.003806451613</v>
      </c>
      <c r="AU46">
        <v>10.2623483870968</v>
      </c>
      <c r="AV46">
        <v>9.9506903225806393</v>
      </c>
      <c r="AW46">
        <v>1000.00319354839</v>
      </c>
      <c r="AX46">
        <v>101.435483870968</v>
      </c>
      <c r="AY46">
        <v>9.9948222580645105E-2</v>
      </c>
      <c r="AZ46">
        <v>15.428770967741899</v>
      </c>
      <c r="BA46">
        <v>15.323077419354799</v>
      </c>
      <c r="BB46">
        <v>15.5315677419355</v>
      </c>
      <c r="BC46">
        <v>10011.7374193548</v>
      </c>
      <c r="BD46">
        <v>1.08341022580645E-2</v>
      </c>
      <c r="BE46">
        <v>0.31095664516129001</v>
      </c>
      <c r="BF46">
        <v>1602591053.9000001</v>
      </c>
      <c r="BG46" t="s">
        <v>259</v>
      </c>
      <c r="BH46">
        <v>6</v>
      </c>
      <c r="BI46">
        <v>0.439</v>
      </c>
      <c r="BJ46">
        <v>-0.15</v>
      </c>
      <c r="BK46">
        <v>410</v>
      </c>
      <c r="BL46">
        <v>10</v>
      </c>
      <c r="BM46">
        <v>0.15</v>
      </c>
      <c r="BN46">
        <v>0.19</v>
      </c>
      <c r="BO46">
        <v>0.82775697999999998</v>
      </c>
      <c r="BP46">
        <v>0.13441271740695801</v>
      </c>
      <c r="BQ46">
        <v>1.9883401098896501E-2</v>
      </c>
      <c r="BR46">
        <v>0</v>
      </c>
      <c r="BS46">
        <v>0.31317012</v>
      </c>
      <c r="BT46">
        <v>-1.9714838895557901E-2</v>
      </c>
      <c r="BU46">
        <v>2.4287094156362201E-3</v>
      </c>
      <c r="BV46">
        <v>1</v>
      </c>
      <c r="BW46">
        <v>1</v>
      </c>
      <c r="BX46">
        <v>2</v>
      </c>
      <c r="BY46" t="s">
        <v>252</v>
      </c>
      <c r="BZ46">
        <v>100</v>
      </c>
      <c r="CA46">
        <v>100</v>
      </c>
      <c r="CB46">
        <v>0.439</v>
      </c>
      <c r="CC46">
        <v>-0.15</v>
      </c>
      <c r="CD46">
        <v>2</v>
      </c>
      <c r="CE46">
        <v>982.93200000000002</v>
      </c>
      <c r="CF46">
        <v>350.35500000000002</v>
      </c>
      <c r="CG46">
        <v>15.002000000000001</v>
      </c>
      <c r="CH46">
        <v>21.2149</v>
      </c>
      <c r="CI46">
        <v>30.0002</v>
      </c>
      <c r="CJ46">
        <v>21.296199999999999</v>
      </c>
      <c r="CK46">
        <v>21.364799999999999</v>
      </c>
      <c r="CL46">
        <v>25.0379</v>
      </c>
      <c r="CM46">
        <v>0.28408099999999997</v>
      </c>
      <c r="CN46">
        <v>100</v>
      </c>
      <c r="CO46">
        <v>15</v>
      </c>
      <c r="CP46">
        <v>410</v>
      </c>
      <c r="CQ46">
        <v>10</v>
      </c>
      <c r="CR46">
        <v>99.161600000000007</v>
      </c>
      <c r="CS46">
        <v>107.93300000000001</v>
      </c>
    </row>
    <row r="47" spans="1:97" x14ac:dyDescent="0.25">
      <c r="A47">
        <v>31</v>
      </c>
      <c r="B47">
        <v>1602591457.9000001</v>
      </c>
      <c r="C47">
        <v>1833.10000014305</v>
      </c>
      <c r="D47" t="s">
        <v>272</v>
      </c>
      <c r="E47" t="s">
        <v>273</v>
      </c>
      <c r="F47">
        <v>1602591449.9000001</v>
      </c>
      <c r="G47">
        <f t="shared" si="0"/>
        <v>3.9578781129752551E-4</v>
      </c>
      <c r="H47">
        <f t="shared" si="1"/>
        <v>-0.63839799702905686</v>
      </c>
      <c r="I47">
        <f t="shared" si="2"/>
        <v>410.61025806451602</v>
      </c>
      <c r="J47">
        <f t="shared" si="3"/>
        <v>423.58000790354043</v>
      </c>
      <c r="K47">
        <f t="shared" si="4"/>
        <v>43.008040210012702</v>
      </c>
      <c r="L47">
        <f t="shared" si="5"/>
        <v>41.691161433435525</v>
      </c>
      <c r="M47">
        <f t="shared" si="6"/>
        <v>5.8979437963034662E-2</v>
      </c>
      <c r="N47">
        <f t="shared" si="7"/>
        <v>2.7782178803328228</v>
      </c>
      <c r="O47">
        <f t="shared" si="8"/>
        <v>5.8292576816810479E-2</v>
      </c>
      <c r="P47">
        <f t="shared" si="9"/>
        <v>3.6493905674132979E-2</v>
      </c>
      <c r="Q47">
        <f t="shared" si="10"/>
        <v>-9.1735644000000001E-4</v>
      </c>
      <c r="R47">
        <f t="shared" si="11"/>
        <v>15.276625168029241</v>
      </c>
      <c r="S47">
        <f t="shared" si="12"/>
        <v>15.288064516128999</v>
      </c>
      <c r="T47">
        <f t="shared" si="13"/>
        <v>1.7433679701820994</v>
      </c>
      <c r="U47">
        <f t="shared" si="14"/>
        <v>60.622199580075886</v>
      </c>
      <c r="V47">
        <f t="shared" si="15"/>
        <v>1.0635094360830599</v>
      </c>
      <c r="W47">
        <f t="shared" si="16"/>
        <v>1.7543234053694634</v>
      </c>
      <c r="X47">
        <f t="shared" si="17"/>
        <v>0.67985853409903951</v>
      </c>
      <c r="Y47">
        <f t="shared" si="18"/>
        <v>-17.454242478220873</v>
      </c>
      <c r="Z47">
        <f t="shared" si="19"/>
        <v>14.615075845957161</v>
      </c>
      <c r="AA47">
        <f t="shared" si="20"/>
        <v>1.0079673276089933</v>
      </c>
      <c r="AB47">
        <f t="shared" si="21"/>
        <v>-1.8321166610947195</v>
      </c>
      <c r="AC47">
        <v>-1.22000627183786E-3</v>
      </c>
      <c r="AD47">
        <v>2.3563385964464601E-2</v>
      </c>
      <c r="AE47">
        <v>2.6758120599028801</v>
      </c>
      <c r="AF47">
        <v>96</v>
      </c>
      <c r="AG47">
        <v>10</v>
      </c>
      <c r="AH47">
        <f t="shared" si="22"/>
        <v>1</v>
      </c>
      <c r="AI47">
        <f t="shared" si="23"/>
        <v>0</v>
      </c>
      <c r="AJ47">
        <f t="shared" si="24"/>
        <v>55807.14420532911</v>
      </c>
      <c r="AK47">
        <f t="shared" si="25"/>
        <v>-4.8003999999999998E-3</v>
      </c>
      <c r="AL47">
        <f t="shared" si="26"/>
        <v>-2.352196E-3</v>
      </c>
      <c r="AM47">
        <f t="shared" si="27"/>
        <v>0.49</v>
      </c>
      <c r="AN47">
        <f t="shared" si="28"/>
        <v>0.39</v>
      </c>
      <c r="AO47">
        <v>12.71</v>
      </c>
      <c r="AP47">
        <v>0.5</v>
      </c>
      <c r="AQ47" t="s">
        <v>195</v>
      </c>
      <c r="AR47">
        <v>1602591449.9000001</v>
      </c>
      <c r="AS47">
        <v>410.61025806451602</v>
      </c>
      <c r="AT47">
        <v>410.00541935483898</v>
      </c>
      <c r="AU47">
        <v>10.474351612903201</v>
      </c>
      <c r="AV47">
        <v>9.9765819354838694</v>
      </c>
      <c r="AW47">
        <v>1000.01516129032</v>
      </c>
      <c r="AX47">
        <v>101.434516129032</v>
      </c>
      <c r="AY47">
        <v>0.100115835483871</v>
      </c>
      <c r="AZ47">
        <v>15.3856419354839</v>
      </c>
      <c r="BA47">
        <v>15.288064516128999</v>
      </c>
      <c r="BB47">
        <v>15.4891258064516</v>
      </c>
      <c r="BC47">
        <v>10002.117741935501</v>
      </c>
      <c r="BD47">
        <v>-4.8003999999999998E-3</v>
      </c>
      <c r="BE47">
        <v>0.32522354838709699</v>
      </c>
      <c r="BF47">
        <v>1602591431.9000001</v>
      </c>
      <c r="BG47" t="s">
        <v>274</v>
      </c>
      <c r="BH47">
        <v>7</v>
      </c>
      <c r="BI47">
        <v>0.40799999999999997</v>
      </c>
      <c r="BJ47">
        <v>-0.151</v>
      </c>
      <c r="BK47">
        <v>410</v>
      </c>
      <c r="BL47">
        <v>10</v>
      </c>
      <c r="BM47">
        <v>0.26</v>
      </c>
      <c r="BN47">
        <v>0.14000000000000001</v>
      </c>
      <c r="BO47">
        <v>0.54997014600000005</v>
      </c>
      <c r="BP47">
        <v>0.66134391419641503</v>
      </c>
      <c r="BQ47">
        <v>0.13408668761779299</v>
      </c>
      <c r="BR47">
        <v>0</v>
      </c>
      <c r="BS47">
        <v>0.45332153559999999</v>
      </c>
      <c r="BT47">
        <v>0.56371152985244599</v>
      </c>
      <c r="BU47">
        <v>0.118506536142041</v>
      </c>
      <c r="BV47">
        <v>0</v>
      </c>
      <c r="BW47">
        <v>0</v>
      </c>
      <c r="BX47">
        <v>2</v>
      </c>
      <c r="BY47" t="s">
        <v>197</v>
      </c>
      <c r="BZ47">
        <v>100</v>
      </c>
      <c r="CA47">
        <v>100</v>
      </c>
      <c r="CB47">
        <v>0.40799999999999997</v>
      </c>
      <c r="CC47">
        <v>-0.151</v>
      </c>
      <c r="CD47">
        <v>2</v>
      </c>
      <c r="CE47">
        <v>982.14700000000005</v>
      </c>
      <c r="CF47">
        <v>351.07799999999997</v>
      </c>
      <c r="CG47">
        <v>15.0015</v>
      </c>
      <c r="CH47">
        <v>21.197399999999998</v>
      </c>
      <c r="CI47">
        <v>29.9999</v>
      </c>
      <c r="CJ47">
        <v>21.290800000000001</v>
      </c>
      <c r="CK47">
        <v>21.356999999999999</v>
      </c>
      <c r="CL47">
        <v>25.0197</v>
      </c>
      <c r="CM47">
        <v>0.82838400000000001</v>
      </c>
      <c r="CN47">
        <v>100</v>
      </c>
      <c r="CO47">
        <v>15</v>
      </c>
      <c r="CP47">
        <v>410</v>
      </c>
      <c r="CQ47">
        <v>10</v>
      </c>
      <c r="CR47">
        <v>99.182000000000002</v>
      </c>
      <c r="CS47">
        <v>107.934</v>
      </c>
    </row>
    <row r="48" spans="1:97" x14ac:dyDescent="0.25">
      <c r="A48">
        <v>32</v>
      </c>
      <c r="B48">
        <v>1602591462.9000001</v>
      </c>
      <c r="C48">
        <v>1838.10000014305</v>
      </c>
      <c r="D48" t="s">
        <v>275</v>
      </c>
      <c r="E48" t="s">
        <v>276</v>
      </c>
      <c r="F48">
        <v>1602591454.5451601</v>
      </c>
      <c r="G48">
        <f t="shared" si="0"/>
        <v>3.9422446607293278E-4</v>
      </c>
      <c r="H48">
        <f t="shared" si="1"/>
        <v>-0.63023386146943872</v>
      </c>
      <c r="I48">
        <f t="shared" si="2"/>
        <v>410.598064516129</v>
      </c>
      <c r="J48">
        <f t="shared" si="3"/>
        <v>423.4238514467346</v>
      </c>
      <c r="K48">
        <f t="shared" si="4"/>
        <v>42.992346541160565</v>
      </c>
      <c r="L48">
        <f t="shared" si="5"/>
        <v>41.690080089944722</v>
      </c>
      <c r="M48">
        <f t="shared" si="6"/>
        <v>5.8696177830627118E-2</v>
      </c>
      <c r="N48">
        <f t="shared" si="7"/>
        <v>2.7785251978241452</v>
      </c>
      <c r="O48">
        <f t="shared" si="8"/>
        <v>5.8015931669430795E-2</v>
      </c>
      <c r="P48">
        <f t="shared" si="9"/>
        <v>3.6320417743806427E-2</v>
      </c>
      <c r="Q48">
        <f t="shared" si="10"/>
        <v>2.5332978550645226E-3</v>
      </c>
      <c r="R48">
        <f t="shared" si="11"/>
        <v>15.278085387802726</v>
      </c>
      <c r="S48">
        <f t="shared" si="12"/>
        <v>15.2921451612903</v>
      </c>
      <c r="T48">
        <f t="shared" si="13"/>
        <v>1.7438249146898028</v>
      </c>
      <c r="U48">
        <f t="shared" si="14"/>
        <v>60.613303792711193</v>
      </c>
      <c r="V48">
        <f t="shared" si="15"/>
        <v>1.0634213975323907</v>
      </c>
      <c r="W48">
        <f t="shared" si="16"/>
        <v>1.7544356288004683</v>
      </c>
      <c r="X48">
        <f t="shared" si="17"/>
        <v>0.6804035171574121</v>
      </c>
      <c r="Y48">
        <f t="shared" si="18"/>
        <v>-17.385298953816335</v>
      </c>
      <c r="Z48">
        <f t="shared" si="19"/>
        <v>14.154741444110432</v>
      </c>
      <c r="AA48">
        <f t="shared" si="20"/>
        <v>0.97613695632347453</v>
      </c>
      <c r="AB48">
        <f t="shared" si="21"/>
        <v>-2.2518872555273646</v>
      </c>
      <c r="AC48">
        <v>-1.22021609984526E-3</v>
      </c>
      <c r="AD48">
        <v>2.3567438614388501E-2</v>
      </c>
      <c r="AE48">
        <v>2.67610176469028</v>
      </c>
      <c r="AF48">
        <v>96</v>
      </c>
      <c r="AG48">
        <v>10</v>
      </c>
      <c r="AH48">
        <f t="shared" si="22"/>
        <v>1</v>
      </c>
      <c r="AI48">
        <f t="shared" si="23"/>
        <v>0</v>
      </c>
      <c r="AJ48">
        <f t="shared" si="24"/>
        <v>55816.168121617993</v>
      </c>
      <c r="AK48">
        <f t="shared" si="25"/>
        <v>1.3256399032258099E-2</v>
      </c>
      <c r="AL48">
        <f t="shared" si="26"/>
        <v>6.4956355258064683E-3</v>
      </c>
      <c r="AM48">
        <f t="shared" si="27"/>
        <v>0.49</v>
      </c>
      <c r="AN48">
        <f t="shared" si="28"/>
        <v>0.39</v>
      </c>
      <c r="AO48">
        <v>12.71</v>
      </c>
      <c r="AP48">
        <v>0.5</v>
      </c>
      <c r="AQ48" t="s">
        <v>195</v>
      </c>
      <c r="AR48">
        <v>1602591454.5451601</v>
      </c>
      <c r="AS48">
        <v>410.598064516129</v>
      </c>
      <c r="AT48">
        <v>410.00277419354802</v>
      </c>
      <c r="AU48">
        <v>10.4734451612903</v>
      </c>
      <c r="AV48">
        <v>9.9776361290322608</v>
      </c>
      <c r="AW48">
        <v>1000.00493548387</v>
      </c>
      <c r="AX48">
        <v>101.43503225806499</v>
      </c>
      <c r="AY48">
        <v>9.9981403225806495E-2</v>
      </c>
      <c r="AZ48">
        <v>15.386638709677401</v>
      </c>
      <c r="BA48">
        <v>15.2921451612903</v>
      </c>
      <c r="BB48">
        <v>15.4926064516129</v>
      </c>
      <c r="BC48">
        <v>10003.7870967742</v>
      </c>
      <c r="BD48">
        <v>1.3256399032258099E-2</v>
      </c>
      <c r="BE48">
        <v>0.32499564516128998</v>
      </c>
      <c r="BF48">
        <v>1602591431.9000001</v>
      </c>
      <c r="BG48" t="s">
        <v>274</v>
      </c>
      <c r="BH48">
        <v>7</v>
      </c>
      <c r="BI48">
        <v>0.40799999999999997</v>
      </c>
      <c r="BJ48">
        <v>-0.151</v>
      </c>
      <c r="BK48">
        <v>410</v>
      </c>
      <c r="BL48">
        <v>10</v>
      </c>
      <c r="BM48">
        <v>0.26</v>
      </c>
      <c r="BN48">
        <v>0.14000000000000001</v>
      </c>
      <c r="BO48">
        <v>0.59646124</v>
      </c>
      <c r="BP48">
        <v>1.5426842738254699E-4</v>
      </c>
      <c r="BQ48">
        <v>2.0179338643830699E-2</v>
      </c>
      <c r="BR48">
        <v>1</v>
      </c>
      <c r="BS48">
        <v>0.49758032000000002</v>
      </c>
      <c r="BT48">
        <v>-2.45302357743085E-2</v>
      </c>
      <c r="BU48">
        <v>2.9691505212097302E-3</v>
      </c>
      <c r="BV48">
        <v>1</v>
      </c>
      <c r="BW48">
        <v>2</v>
      </c>
      <c r="BX48">
        <v>2</v>
      </c>
      <c r="BY48" t="s">
        <v>200</v>
      </c>
      <c r="BZ48">
        <v>100</v>
      </c>
      <c r="CA48">
        <v>100</v>
      </c>
      <c r="CB48">
        <v>0.40799999999999997</v>
      </c>
      <c r="CC48">
        <v>-0.151</v>
      </c>
      <c r="CD48">
        <v>2</v>
      </c>
      <c r="CE48">
        <v>982.87300000000005</v>
      </c>
      <c r="CF48">
        <v>351.23899999999998</v>
      </c>
      <c r="CG48">
        <v>15.0017</v>
      </c>
      <c r="CH48">
        <v>21.197299999999998</v>
      </c>
      <c r="CI48">
        <v>29.9999</v>
      </c>
      <c r="CJ48">
        <v>21.289000000000001</v>
      </c>
      <c r="CK48">
        <v>21.355599999999999</v>
      </c>
      <c r="CL48">
        <v>25.019400000000001</v>
      </c>
      <c r="CM48">
        <v>0.82838400000000001</v>
      </c>
      <c r="CN48">
        <v>100</v>
      </c>
      <c r="CO48">
        <v>15</v>
      </c>
      <c r="CP48">
        <v>410</v>
      </c>
      <c r="CQ48">
        <v>10</v>
      </c>
      <c r="CR48">
        <v>99.181399999999996</v>
      </c>
      <c r="CS48">
        <v>107.934</v>
      </c>
    </row>
    <row r="49" spans="1:97" x14ac:dyDescent="0.25">
      <c r="A49">
        <v>33</v>
      </c>
      <c r="B49">
        <v>1602591467.9000001</v>
      </c>
      <c r="C49">
        <v>1843.10000014305</v>
      </c>
      <c r="D49" t="s">
        <v>277</v>
      </c>
      <c r="E49" t="s">
        <v>278</v>
      </c>
      <c r="F49">
        <v>1602591459.33548</v>
      </c>
      <c r="G49">
        <f t="shared" si="0"/>
        <v>3.9273198555723592E-4</v>
      </c>
      <c r="H49">
        <f t="shared" si="1"/>
        <v>-0.62469691654864268</v>
      </c>
      <c r="I49">
        <f t="shared" si="2"/>
        <v>410.60235483871003</v>
      </c>
      <c r="J49">
        <f t="shared" si="3"/>
        <v>423.34343222413776</v>
      </c>
      <c r="K49">
        <f t="shared" si="4"/>
        <v>42.98439077845687</v>
      </c>
      <c r="L49">
        <f t="shared" si="5"/>
        <v>41.690719003754985</v>
      </c>
      <c r="M49">
        <f t="shared" si="6"/>
        <v>5.8462653541026539E-2</v>
      </c>
      <c r="N49">
        <f t="shared" si="7"/>
        <v>2.7785023663222401</v>
      </c>
      <c r="O49">
        <f t="shared" si="8"/>
        <v>5.7787770325073567E-2</v>
      </c>
      <c r="P49">
        <f t="shared" si="9"/>
        <v>3.6177342794863288E-2</v>
      </c>
      <c r="Q49">
        <f t="shared" si="10"/>
        <v>2.7686005179677485E-3</v>
      </c>
      <c r="R49">
        <f t="shared" si="11"/>
        <v>15.280277828521214</v>
      </c>
      <c r="S49">
        <f t="shared" si="12"/>
        <v>15.2924806451613</v>
      </c>
      <c r="T49">
        <f t="shared" si="13"/>
        <v>1.7438624863491765</v>
      </c>
      <c r="U49">
        <f t="shared" si="14"/>
        <v>60.602604027297517</v>
      </c>
      <c r="V49">
        <f t="shared" si="15"/>
        <v>1.0633551807139756</v>
      </c>
      <c r="W49">
        <f t="shared" si="16"/>
        <v>1.7546361213042985</v>
      </c>
      <c r="X49">
        <f t="shared" si="17"/>
        <v>0.6805073056352009</v>
      </c>
      <c r="Y49">
        <f t="shared" si="18"/>
        <v>-17.319480563074105</v>
      </c>
      <c r="Z49">
        <f t="shared" si="19"/>
        <v>14.371102518466392</v>
      </c>
      <c r="AA49">
        <f t="shared" si="20"/>
        <v>0.99107666797822513</v>
      </c>
      <c r="AB49">
        <f t="shared" si="21"/>
        <v>-1.9545327761115185</v>
      </c>
      <c r="AC49">
        <v>-1.22020051033836E-3</v>
      </c>
      <c r="AD49">
        <v>2.3567137516290401E-2</v>
      </c>
      <c r="AE49">
        <v>2.6760802417523402</v>
      </c>
      <c r="AF49">
        <v>97</v>
      </c>
      <c r="AG49">
        <v>10</v>
      </c>
      <c r="AH49">
        <f t="shared" si="22"/>
        <v>1</v>
      </c>
      <c r="AI49">
        <f t="shared" si="23"/>
        <v>0</v>
      </c>
      <c r="AJ49">
        <f t="shared" si="24"/>
        <v>55815.151225318099</v>
      </c>
      <c r="AK49">
        <f t="shared" si="25"/>
        <v>1.4487705483871001E-2</v>
      </c>
      <c r="AL49">
        <f t="shared" si="26"/>
        <v>7.0989756870967905E-3</v>
      </c>
      <c r="AM49">
        <f t="shared" si="27"/>
        <v>0.49</v>
      </c>
      <c r="AN49">
        <f t="shared" si="28"/>
        <v>0.39</v>
      </c>
      <c r="AO49">
        <v>12.71</v>
      </c>
      <c r="AP49">
        <v>0.5</v>
      </c>
      <c r="AQ49" t="s">
        <v>195</v>
      </c>
      <c r="AR49">
        <v>1602591459.33548</v>
      </c>
      <c r="AS49">
        <v>410.60235483871003</v>
      </c>
      <c r="AT49">
        <v>410.01332258064502</v>
      </c>
      <c r="AU49">
        <v>10.472741935483899</v>
      </c>
      <c r="AV49">
        <v>9.9788074193548404</v>
      </c>
      <c r="AW49">
        <v>1000.00048387097</v>
      </c>
      <c r="AX49">
        <v>101.435548387097</v>
      </c>
      <c r="AY49">
        <v>9.9960390322580694E-2</v>
      </c>
      <c r="AZ49">
        <v>15.3884193548387</v>
      </c>
      <c r="BA49">
        <v>15.2924806451613</v>
      </c>
      <c r="BB49">
        <v>15.4970903225806</v>
      </c>
      <c r="BC49">
        <v>10003.6083870968</v>
      </c>
      <c r="BD49">
        <v>1.4487705483871001E-2</v>
      </c>
      <c r="BE49">
        <v>0.32499564516128998</v>
      </c>
      <c r="BF49">
        <v>1602591431.9000001</v>
      </c>
      <c r="BG49" t="s">
        <v>274</v>
      </c>
      <c r="BH49">
        <v>7</v>
      </c>
      <c r="BI49">
        <v>0.40799999999999997</v>
      </c>
      <c r="BJ49">
        <v>-0.151</v>
      </c>
      <c r="BK49">
        <v>410</v>
      </c>
      <c r="BL49">
        <v>10</v>
      </c>
      <c r="BM49">
        <v>0.26</v>
      </c>
      <c r="BN49">
        <v>0.14000000000000001</v>
      </c>
      <c r="BO49">
        <v>0.59248599999999996</v>
      </c>
      <c r="BP49">
        <v>-0.12666902665065999</v>
      </c>
      <c r="BQ49">
        <v>2.3276345629844899E-2</v>
      </c>
      <c r="BR49">
        <v>0</v>
      </c>
      <c r="BS49">
        <v>0.49567257999999997</v>
      </c>
      <c r="BT49">
        <v>-2.42428408163264E-2</v>
      </c>
      <c r="BU49">
        <v>2.9435364858618599E-3</v>
      </c>
      <c r="BV49">
        <v>1</v>
      </c>
      <c r="BW49">
        <v>1</v>
      </c>
      <c r="BX49">
        <v>2</v>
      </c>
      <c r="BY49" t="s">
        <v>252</v>
      </c>
      <c r="BZ49">
        <v>100</v>
      </c>
      <c r="CA49">
        <v>100</v>
      </c>
      <c r="CB49">
        <v>0.40799999999999997</v>
      </c>
      <c r="CC49">
        <v>-0.151</v>
      </c>
      <c r="CD49">
        <v>2</v>
      </c>
      <c r="CE49">
        <v>982.096</v>
      </c>
      <c r="CF49">
        <v>351.22399999999999</v>
      </c>
      <c r="CG49">
        <v>15.0017</v>
      </c>
      <c r="CH49">
        <v>21.195599999999999</v>
      </c>
      <c r="CI49">
        <v>29.9999</v>
      </c>
      <c r="CJ49">
        <v>21.2881</v>
      </c>
      <c r="CK49">
        <v>21.3551</v>
      </c>
      <c r="CL49">
        <v>25.0183</v>
      </c>
      <c r="CM49">
        <v>0.82838400000000001</v>
      </c>
      <c r="CN49">
        <v>100</v>
      </c>
      <c r="CO49">
        <v>15</v>
      </c>
      <c r="CP49">
        <v>410</v>
      </c>
      <c r="CQ49">
        <v>10</v>
      </c>
      <c r="CR49">
        <v>99.181899999999999</v>
      </c>
      <c r="CS49">
        <v>107.935</v>
      </c>
    </row>
    <row r="50" spans="1:97" x14ac:dyDescent="0.25">
      <c r="A50">
        <v>34</v>
      </c>
      <c r="B50">
        <v>1602591472.9000001</v>
      </c>
      <c r="C50">
        <v>1848.10000014305</v>
      </c>
      <c r="D50" t="s">
        <v>279</v>
      </c>
      <c r="E50" t="s">
        <v>280</v>
      </c>
      <c r="F50">
        <v>1602591464.2709701</v>
      </c>
      <c r="G50">
        <f t="shared" si="0"/>
        <v>3.9098460917636342E-4</v>
      </c>
      <c r="H50">
        <f t="shared" si="1"/>
        <v>-0.61996336637862171</v>
      </c>
      <c r="I50">
        <f t="shared" si="2"/>
        <v>410.587903225807</v>
      </c>
      <c r="J50">
        <f t="shared" si="3"/>
        <v>423.28217160845236</v>
      </c>
      <c r="K50">
        <f t="shared" si="4"/>
        <v>42.978117022189323</v>
      </c>
      <c r="L50">
        <f t="shared" si="5"/>
        <v>41.689199631723184</v>
      </c>
      <c r="M50">
        <f t="shared" si="6"/>
        <v>5.8167285670860817E-2</v>
      </c>
      <c r="N50">
        <f t="shared" si="7"/>
        <v>2.7789113880146492</v>
      </c>
      <c r="O50">
        <f t="shared" si="8"/>
        <v>5.7499259673344141E-2</v>
      </c>
      <c r="P50">
        <f t="shared" si="9"/>
        <v>3.599641743409647E-2</v>
      </c>
      <c r="Q50">
        <f t="shared" si="10"/>
        <v>3.0430735643225764E-3</v>
      </c>
      <c r="R50">
        <f t="shared" si="11"/>
        <v>15.284072607773989</v>
      </c>
      <c r="S50">
        <f t="shared" si="12"/>
        <v>15.295474193548401</v>
      </c>
      <c r="T50">
        <f t="shared" si="13"/>
        <v>1.7441977726402942</v>
      </c>
      <c r="U50">
        <f t="shared" si="14"/>
        <v>60.58782358579051</v>
      </c>
      <c r="V50">
        <f t="shared" si="15"/>
        <v>1.0633207729688032</v>
      </c>
      <c r="W50">
        <f t="shared" si="16"/>
        <v>1.7550073761325546</v>
      </c>
      <c r="X50">
        <f t="shared" si="17"/>
        <v>0.68087699967149096</v>
      </c>
      <c r="Y50">
        <f t="shared" si="18"/>
        <v>-17.242421264677628</v>
      </c>
      <c r="Z50">
        <f t="shared" si="19"/>
        <v>14.418646360796227</v>
      </c>
      <c r="AA50">
        <f t="shared" si="20"/>
        <v>0.99424161918032783</v>
      </c>
      <c r="AB50">
        <f t="shared" si="21"/>
        <v>-1.8264902111367505</v>
      </c>
      <c r="AC50">
        <v>-1.2204798121348999E-3</v>
      </c>
      <c r="AD50">
        <v>2.3572531993502802E-2</v>
      </c>
      <c r="AE50">
        <v>2.6764658191967299</v>
      </c>
      <c r="AF50">
        <v>96</v>
      </c>
      <c r="AG50">
        <v>10</v>
      </c>
      <c r="AH50">
        <f t="shared" si="22"/>
        <v>1</v>
      </c>
      <c r="AI50">
        <f t="shared" si="23"/>
        <v>0</v>
      </c>
      <c r="AJ50">
        <f t="shared" si="24"/>
        <v>55826.763128437327</v>
      </c>
      <c r="AK50">
        <f t="shared" si="25"/>
        <v>1.5923985161290299E-2</v>
      </c>
      <c r="AL50">
        <f t="shared" si="26"/>
        <v>7.8027527290322465E-3</v>
      </c>
      <c r="AM50">
        <f t="shared" si="27"/>
        <v>0.49</v>
      </c>
      <c r="AN50">
        <f t="shared" si="28"/>
        <v>0.39</v>
      </c>
      <c r="AO50">
        <v>12.71</v>
      </c>
      <c r="AP50">
        <v>0.5</v>
      </c>
      <c r="AQ50" t="s">
        <v>195</v>
      </c>
      <c r="AR50">
        <v>1602591464.2709701</v>
      </c>
      <c r="AS50">
        <v>410.587903225807</v>
      </c>
      <c r="AT50">
        <v>410.00396774193598</v>
      </c>
      <c r="AU50">
        <v>10.4724161290323</v>
      </c>
      <c r="AV50">
        <v>9.9806787096774201</v>
      </c>
      <c r="AW50">
        <v>999.99967741935495</v>
      </c>
      <c r="AX50">
        <v>101.43545161290299</v>
      </c>
      <c r="AY50">
        <v>9.9930467741935494E-2</v>
      </c>
      <c r="AZ50">
        <v>15.3917161290323</v>
      </c>
      <c r="BA50">
        <v>15.295474193548401</v>
      </c>
      <c r="BB50">
        <v>15.500635483870999</v>
      </c>
      <c r="BC50">
        <v>10005.9077419355</v>
      </c>
      <c r="BD50">
        <v>1.5923985161290299E-2</v>
      </c>
      <c r="BE50">
        <v>0.33479570967741901</v>
      </c>
      <c r="BF50">
        <v>1602591431.9000001</v>
      </c>
      <c r="BG50" t="s">
        <v>274</v>
      </c>
      <c r="BH50">
        <v>7</v>
      </c>
      <c r="BI50">
        <v>0.40799999999999997</v>
      </c>
      <c r="BJ50">
        <v>-0.151</v>
      </c>
      <c r="BK50">
        <v>410</v>
      </c>
      <c r="BL50">
        <v>10</v>
      </c>
      <c r="BM50">
        <v>0.26</v>
      </c>
      <c r="BN50">
        <v>0.14000000000000001</v>
      </c>
      <c r="BO50">
        <v>0.58794248000000005</v>
      </c>
      <c r="BP50">
        <v>-2.9560681872744399E-2</v>
      </c>
      <c r="BQ50">
        <v>2.1130202840711199E-2</v>
      </c>
      <c r="BR50">
        <v>1</v>
      </c>
      <c r="BS50">
        <v>0.49347385999999999</v>
      </c>
      <c r="BT50">
        <v>-2.55670645858346E-2</v>
      </c>
      <c r="BU50">
        <v>3.11067710320438E-3</v>
      </c>
      <c r="BV50">
        <v>1</v>
      </c>
      <c r="BW50">
        <v>2</v>
      </c>
      <c r="BX50">
        <v>2</v>
      </c>
      <c r="BY50" t="s">
        <v>200</v>
      </c>
      <c r="BZ50">
        <v>100</v>
      </c>
      <c r="CA50">
        <v>100</v>
      </c>
      <c r="CB50">
        <v>0.40799999999999997</v>
      </c>
      <c r="CC50">
        <v>-0.151</v>
      </c>
      <c r="CD50">
        <v>2</v>
      </c>
      <c r="CE50">
        <v>983.09900000000005</v>
      </c>
      <c r="CF50">
        <v>351.24799999999999</v>
      </c>
      <c r="CG50">
        <v>15.002000000000001</v>
      </c>
      <c r="CH50">
        <v>21.195599999999999</v>
      </c>
      <c r="CI50">
        <v>30</v>
      </c>
      <c r="CJ50">
        <v>21.287099999999999</v>
      </c>
      <c r="CK50">
        <v>21.353300000000001</v>
      </c>
      <c r="CL50">
        <v>25.018899999999999</v>
      </c>
      <c r="CM50">
        <v>0.82838400000000001</v>
      </c>
      <c r="CN50">
        <v>100</v>
      </c>
      <c r="CO50">
        <v>15</v>
      </c>
      <c r="CP50">
        <v>410</v>
      </c>
      <c r="CQ50">
        <v>10</v>
      </c>
      <c r="CR50">
        <v>99.179400000000001</v>
      </c>
      <c r="CS50">
        <v>107.934</v>
      </c>
    </row>
    <row r="51" spans="1:97" x14ac:dyDescent="0.25">
      <c r="A51">
        <v>35</v>
      </c>
      <c r="B51">
        <v>1602591477.9000001</v>
      </c>
      <c r="C51">
        <v>1853.10000014305</v>
      </c>
      <c r="D51" t="s">
        <v>281</v>
      </c>
      <c r="E51" t="s">
        <v>282</v>
      </c>
      <c r="F51">
        <v>1602591469.2709701</v>
      </c>
      <c r="G51">
        <f t="shared" si="0"/>
        <v>3.8947674051337093E-4</v>
      </c>
      <c r="H51">
        <f t="shared" si="1"/>
        <v>-0.61596769852569044</v>
      </c>
      <c r="I51">
        <f t="shared" si="2"/>
        <v>410.58845161290299</v>
      </c>
      <c r="J51">
        <f t="shared" si="3"/>
        <v>423.24610756067216</v>
      </c>
      <c r="K51">
        <f t="shared" si="4"/>
        <v>42.9740480525263</v>
      </c>
      <c r="L51">
        <f t="shared" si="5"/>
        <v>41.688860297187517</v>
      </c>
      <c r="M51">
        <f t="shared" si="6"/>
        <v>5.7904458355868611E-2</v>
      </c>
      <c r="N51">
        <f t="shared" si="7"/>
        <v>2.7766791387635896</v>
      </c>
      <c r="O51">
        <f t="shared" si="8"/>
        <v>5.7241892913506967E-2</v>
      </c>
      <c r="P51">
        <f t="shared" si="9"/>
        <v>3.583508015071845E-2</v>
      </c>
      <c r="Q51">
        <f t="shared" si="10"/>
        <v>1.8069719409677422E-4</v>
      </c>
      <c r="R51">
        <f t="shared" si="11"/>
        <v>15.289754198791607</v>
      </c>
      <c r="S51">
        <f t="shared" si="12"/>
        <v>15.299170967741899</v>
      </c>
      <c r="T51">
        <f t="shared" si="13"/>
        <v>1.7446119004524852</v>
      </c>
      <c r="U51">
        <f t="shared" si="14"/>
        <v>60.566881384409633</v>
      </c>
      <c r="V51">
        <f t="shared" si="15"/>
        <v>1.0633192135513443</v>
      </c>
      <c r="W51">
        <f t="shared" si="16"/>
        <v>1.7556116300633082</v>
      </c>
      <c r="X51">
        <f t="shared" si="17"/>
        <v>0.68129268690114086</v>
      </c>
      <c r="Y51">
        <f t="shared" si="18"/>
        <v>-17.175924256639657</v>
      </c>
      <c r="Z51">
        <f t="shared" si="19"/>
        <v>14.65671896299806</v>
      </c>
      <c r="AA51">
        <f t="shared" si="20"/>
        <v>1.0115181555364505</v>
      </c>
      <c r="AB51">
        <f t="shared" si="21"/>
        <v>-1.507506440911051</v>
      </c>
      <c r="AC51">
        <v>-1.21895600178255E-3</v>
      </c>
      <c r="AD51">
        <v>2.3543100889501199E-2</v>
      </c>
      <c r="AE51">
        <v>2.6743614767055899</v>
      </c>
      <c r="AF51">
        <v>96</v>
      </c>
      <c r="AG51">
        <v>10</v>
      </c>
      <c r="AH51">
        <f t="shared" si="22"/>
        <v>1</v>
      </c>
      <c r="AI51">
        <f t="shared" si="23"/>
        <v>0</v>
      </c>
      <c r="AJ51">
        <f t="shared" si="24"/>
        <v>55758.848561837811</v>
      </c>
      <c r="AK51">
        <f t="shared" si="25"/>
        <v>9.4556354838709698E-4</v>
      </c>
      <c r="AL51">
        <f t="shared" si="26"/>
        <v>4.6332613870967749E-4</v>
      </c>
      <c r="AM51">
        <f t="shared" si="27"/>
        <v>0.49</v>
      </c>
      <c r="AN51">
        <f t="shared" si="28"/>
        <v>0.39</v>
      </c>
      <c r="AO51">
        <v>12.71</v>
      </c>
      <c r="AP51">
        <v>0.5</v>
      </c>
      <c r="AQ51" t="s">
        <v>195</v>
      </c>
      <c r="AR51">
        <v>1602591469.2709701</v>
      </c>
      <c r="AS51">
        <v>410.58845161290299</v>
      </c>
      <c r="AT51">
        <v>410.008806451613</v>
      </c>
      <c r="AU51">
        <v>10.4725</v>
      </c>
      <c r="AV51">
        <v>9.9826577419354798</v>
      </c>
      <c r="AW51">
        <v>999.99699999999996</v>
      </c>
      <c r="AX51">
        <v>101.434451612903</v>
      </c>
      <c r="AY51">
        <v>9.9968396774193502E-2</v>
      </c>
      <c r="AZ51">
        <v>15.397080645161299</v>
      </c>
      <c r="BA51">
        <v>15.299170967741899</v>
      </c>
      <c r="BB51">
        <v>15.5034096774194</v>
      </c>
      <c r="BC51">
        <v>9993.5135483870999</v>
      </c>
      <c r="BD51">
        <v>9.4556354838709698E-4</v>
      </c>
      <c r="BE51">
        <v>0.33912599999999998</v>
      </c>
      <c r="BF51">
        <v>1602591431.9000001</v>
      </c>
      <c r="BG51" t="s">
        <v>274</v>
      </c>
      <c r="BH51">
        <v>7</v>
      </c>
      <c r="BI51">
        <v>0.40799999999999997</v>
      </c>
      <c r="BJ51">
        <v>-0.151</v>
      </c>
      <c r="BK51">
        <v>410</v>
      </c>
      <c r="BL51">
        <v>10</v>
      </c>
      <c r="BM51">
        <v>0.26</v>
      </c>
      <c r="BN51">
        <v>0.14000000000000001</v>
      </c>
      <c r="BO51">
        <v>0.5869702</v>
      </c>
      <c r="BP51">
        <v>-6.1895602400958399E-2</v>
      </c>
      <c r="BQ51">
        <v>2.0694960407790099E-2</v>
      </c>
      <c r="BR51">
        <v>1</v>
      </c>
      <c r="BS51">
        <v>0.49145714000000001</v>
      </c>
      <c r="BT51">
        <v>-2.44704979591833E-2</v>
      </c>
      <c r="BU51">
        <v>2.98670400950613E-3</v>
      </c>
      <c r="BV51">
        <v>1</v>
      </c>
      <c r="BW51">
        <v>2</v>
      </c>
      <c r="BX51">
        <v>2</v>
      </c>
      <c r="BY51" t="s">
        <v>200</v>
      </c>
      <c r="BZ51">
        <v>100</v>
      </c>
      <c r="CA51">
        <v>100</v>
      </c>
      <c r="CB51">
        <v>0.40799999999999997</v>
      </c>
      <c r="CC51">
        <v>-0.151</v>
      </c>
      <c r="CD51">
        <v>2</v>
      </c>
      <c r="CE51">
        <v>982.61900000000003</v>
      </c>
      <c r="CF51">
        <v>351.22300000000001</v>
      </c>
      <c r="CG51">
        <v>15.0025</v>
      </c>
      <c r="CH51">
        <v>21.195599999999999</v>
      </c>
      <c r="CI51">
        <v>30</v>
      </c>
      <c r="CJ51">
        <v>21.285399999999999</v>
      </c>
      <c r="CK51">
        <v>21.353300000000001</v>
      </c>
      <c r="CL51">
        <v>25.017800000000001</v>
      </c>
      <c r="CM51">
        <v>0.82838400000000001</v>
      </c>
      <c r="CN51">
        <v>100</v>
      </c>
      <c r="CO51">
        <v>15</v>
      </c>
      <c r="CP51">
        <v>410</v>
      </c>
      <c r="CQ51">
        <v>10</v>
      </c>
      <c r="CR51">
        <v>99.182500000000005</v>
      </c>
      <c r="CS51">
        <v>107.934</v>
      </c>
    </row>
    <row r="52" spans="1:97" x14ac:dyDescent="0.25">
      <c r="A52">
        <v>36</v>
      </c>
      <c r="B52">
        <v>1602591482.9000001</v>
      </c>
      <c r="C52">
        <v>1858.10000014305</v>
      </c>
      <c r="D52" t="s">
        <v>283</v>
      </c>
      <c r="E52" t="s">
        <v>284</v>
      </c>
      <c r="F52">
        <v>1602591474.2709701</v>
      </c>
      <c r="G52">
        <f t="shared" si="0"/>
        <v>3.8784653378148506E-4</v>
      </c>
      <c r="H52">
        <f t="shared" si="1"/>
        <v>-0.61877864748560785</v>
      </c>
      <c r="I52">
        <f t="shared" si="2"/>
        <v>410.592548387097</v>
      </c>
      <c r="J52">
        <f t="shared" si="3"/>
        <v>423.41698622594333</v>
      </c>
      <c r="K52">
        <f t="shared" si="4"/>
        <v>42.991186083762585</v>
      </c>
      <c r="L52">
        <f t="shared" si="5"/>
        <v>41.689070647951318</v>
      </c>
      <c r="M52">
        <f t="shared" si="6"/>
        <v>5.7583835365329177E-2</v>
      </c>
      <c r="N52">
        <f t="shared" si="7"/>
        <v>2.7766008625379546</v>
      </c>
      <c r="O52">
        <f t="shared" si="8"/>
        <v>5.6928523964583949E-2</v>
      </c>
      <c r="P52">
        <f t="shared" si="9"/>
        <v>3.563858312221603E-2</v>
      </c>
      <c r="Q52">
        <f t="shared" si="10"/>
        <v>1.553127769741935E-3</v>
      </c>
      <c r="R52">
        <f t="shared" si="11"/>
        <v>15.2961999431352</v>
      </c>
      <c r="S52">
        <f t="shared" si="12"/>
        <v>15.3073322580645</v>
      </c>
      <c r="T52">
        <f t="shared" si="13"/>
        <v>1.7455264675339495</v>
      </c>
      <c r="U52">
        <f t="shared" si="14"/>
        <v>60.545786575384355</v>
      </c>
      <c r="V52">
        <f t="shared" si="15"/>
        <v>1.0633575305540273</v>
      </c>
      <c r="W52">
        <f t="shared" si="16"/>
        <v>1.7562865901990752</v>
      </c>
      <c r="X52">
        <f t="shared" si="17"/>
        <v>0.6821689369799222</v>
      </c>
      <c r="Y52">
        <f t="shared" si="18"/>
        <v>-17.10403213976349</v>
      </c>
      <c r="Z52">
        <f t="shared" si="19"/>
        <v>14.331329048720754</v>
      </c>
      <c r="AA52">
        <f t="shared" si="20"/>
        <v>0.9891624080466368</v>
      </c>
      <c r="AB52">
        <f t="shared" si="21"/>
        <v>-1.7819875552263582</v>
      </c>
      <c r="AC52">
        <v>-1.21890258941634E-3</v>
      </c>
      <c r="AD52">
        <v>2.35420692749683E-2</v>
      </c>
      <c r="AE52">
        <v>2.6742876838480401</v>
      </c>
      <c r="AF52">
        <v>97</v>
      </c>
      <c r="AG52">
        <v>10</v>
      </c>
      <c r="AH52">
        <f t="shared" si="22"/>
        <v>1</v>
      </c>
      <c r="AI52">
        <f t="shared" si="23"/>
        <v>0</v>
      </c>
      <c r="AJ52">
        <f t="shared" si="24"/>
        <v>55755.334409373587</v>
      </c>
      <c r="AK52">
        <f t="shared" si="25"/>
        <v>8.1273038709677396E-3</v>
      </c>
      <c r="AL52">
        <f t="shared" si="26"/>
        <v>3.9823788967741922E-3</v>
      </c>
      <c r="AM52">
        <f t="shared" si="27"/>
        <v>0.49</v>
      </c>
      <c r="AN52">
        <f t="shared" si="28"/>
        <v>0.39</v>
      </c>
      <c r="AO52">
        <v>12.71</v>
      </c>
      <c r="AP52">
        <v>0.5</v>
      </c>
      <c r="AQ52" t="s">
        <v>195</v>
      </c>
      <c r="AR52">
        <v>1602591474.2709701</v>
      </c>
      <c r="AS52">
        <v>410.592548387097</v>
      </c>
      <c r="AT52">
        <v>410.00848387096801</v>
      </c>
      <c r="AU52">
        <v>10.472929032258101</v>
      </c>
      <c r="AV52">
        <v>9.9851390322580595</v>
      </c>
      <c r="AW52">
        <v>1000.00058064516</v>
      </c>
      <c r="AX52">
        <v>101.43390322580601</v>
      </c>
      <c r="AY52">
        <v>0.100016012903226</v>
      </c>
      <c r="AZ52">
        <v>15.4030709677419</v>
      </c>
      <c r="BA52">
        <v>15.3073322580645</v>
      </c>
      <c r="BB52">
        <v>15.509222580645201</v>
      </c>
      <c r="BC52">
        <v>9993.1296774193597</v>
      </c>
      <c r="BD52">
        <v>8.1273038709677396E-3</v>
      </c>
      <c r="BE52">
        <v>0.33912599999999998</v>
      </c>
      <c r="BF52">
        <v>1602591431.9000001</v>
      </c>
      <c r="BG52" t="s">
        <v>274</v>
      </c>
      <c r="BH52">
        <v>7</v>
      </c>
      <c r="BI52">
        <v>0.40799999999999997</v>
      </c>
      <c r="BJ52">
        <v>-0.151</v>
      </c>
      <c r="BK52">
        <v>410</v>
      </c>
      <c r="BL52">
        <v>10</v>
      </c>
      <c r="BM52">
        <v>0.26</v>
      </c>
      <c r="BN52">
        <v>0.14000000000000001</v>
      </c>
      <c r="BO52">
        <v>0.58269225999999996</v>
      </c>
      <c r="BP52">
        <v>3.2740938295337099E-2</v>
      </c>
      <c r="BQ52">
        <v>1.6564109625102099E-2</v>
      </c>
      <c r="BR52">
        <v>1</v>
      </c>
      <c r="BS52">
        <v>0.48952578000000002</v>
      </c>
      <c r="BT52">
        <v>-2.3668258343336301E-2</v>
      </c>
      <c r="BU52">
        <v>2.8953536867885399E-3</v>
      </c>
      <c r="BV52">
        <v>1</v>
      </c>
      <c r="BW52">
        <v>2</v>
      </c>
      <c r="BX52">
        <v>2</v>
      </c>
      <c r="BY52" t="s">
        <v>200</v>
      </c>
      <c r="BZ52">
        <v>100</v>
      </c>
      <c r="CA52">
        <v>100</v>
      </c>
      <c r="CB52">
        <v>0.40799999999999997</v>
      </c>
      <c r="CC52">
        <v>-0.151</v>
      </c>
      <c r="CD52">
        <v>2</v>
      </c>
      <c r="CE52">
        <v>981.49300000000005</v>
      </c>
      <c r="CF52">
        <v>351.209</v>
      </c>
      <c r="CG52">
        <v>15.0024</v>
      </c>
      <c r="CH52">
        <v>21.195599999999999</v>
      </c>
      <c r="CI52">
        <v>29.9999</v>
      </c>
      <c r="CJ52">
        <v>21.285299999999999</v>
      </c>
      <c r="CK52">
        <v>21.352900000000002</v>
      </c>
      <c r="CL52">
        <v>25.017900000000001</v>
      </c>
      <c r="CM52">
        <v>0.82838400000000001</v>
      </c>
      <c r="CN52">
        <v>100</v>
      </c>
      <c r="CO52">
        <v>15</v>
      </c>
      <c r="CP52">
        <v>410</v>
      </c>
      <c r="CQ52">
        <v>10</v>
      </c>
      <c r="CR52">
        <v>99.181399999999996</v>
      </c>
      <c r="CS52">
        <v>107.934</v>
      </c>
    </row>
    <row r="53" spans="1:97" x14ac:dyDescent="0.25">
      <c r="A53">
        <v>37</v>
      </c>
      <c r="B53">
        <v>1602591809.9000001</v>
      </c>
      <c r="C53">
        <v>2185.1000001430498</v>
      </c>
      <c r="D53" t="s">
        <v>287</v>
      </c>
      <c r="E53" t="s">
        <v>288</v>
      </c>
      <c r="F53">
        <v>1602591801.9096799</v>
      </c>
      <c r="G53">
        <f t="shared" si="0"/>
        <v>2.133085947599374E-4</v>
      </c>
      <c r="H53">
        <f t="shared" si="1"/>
        <v>-0.52279288594735729</v>
      </c>
      <c r="I53">
        <f t="shared" si="2"/>
        <v>410.49654838709699</v>
      </c>
      <c r="J53">
        <f t="shared" si="3"/>
        <v>433.36866913711418</v>
      </c>
      <c r="K53">
        <f t="shared" si="4"/>
        <v>44.002609936419837</v>
      </c>
      <c r="L53">
        <f t="shared" si="5"/>
        <v>41.680261600104664</v>
      </c>
      <c r="M53">
        <f t="shared" si="6"/>
        <v>3.0432816715583379E-2</v>
      </c>
      <c r="N53">
        <f t="shared" si="7"/>
        <v>2.7854757259168186</v>
      </c>
      <c r="O53">
        <f t="shared" si="8"/>
        <v>3.0249299978101159E-2</v>
      </c>
      <c r="P53">
        <f t="shared" si="9"/>
        <v>1.8922208343473954E-2</v>
      </c>
      <c r="Q53">
        <f t="shared" si="10"/>
        <v>-1.584106929096775E-3</v>
      </c>
      <c r="R53">
        <f t="shared" si="11"/>
        <v>15.366622464454315</v>
      </c>
      <c r="S53">
        <f t="shared" si="12"/>
        <v>15.2951322580645</v>
      </c>
      <c r="T53">
        <f t="shared" si="13"/>
        <v>1.7441594719881106</v>
      </c>
      <c r="U53">
        <f t="shared" si="14"/>
        <v>59.016110561042112</v>
      </c>
      <c r="V53">
        <f t="shared" si="15"/>
        <v>1.037967282385047</v>
      </c>
      <c r="W53">
        <f t="shared" si="16"/>
        <v>1.7587863254923359</v>
      </c>
      <c r="X53">
        <f t="shared" si="17"/>
        <v>0.70619218960306362</v>
      </c>
      <c r="Y53">
        <f t="shared" si="18"/>
        <v>-9.4069090289132387</v>
      </c>
      <c r="Z53">
        <f t="shared" si="19"/>
        <v>19.538159652734503</v>
      </c>
      <c r="AA53">
        <f t="shared" si="20"/>
        <v>1.3443160829897021</v>
      </c>
      <c r="AB53">
        <f t="shared" si="21"/>
        <v>11.47398259988187</v>
      </c>
      <c r="AC53">
        <v>-1.2193414659873599E-3</v>
      </c>
      <c r="AD53">
        <v>2.3550545803550399E-2</v>
      </c>
      <c r="AE53">
        <v>2.67489395822186</v>
      </c>
      <c r="AF53">
        <v>96</v>
      </c>
      <c r="AG53">
        <v>10</v>
      </c>
      <c r="AH53">
        <f t="shared" si="22"/>
        <v>1</v>
      </c>
      <c r="AI53">
        <f t="shared" si="23"/>
        <v>0</v>
      </c>
      <c r="AJ53">
        <f t="shared" si="24"/>
        <v>55770.353870884668</v>
      </c>
      <c r="AK53">
        <f t="shared" si="25"/>
        <v>-8.2894135483871003E-3</v>
      </c>
      <c r="AL53">
        <f t="shared" si="26"/>
        <v>-4.0618126387096795E-3</v>
      </c>
      <c r="AM53">
        <f t="shared" si="27"/>
        <v>0.49</v>
      </c>
      <c r="AN53">
        <f t="shared" si="28"/>
        <v>0.39</v>
      </c>
      <c r="AO53">
        <v>11.26</v>
      </c>
      <c r="AP53">
        <v>0.5</v>
      </c>
      <c r="AQ53" t="s">
        <v>195</v>
      </c>
      <c r="AR53">
        <v>1602591801.9096799</v>
      </c>
      <c r="AS53">
        <v>410.49654838709699</v>
      </c>
      <c r="AT53">
        <v>410.006483870968</v>
      </c>
      <c r="AU53">
        <v>10.2226322580645</v>
      </c>
      <c r="AV53">
        <v>9.9849045161290295</v>
      </c>
      <c r="AW53">
        <v>1000.01012903226</v>
      </c>
      <c r="AX53">
        <v>101.436096774194</v>
      </c>
      <c r="AY53">
        <v>0.10010800967741899</v>
      </c>
      <c r="AZ53">
        <v>15.4252387096774</v>
      </c>
      <c r="BA53">
        <v>15.2951322580645</v>
      </c>
      <c r="BB53">
        <v>15.521332258064501</v>
      </c>
      <c r="BC53">
        <v>9996.5116129032194</v>
      </c>
      <c r="BD53">
        <v>-8.2894135483871003E-3</v>
      </c>
      <c r="BE53">
        <v>0.32317241935483898</v>
      </c>
      <c r="BF53">
        <v>1602591784.5</v>
      </c>
      <c r="BG53" t="s">
        <v>289</v>
      </c>
      <c r="BH53">
        <v>8</v>
      </c>
      <c r="BI53">
        <v>0.38</v>
      </c>
      <c r="BJ53">
        <v>-0.15</v>
      </c>
      <c r="BK53">
        <v>410</v>
      </c>
      <c r="BL53">
        <v>10</v>
      </c>
      <c r="BM53">
        <v>0.31</v>
      </c>
      <c r="BN53">
        <v>0.16</v>
      </c>
      <c r="BO53">
        <v>0.44203916360000001</v>
      </c>
      <c r="BP53">
        <v>0.57495761000739398</v>
      </c>
      <c r="BQ53">
        <v>0.13885313650077</v>
      </c>
      <c r="BR53">
        <v>0</v>
      </c>
      <c r="BS53">
        <v>0.21221422604000001</v>
      </c>
      <c r="BT53">
        <v>0.31719855463558699</v>
      </c>
      <c r="BU53">
        <v>6.3335886678522801E-2</v>
      </c>
      <c r="BV53">
        <v>0</v>
      </c>
      <c r="BW53">
        <v>0</v>
      </c>
      <c r="BX53">
        <v>2</v>
      </c>
      <c r="BY53" t="s">
        <v>197</v>
      </c>
      <c r="BZ53">
        <v>100</v>
      </c>
      <c r="CA53">
        <v>100</v>
      </c>
      <c r="CB53">
        <v>0.38</v>
      </c>
      <c r="CC53">
        <v>-0.15</v>
      </c>
      <c r="CD53">
        <v>2</v>
      </c>
      <c r="CE53">
        <v>982.76599999999996</v>
      </c>
      <c r="CF53">
        <v>351.17599999999999</v>
      </c>
      <c r="CG53">
        <v>15.001899999999999</v>
      </c>
      <c r="CH53">
        <v>21.213200000000001</v>
      </c>
      <c r="CI53">
        <v>30</v>
      </c>
      <c r="CJ53">
        <v>21.299800000000001</v>
      </c>
      <c r="CK53">
        <v>21.3659</v>
      </c>
      <c r="CL53">
        <v>24.9999</v>
      </c>
      <c r="CM53">
        <v>4.1812699999999996</v>
      </c>
      <c r="CN53">
        <v>100</v>
      </c>
      <c r="CO53">
        <v>15</v>
      </c>
      <c r="CP53">
        <v>410</v>
      </c>
      <c r="CQ53">
        <v>10</v>
      </c>
      <c r="CR53">
        <v>99.194400000000002</v>
      </c>
      <c r="CS53">
        <v>107.926</v>
      </c>
    </row>
    <row r="54" spans="1:97" x14ac:dyDescent="0.25">
      <c r="A54">
        <v>38</v>
      </c>
      <c r="B54">
        <v>1602591814.9000001</v>
      </c>
      <c r="C54">
        <v>2190.1000001430498</v>
      </c>
      <c r="D54" t="s">
        <v>290</v>
      </c>
      <c r="E54" t="s">
        <v>291</v>
      </c>
      <c r="F54">
        <v>1602591806.5548401</v>
      </c>
      <c r="G54">
        <f t="shared" si="0"/>
        <v>2.1207019134863412E-4</v>
      </c>
      <c r="H54">
        <f t="shared" si="1"/>
        <v>-0.50689301619762184</v>
      </c>
      <c r="I54">
        <f t="shared" si="2"/>
        <v>410.48032258064501</v>
      </c>
      <c r="J54">
        <f t="shared" si="3"/>
        <v>432.68527134329508</v>
      </c>
      <c r="K54">
        <f t="shared" si="4"/>
        <v>43.933168566127584</v>
      </c>
      <c r="L54">
        <f t="shared" si="5"/>
        <v>41.678564997202912</v>
      </c>
      <c r="M54">
        <f t="shared" si="6"/>
        <v>3.0237693738916688E-2</v>
      </c>
      <c r="N54">
        <f t="shared" si="7"/>
        <v>2.7871876454755005</v>
      </c>
      <c r="O54">
        <f t="shared" si="8"/>
        <v>3.0056625730305243E-2</v>
      </c>
      <c r="P54">
        <f t="shared" si="9"/>
        <v>1.8801568796179453E-2</v>
      </c>
      <c r="Q54">
        <f t="shared" si="10"/>
        <v>-1.348709024419355E-3</v>
      </c>
      <c r="R54">
        <f t="shared" si="11"/>
        <v>15.367842864185244</v>
      </c>
      <c r="S54">
        <f t="shared" si="12"/>
        <v>15.298661290322601</v>
      </c>
      <c r="T54">
        <f t="shared" si="13"/>
        <v>1.7445547991638499</v>
      </c>
      <c r="U54">
        <f t="shared" si="14"/>
        <v>59.012729478772286</v>
      </c>
      <c r="V54">
        <f t="shared" si="15"/>
        <v>1.0379640944777202</v>
      </c>
      <c r="W54">
        <f t="shared" si="16"/>
        <v>1.7588816915358754</v>
      </c>
      <c r="X54">
        <f t="shared" si="17"/>
        <v>0.70659070468612972</v>
      </c>
      <c r="Y54">
        <f t="shared" si="18"/>
        <v>-9.3522954384747639</v>
      </c>
      <c r="Z54">
        <f t="shared" si="19"/>
        <v>19.146881440003302</v>
      </c>
      <c r="AA54">
        <f t="shared" si="20"/>
        <v>1.3166151231345797</v>
      </c>
      <c r="AB54">
        <f t="shared" si="21"/>
        <v>11.109852415638699</v>
      </c>
      <c r="AC54">
        <v>-1.22050484290738E-3</v>
      </c>
      <c r="AD54">
        <v>2.3573015441634499E-2</v>
      </c>
      <c r="AE54">
        <v>2.6765003714233</v>
      </c>
      <c r="AF54">
        <v>96</v>
      </c>
      <c r="AG54">
        <v>10</v>
      </c>
      <c r="AH54">
        <f t="shared" si="22"/>
        <v>1</v>
      </c>
      <c r="AI54">
        <f t="shared" si="23"/>
        <v>0</v>
      </c>
      <c r="AJ54">
        <f t="shared" si="24"/>
        <v>55821.224172564187</v>
      </c>
      <c r="AK54">
        <f t="shared" si="25"/>
        <v>-7.0576087096774201E-3</v>
      </c>
      <c r="AL54">
        <f t="shared" si="26"/>
        <v>-3.4582282677419356E-3</v>
      </c>
      <c r="AM54">
        <f t="shared" si="27"/>
        <v>0.49</v>
      </c>
      <c r="AN54">
        <f t="shared" si="28"/>
        <v>0.39</v>
      </c>
      <c r="AO54">
        <v>11.26</v>
      </c>
      <c r="AP54">
        <v>0.5</v>
      </c>
      <c r="AQ54" t="s">
        <v>195</v>
      </c>
      <c r="AR54">
        <v>1602591806.5548401</v>
      </c>
      <c r="AS54">
        <v>410.48032258064501</v>
      </c>
      <c r="AT54">
        <v>410.007580645161</v>
      </c>
      <c r="AU54">
        <v>10.2226129032258</v>
      </c>
      <c r="AV54">
        <v>9.9862632258064501</v>
      </c>
      <c r="AW54">
        <v>1000.00122580645</v>
      </c>
      <c r="AX54">
        <v>101.43612903225799</v>
      </c>
      <c r="AY54">
        <v>9.9956145161290297E-2</v>
      </c>
      <c r="AZ54">
        <v>15.4260838709677</v>
      </c>
      <c r="BA54">
        <v>15.298661290322601</v>
      </c>
      <c r="BB54">
        <v>15.5262806451613</v>
      </c>
      <c r="BC54">
        <v>10006.0461290323</v>
      </c>
      <c r="BD54">
        <v>-7.0576087096774201E-3</v>
      </c>
      <c r="BE54">
        <v>0.32180496774193601</v>
      </c>
      <c r="BF54">
        <v>1602591784.5</v>
      </c>
      <c r="BG54" t="s">
        <v>289</v>
      </c>
      <c r="BH54">
        <v>8</v>
      </c>
      <c r="BI54">
        <v>0.38</v>
      </c>
      <c r="BJ54">
        <v>-0.15</v>
      </c>
      <c r="BK54">
        <v>410</v>
      </c>
      <c r="BL54">
        <v>10</v>
      </c>
      <c r="BM54">
        <v>0.31</v>
      </c>
      <c r="BN54">
        <v>0.16</v>
      </c>
      <c r="BO54">
        <v>0.48958614</v>
      </c>
      <c r="BP54">
        <v>-0.22836102442400999</v>
      </c>
      <c r="BQ54">
        <v>3.1600410521390399E-2</v>
      </c>
      <c r="BR54">
        <v>0</v>
      </c>
      <c r="BS54">
        <v>0.23745508000000001</v>
      </c>
      <c r="BT54">
        <v>-1.4751155151055E-2</v>
      </c>
      <c r="BU54">
        <v>1.9094067438867001E-3</v>
      </c>
      <c r="BV54">
        <v>1</v>
      </c>
      <c r="BW54">
        <v>1</v>
      </c>
      <c r="BX54">
        <v>2</v>
      </c>
      <c r="BY54" t="s">
        <v>252</v>
      </c>
      <c r="BZ54">
        <v>100</v>
      </c>
      <c r="CA54">
        <v>100</v>
      </c>
      <c r="CB54">
        <v>0.38</v>
      </c>
      <c r="CC54">
        <v>-0.15</v>
      </c>
      <c r="CD54">
        <v>2</v>
      </c>
      <c r="CE54">
        <v>983.072</v>
      </c>
      <c r="CF54">
        <v>351.2</v>
      </c>
      <c r="CG54">
        <v>15.001799999999999</v>
      </c>
      <c r="CH54">
        <v>21.212700000000002</v>
      </c>
      <c r="CI54">
        <v>30</v>
      </c>
      <c r="CJ54">
        <v>21.297999999999998</v>
      </c>
      <c r="CK54">
        <v>21.3659</v>
      </c>
      <c r="CL54">
        <v>25.000499999999999</v>
      </c>
      <c r="CM54">
        <v>4.1812699999999996</v>
      </c>
      <c r="CN54">
        <v>100</v>
      </c>
      <c r="CO54">
        <v>15</v>
      </c>
      <c r="CP54">
        <v>410</v>
      </c>
      <c r="CQ54">
        <v>10</v>
      </c>
      <c r="CR54">
        <v>99.193799999999996</v>
      </c>
      <c r="CS54">
        <v>107.925</v>
      </c>
    </row>
    <row r="55" spans="1:97" x14ac:dyDescent="0.25">
      <c r="A55">
        <v>39</v>
      </c>
      <c r="B55">
        <v>1602591819.9000001</v>
      </c>
      <c r="C55">
        <v>2195.1000001430498</v>
      </c>
      <c r="D55" t="s">
        <v>292</v>
      </c>
      <c r="E55" t="s">
        <v>293</v>
      </c>
      <c r="F55">
        <v>1602591811.34516</v>
      </c>
      <c r="G55">
        <f t="shared" si="0"/>
        <v>2.1062080203931871E-4</v>
      </c>
      <c r="H55">
        <f t="shared" si="1"/>
        <v>-0.50566676632323748</v>
      </c>
      <c r="I55">
        <f t="shared" si="2"/>
        <v>410.482387096774</v>
      </c>
      <c r="J55">
        <f t="shared" si="3"/>
        <v>432.81994320437838</v>
      </c>
      <c r="K55">
        <f t="shared" si="4"/>
        <v>43.946794212265388</v>
      </c>
      <c r="L55">
        <f t="shared" si="5"/>
        <v>41.678728710943794</v>
      </c>
      <c r="M55">
        <f t="shared" si="6"/>
        <v>3.0011682460593259E-2</v>
      </c>
      <c r="N55">
        <f t="shared" si="7"/>
        <v>2.7876096525794738</v>
      </c>
      <c r="O55">
        <f t="shared" si="8"/>
        <v>2.9833329331301624E-2</v>
      </c>
      <c r="P55">
        <f t="shared" si="9"/>
        <v>1.8661766655686123E-2</v>
      </c>
      <c r="Q55">
        <f t="shared" si="10"/>
        <v>-1.6231506317419353E-3</v>
      </c>
      <c r="R55">
        <f t="shared" si="11"/>
        <v>15.371508754761834</v>
      </c>
      <c r="S55">
        <f t="shared" si="12"/>
        <v>15.302464516129</v>
      </c>
      <c r="T55">
        <f t="shared" si="13"/>
        <v>1.7449809300118928</v>
      </c>
      <c r="U55">
        <f t="shared" si="14"/>
        <v>59.000672633197368</v>
      </c>
      <c r="V55">
        <f t="shared" si="15"/>
        <v>1.0379691743334691</v>
      </c>
      <c r="W55">
        <f t="shared" si="16"/>
        <v>1.7592497305690791</v>
      </c>
      <c r="X55">
        <f t="shared" si="17"/>
        <v>0.70701175567842367</v>
      </c>
      <c r="Y55">
        <f t="shared" si="18"/>
        <v>-9.2883773699339542</v>
      </c>
      <c r="Z55">
        <f t="shared" si="19"/>
        <v>19.068335356982605</v>
      </c>
      <c r="AA55">
        <f t="shared" si="20"/>
        <v>1.3110636615170115</v>
      </c>
      <c r="AB55">
        <f t="shared" si="21"/>
        <v>11.089398497933921</v>
      </c>
      <c r="AC55">
        <v>-1.22079173480954E-3</v>
      </c>
      <c r="AD55">
        <v>2.3578556515296799E-2</v>
      </c>
      <c r="AE55">
        <v>2.6768963603735698</v>
      </c>
      <c r="AF55">
        <v>96</v>
      </c>
      <c r="AG55">
        <v>10</v>
      </c>
      <c r="AH55">
        <f t="shared" si="22"/>
        <v>1</v>
      </c>
      <c r="AI55">
        <f t="shared" si="23"/>
        <v>0</v>
      </c>
      <c r="AJ55">
        <f t="shared" si="24"/>
        <v>55833.174089596803</v>
      </c>
      <c r="AK55">
        <f t="shared" si="25"/>
        <v>-8.4937238709677405E-3</v>
      </c>
      <c r="AL55">
        <f t="shared" si="26"/>
        <v>-4.161924696774193E-3</v>
      </c>
      <c r="AM55">
        <f t="shared" si="27"/>
        <v>0.49</v>
      </c>
      <c r="AN55">
        <f t="shared" si="28"/>
        <v>0.39</v>
      </c>
      <c r="AO55">
        <v>11.26</v>
      </c>
      <c r="AP55">
        <v>0.5</v>
      </c>
      <c r="AQ55" t="s">
        <v>195</v>
      </c>
      <c r="AR55">
        <v>1602591811.34516</v>
      </c>
      <c r="AS55">
        <v>410.482387096774</v>
      </c>
      <c r="AT55">
        <v>410.01035483870999</v>
      </c>
      <c r="AU55">
        <v>10.2226741935484</v>
      </c>
      <c r="AV55">
        <v>9.9879390322580601</v>
      </c>
      <c r="AW55">
        <v>999.99770967741904</v>
      </c>
      <c r="AX55">
        <v>101.43606451612899</v>
      </c>
      <c r="AY55">
        <v>9.9908819354838696E-2</v>
      </c>
      <c r="AZ55">
        <v>15.4293451612903</v>
      </c>
      <c r="BA55">
        <v>15.302464516129</v>
      </c>
      <c r="BB55">
        <v>15.5304290322581</v>
      </c>
      <c r="BC55">
        <v>10008.404516129</v>
      </c>
      <c r="BD55">
        <v>-8.4937238709677405E-3</v>
      </c>
      <c r="BE55">
        <v>0.32180496774193601</v>
      </c>
      <c r="BF55">
        <v>1602591784.5</v>
      </c>
      <c r="BG55" t="s">
        <v>289</v>
      </c>
      <c r="BH55">
        <v>8</v>
      </c>
      <c r="BI55">
        <v>0.38</v>
      </c>
      <c r="BJ55">
        <v>-0.15</v>
      </c>
      <c r="BK55">
        <v>410</v>
      </c>
      <c r="BL55">
        <v>10</v>
      </c>
      <c r="BM55">
        <v>0.31</v>
      </c>
      <c r="BN55">
        <v>0.16</v>
      </c>
      <c r="BO55">
        <v>0.48486323999999997</v>
      </c>
      <c r="BP55">
        <v>-8.4154037824324401E-2</v>
      </c>
      <c r="BQ55">
        <v>2.69854031391491E-2</v>
      </c>
      <c r="BR55">
        <v>1</v>
      </c>
      <c r="BS55">
        <v>0.23614692000000001</v>
      </c>
      <c r="BT55">
        <v>-1.8867794021909499E-2</v>
      </c>
      <c r="BU55">
        <v>2.32087235185393E-3</v>
      </c>
      <c r="BV55">
        <v>1</v>
      </c>
      <c r="BW55">
        <v>2</v>
      </c>
      <c r="BX55">
        <v>2</v>
      </c>
      <c r="BY55" t="s">
        <v>200</v>
      </c>
      <c r="BZ55">
        <v>100</v>
      </c>
      <c r="CA55">
        <v>100</v>
      </c>
      <c r="CB55">
        <v>0.38</v>
      </c>
      <c r="CC55">
        <v>-0.15</v>
      </c>
      <c r="CD55">
        <v>2</v>
      </c>
      <c r="CE55">
        <v>982.47</v>
      </c>
      <c r="CF55">
        <v>351.46699999999998</v>
      </c>
      <c r="CG55">
        <v>15.002000000000001</v>
      </c>
      <c r="CH55">
        <v>21.2136</v>
      </c>
      <c r="CI55">
        <v>30</v>
      </c>
      <c r="CJ55">
        <v>21.297999999999998</v>
      </c>
      <c r="CK55">
        <v>21.3659</v>
      </c>
      <c r="CL55">
        <v>25.000299999999999</v>
      </c>
      <c r="CM55">
        <v>4.1812699999999996</v>
      </c>
      <c r="CN55">
        <v>100</v>
      </c>
      <c r="CO55">
        <v>15</v>
      </c>
      <c r="CP55">
        <v>410</v>
      </c>
      <c r="CQ55">
        <v>10</v>
      </c>
      <c r="CR55">
        <v>99.195099999999996</v>
      </c>
      <c r="CS55">
        <v>107.92400000000001</v>
      </c>
    </row>
    <row r="56" spans="1:97" x14ac:dyDescent="0.25">
      <c r="A56">
        <v>40</v>
      </c>
      <c r="B56">
        <v>1602591824.5999999</v>
      </c>
      <c r="C56">
        <v>2199.7999999523199</v>
      </c>
      <c r="D56" t="s">
        <v>294</v>
      </c>
      <c r="E56" t="s">
        <v>295</v>
      </c>
      <c r="F56">
        <v>1602591816.2871001</v>
      </c>
      <c r="G56">
        <f t="shared" si="0"/>
        <v>2.0916717076602251E-4</v>
      </c>
      <c r="H56">
        <f t="shared" si="1"/>
        <v>-0.51042960355467515</v>
      </c>
      <c r="I56">
        <f t="shared" si="2"/>
        <v>410.48667741935498</v>
      </c>
      <c r="J56">
        <f t="shared" si="3"/>
        <v>433.27810581320654</v>
      </c>
      <c r="K56">
        <f t="shared" si="4"/>
        <v>43.993258704159174</v>
      </c>
      <c r="L56">
        <f t="shared" si="5"/>
        <v>41.679111757624341</v>
      </c>
      <c r="M56">
        <f t="shared" si="6"/>
        <v>2.9788854454896669E-2</v>
      </c>
      <c r="N56">
        <f t="shared" si="7"/>
        <v>2.7867202027631341</v>
      </c>
      <c r="O56">
        <f t="shared" si="8"/>
        <v>2.9613075836242817E-2</v>
      </c>
      <c r="P56">
        <f t="shared" si="9"/>
        <v>1.8523878802532069E-2</v>
      </c>
      <c r="Q56">
        <f t="shared" si="10"/>
        <v>-5.2522558945161267E-4</v>
      </c>
      <c r="R56">
        <f t="shared" si="11"/>
        <v>15.378613924451551</v>
      </c>
      <c r="S56">
        <f t="shared" si="12"/>
        <v>15.306029032258101</v>
      </c>
      <c r="T56">
        <f t="shared" si="13"/>
        <v>1.7453803977407916</v>
      </c>
      <c r="U56">
        <f t="shared" si="14"/>
        <v>58.978626193592277</v>
      </c>
      <c r="V56">
        <f t="shared" si="15"/>
        <v>1.0380284589789222</v>
      </c>
      <c r="W56">
        <f t="shared" si="16"/>
        <v>1.7600078638177885</v>
      </c>
      <c r="X56">
        <f t="shared" si="17"/>
        <v>0.70735193876186941</v>
      </c>
      <c r="Y56">
        <f t="shared" si="18"/>
        <v>-9.2242722307815921</v>
      </c>
      <c r="Z56">
        <f t="shared" si="19"/>
        <v>19.535742120390296</v>
      </c>
      <c r="AA56">
        <f t="shared" si="20"/>
        <v>1.3437012834980331</v>
      </c>
      <c r="AB56">
        <f t="shared" si="21"/>
        <v>11.654645947517285</v>
      </c>
      <c r="AC56">
        <v>-1.2201871118925299E-3</v>
      </c>
      <c r="AD56">
        <v>2.35668787366776E-2</v>
      </c>
      <c r="AE56">
        <v>2.67606174365593</v>
      </c>
      <c r="AF56">
        <v>95</v>
      </c>
      <c r="AG56">
        <v>10</v>
      </c>
      <c r="AH56">
        <f t="shared" si="22"/>
        <v>1</v>
      </c>
      <c r="AI56">
        <f t="shared" si="23"/>
        <v>0</v>
      </c>
      <c r="AJ56">
        <f t="shared" si="24"/>
        <v>55805.352367706393</v>
      </c>
      <c r="AK56">
        <f t="shared" si="25"/>
        <v>-2.7484332258064501E-3</v>
      </c>
      <c r="AL56">
        <f t="shared" si="26"/>
        <v>-1.3467322806451605E-3</v>
      </c>
      <c r="AM56">
        <f t="shared" si="27"/>
        <v>0.49</v>
      </c>
      <c r="AN56">
        <f t="shared" si="28"/>
        <v>0.39</v>
      </c>
      <c r="AO56">
        <v>11.26</v>
      </c>
      <c r="AP56">
        <v>0.5</v>
      </c>
      <c r="AQ56" t="s">
        <v>195</v>
      </c>
      <c r="AR56">
        <v>1602591816.2871001</v>
      </c>
      <c r="AS56">
        <v>410.48667741935498</v>
      </c>
      <c r="AT56">
        <v>410.00861290322598</v>
      </c>
      <c r="AU56">
        <v>10.2232709677419</v>
      </c>
      <c r="AV56">
        <v>9.9901567741935509</v>
      </c>
      <c r="AW56">
        <v>1000.001</v>
      </c>
      <c r="AX56">
        <v>101.435903225806</v>
      </c>
      <c r="AY56">
        <v>9.9942029032258101E-2</v>
      </c>
      <c r="AZ56">
        <v>15.4360612903226</v>
      </c>
      <c r="BA56">
        <v>15.306029032258101</v>
      </c>
      <c r="BB56">
        <v>15.5371129032258</v>
      </c>
      <c r="BC56">
        <v>10003.463548387101</v>
      </c>
      <c r="BD56">
        <v>-2.7484332258064501E-3</v>
      </c>
      <c r="BE56">
        <v>0.33183293548387099</v>
      </c>
      <c r="BF56">
        <v>1602591784.5</v>
      </c>
      <c r="BG56" t="s">
        <v>289</v>
      </c>
      <c r="BH56">
        <v>8</v>
      </c>
      <c r="BI56">
        <v>0.38</v>
      </c>
      <c r="BJ56">
        <v>-0.15</v>
      </c>
      <c r="BK56">
        <v>410</v>
      </c>
      <c r="BL56">
        <v>10</v>
      </c>
      <c r="BM56">
        <v>0.31</v>
      </c>
      <c r="BN56">
        <v>0.16</v>
      </c>
      <c r="BO56">
        <v>0.47973751999999997</v>
      </c>
      <c r="BP56">
        <v>3.5466776605884098E-2</v>
      </c>
      <c r="BQ56">
        <v>2.2950025009345901E-2</v>
      </c>
      <c r="BR56">
        <v>1</v>
      </c>
      <c r="BS56">
        <v>0.23450768</v>
      </c>
      <c r="BT56">
        <v>-1.9643471922399E-2</v>
      </c>
      <c r="BU56">
        <v>2.4033546092077202E-3</v>
      </c>
      <c r="BV56">
        <v>1</v>
      </c>
      <c r="BW56">
        <v>2</v>
      </c>
      <c r="BX56">
        <v>2</v>
      </c>
      <c r="BY56" t="s">
        <v>200</v>
      </c>
      <c r="BZ56">
        <v>100</v>
      </c>
      <c r="CA56">
        <v>100</v>
      </c>
      <c r="CB56">
        <v>0.38</v>
      </c>
      <c r="CC56">
        <v>-0.15</v>
      </c>
      <c r="CD56">
        <v>2</v>
      </c>
      <c r="CE56">
        <v>983.41300000000001</v>
      </c>
      <c r="CF56">
        <v>351.38200000000001</v>
      </c>
      <c r="CG56">
        <v>15.0023</v>
      </c>
      <c r="CH56">
        <v>21.2136</v>
      </c>
      <c r="CI56">
        <v>30.0001</v>
      </c>
      <c r="CJ56">
        <v>21.297999999999998</v>
      </c>
      <c r="CK56">
        <v>21.3659</v>
      </c>
      <c r="CL56">
        <v>24.9998</v>
      </c>
      <c r="CM56">
        <v>4.1812699999999996</v>
      </c>
      <c r="CN56">
        <v>100</v>
      </c>
      <c r="CO56">
        <v>15</v>
      </c>
      <c r="CP56">
        <v>410</v>
      </c>
      <c r="CQ56">
        <v>10</v>
      </c>
      <c r="CR56">
        <v>99.194900000000004</v>
      </c>
      <c r="CS56">
        <v>107.925</v>
      </c>
    </row>
    <row r="57" spans="1:97" x14ac:dyDescent="0.25">
      <c r="A57">
        <v>41</v>
      </c>
      <c r="B57">
        <v>1602591830.0999999</v>
      </c>
      <c r="C57">
        <v>2205.2999999523199</v>
      </c>
      <c r="D57" t="s">
        <v>296</v>
      </c>
      <c r="E57" t="s">
        <v>297</v>
      </c>
      <c r="F57">
        <v>1602591821.7032299</v>
      </c>
      <c r="G57">
        <f t="shared" si="0"/>
        <v>2.0749359545915624E-4</v>
      </c>
      <c r="H57">
        <f t="shared" si="1"/>
        <v>-0.51868330277084407</v>
      </c>
      <c r="I57">
        <f t="shared" si="2"/>
        <v>410.49477419354798</v>
      </c>
      <c r="J57">
        <f t="shared" si="3"/>
        <v>433.9812551423588</v>
      </c>
      <c r="K57">
        <f t="shared" si="4"/>
        <v>44.064584796405626</v>
      </c>
      <c r="L57">
        <f t="shared" si="5"/>
        <v>41.679868822904524</v>
      </c>
      <c r="M57">
        <f t="shared" si="6"/>
        <v>2.9514360530266508E-2</v>
      </c>
      <c r="N57">
        <f t="shared" si="7"/>
        <v>2.7863917036135604</v>
      </c>
      <c r="O57">
        <f t="shared" si="8"/>
        <v>2.9341776120656627E-2</v>
      </c>
      <c r="P57">
        <f t="shared" si="9"/>
        <v>1.8354031832498948E-2</v>
      </c>
      <c r="Q57">
        <f t="shared" si="10"/>
        <v>-6.3497925106451535E-4</v>
      </c>
      <c r="R57">
        <f t="shared" si="11"/>
        <v>15.388731458276835</v>
      </c>
      <c r="S57">
        <f t="shared" si="12"/>
        <v>15.3143483870968</v>
      </c>
      <c r="T57">
        <f t="shared" si="13"/>
        <v>1.746313042676636</v>
      </c>
      <c r="U57">
        <f t="shared" si="14"/>
        <v>58.948267864507805</v>
      </c>
      <c r="V57">
        <f t="shared" si="15"/>
        <v>1.0381375456382775</v>
      </c>
      <c r="W57">
        <f t="shared" si="16"/>
        <v>1.7610993219078626</v>
      </c>
      <c r="X57">
        <f t="shared" si="17"/>
        <v>0.70817549703835847</v>
      </c>
      <c r="Y57">
        <f t="shared" si="18"/>
        <v>-9.1504675597487903</v>
      </c>
      <c r="Z57">
        <f t="shared" si="19"/>
        <v>19.735509304231009</v>
      </c>
      <c r="AA57">
        <f t="shared" si="20"/>
        <v>1.3577286444847823</v>
      </c>
      <c r="AB57">
        <f t="shared" si="21"/>
        <v>11.942135409715936</v>
      </c>
      <c r="AC57">
        <v>-1.21996385480864E-3</v>
      </c>
      <c r="AD57">
        <v>2.3562566715536099E-2</v>
      </c>
      <c r="AE57">
        <v>2.67575349163456</v>
      </c>
      <c r="AF57">
        <v>95</v>
      </c>
      <c r="AG57">
        <v>9</v>
      </c>
      <c r="AH57">
        <f t="shared" si="22"/>
        <v>1</v>
      </c>
      <c r="AI57">
        <f t="shared" si="23"/>
        <v>0</v>
      </c>
      <c r="AJ57">
        <f t="shared" si="24"/>
        <v>55793.6850765052</v>
      </c>
      <c r="AK57">
        <f t="shared" si="25"/>
        <v>-3.3227590322580602E-3</v>
      </c>
      <c r="AL57">
        <f t="shared" si="26"/>
        <v>-1.6281519258064495E-3</v>
      </c>
      <c r="AM57">
        <f t="shared" si="27"/>
        <v>0.49</v>
      </c>
      <c r="AN57">
        <f t="shared" si="28"/>
        <v>0.39</v>
      </c>
      <c r="AO57">
        <v>11.26</v>
      </c>
      <c r="AP57">
        <v>0.5</v>
      </c>
      <c r="AQ57" t="s">
        <v>195</v>
      </c>
      <c r="AR57">
        <v>1602591821.7032299</v>
      </c>
      <c r="AS57">
        <v>410.49477419354798</v>
      </c>
      <c r="AT57">
        <v>410.00664516129001</v>
      </c>
      <c r="AU57">
        <v>10.2243612903226</v>
      </c>
      <c r="AV57">
        <v>9.9931129032258106</v>
      </c>
      <c r="AW57">
        <v>1000.00261290323</v>
      </c>
      <c r="AX57">
        <v>101.435677419355</v>
      </c>
      <c r="AY57">
        <v>0.100009374193548</v>
      </c>
      <c r="AZ57">
        <v>15.4457258064516</v>
      </c>
      <c r="BA57">
        <v>15.3143483870968</v>
      </c>
      <c r="BB57">
        <v>15.547467741935501</v>
      </c>
      <c r="BC57">
        <v>10001.655483871</v>
      </c>
      <c r="BD57">
        <v>-3.3227590322580602E-3</v>
      </c>
      <c r="BE57">
        <v>0.33912599999999998</v>
      </c>
      <c r="BF57">
        <v>1602591784.5</v>
      </c>
      <c r="BG57" t="s">
        <v>289</v>
      </c>
      <c r="BH57">
        <v>8</v>
      </c>
      <c r="BI57">
        <v>0.38</v>
      </c>
      <c r="BJ57">
        <v>-0.15</v>
      </c>
      <c r="BK57">
        <v>410</v>
      </c>
      <c r="BL57">
        <v>10</v>
      </c>
      <c r="BM57">
        <v>0.31</v>
      </c>
      <c r="BN57">
        <v>0.16</v>
      </c>
      <c r="BO57">
        <v>0.47885314000000001</v>
      </c>
      <c r="BP57">
        <v>8.8775148139188007E-2</v>
      </c>
      <c r="BQ57">
        <v>2.04901368341063E-2</v>
      </c>
      <c r="BR57">
        <v>1</v>
      </c>
      <c r="BS57">
        <v>0.23264188</v>
      </c>
      <c r="BT57">
        <v>-2.0223476847440001E-2</v>
      </c>
      <c r="BU57">
        <v>2.4338298349720301E-3</v>
      </c>
      <c r="BV57">
        <v>1</v>
      </c>
      <c r="BW57">
        <v>2</v>
      </c>
      <c r="BX57">
        <v>2</v>
      </c>
      <c r="BY57" t="s">
        <v>200</v>
      </c>
      <c r="BZ57">
        <v>100</v>
      </c>
      <c r="CA57">
        <v>100</v>
      </c>
      <c r="CB57">
        <v>0.38</v>
      </c>
      <c r="CC57">
        <v>-0.15</v>
      </c>
      <c r="CD57">
        <v>2</v>
      </c>
      <c r="CE57">
        <v>983.56899999999996</v>
      </c>
      <c r="CF57">
        <v>351.37</v>
      </c>
      <c r="CG57">
        <v>15.001899999999999</v>
      </c>
      <c r="CH57">
        <v>21.2136</v>
      </c>
      <c r="CI57">
        <v>30.0002</v>
      </c>
      <c r="CJ57">
        <v>21.297899999999998</v>
      </c>
      <c r="CK57">
        <v>21.3659</v>
      </c>
      <c r="CL57">
        <v>25.0001</v>
      </c>
      <c r="CM57">
        <v>4.1812699999999996</v>
      </c>
      <c r="CN57">
        <v>100</v>
      </c>
      <c r="CO57">
        <v>15</v>
      </c>
      <c r="CP57">
        <v>410</v>
      </c>
      <c r="CQ57">
        <v>10</v>
      </c>
      <c r="CR57">
        <v>99.193100000000001</v>
      </c>
      <c r="CS57">
        <v>107.92400000000001</v>
      </c>
    </row>
    <row r="58" spans="1:97" x14ac:dyDescent="0.25">
      <c r="A58">
        <v>42</v>
      </c>
      <c r="B58">
        <v>1602592198.0999999</v>
      </c>
      <c r="C58">
        <v>2573.2999999523199</v>
      </c>
      <c r="D58" t="s">
        <v>300</v>
      </c>
      <c r="E58" t="s">
        <v>301</v>
      </c>
      <c r="F58">
        <v>1602592190.1064501</v>
      </c>
      <c r="G58">
        <f t="shared" si="0"/>
        <v>4.363997234567894E-4</v>
      </c>
      <c r="H58">
        <f t="shared" si="1"/>
        <v>-0.39101943702144071</v>
      </c>
      <c r="I58">
        <f t="shared" si="2"/>
        <v>410.40738709677402</v>
      </c>
      <c r="J58">
        <f t="shared" si="3"/>
        <v>415.42519383688415</v>
      </c>
      <c r="K58">
        <f t="shared" si="4"/>
        <v>42.181472584443604</v>
      </c>
      <c r="L58">
        <f t="shared" si="5"/>
        <v>41.671974170331779</v>
      </c>
      <c r="M58">
        <f t="shared" si="6"/>
        <v>6.8031361810392668E-2</v>
      </c>
      <c r="N58">
        <f t="shared" si="7"/>
        <v>2.6917388275726455</v>
      </c>
      <c r="O58">
        <f t="shared" si="8"/>
        <v>6.7090379842408038E-2</v>
      </c>
      <c r="P58">
        <f t="shared" si="9"/>
        <v>4.2014946563343987E-2</v>
      </c>
      <c r="Q58">
        <f t="shared" si="10"/>
        <v>6.7603307912903242E-3</v>
      </c>
      <c r="R58">
        <f t="shared" si="11"/>
        <v>15.269903879614356</v>
      </c>
      <c r="S58">
        <f t="shared" si="12"/>
        <v>15.3033129032258</v>
      </c>
      <c r="T58">
        <f t="shared" si="13"/>
        <v>1.745075999662687</v>
      </c>
      <c r="U58">
        <f t="shared" si="14"/>
        <v>62.318969517925602</v>
      </c>
      <c r="V58">
        <f t="shared" si="15"/>
        <v>1.0938390401549665</v>
      </c>
      <c r="W58">
        <f t="shared" si="16"/>
        <v>1.7552264561119413</v>
      </c>
      <c r="X58">
        <f t="shared" si="17"/>
        <v>0.65123695950772054</v>
      </c>
      <c r="Y58">
        <f t="shared" si="18"/>
        <v>-19.245227804444411</v>
      </c>
      <c r="Z58">
        <f t="shared" si="19"/>
        <v>13.111089029062001</v>
      </c>
      <c r="AA58">
        <f t="shared" si="20"/>
        <v>0.93340494435097743</v>
      </c>
      <c r="AB58">
        <f t="shared" si="21"/>
        <v>-5.1939735002401441</v>
      </c>
      <c r="AC58">
        <v>-1.22090727519818E-3</v>
      </c>
      <c r="AD58">
        <v>2.3580788079867299E-2</v>
      </c>
      <c r="AE58">
        <v>2.6770558200393499</v>
      </c>
      <c r="AF58">
        <v>98</v>
      </c>
      <c r="AG58">
        <v>10</v>
      </c>
      <c r="AH58">
        <f t="shared" si="22"/>
        <v>1</v>
      </c>
      <c r="AI58">
        <f t="shared" si="23"/>
        <v>0</v>
      </c>
      <c r="AJ58">
        <f t="shared" si="24"/>
        <v>55845.169983607011</v>
      </c>
      <c r="AK58">
        <f t="shared" si="25"/>
        <v>3.5375880645161298E-2</v>
      </c>
      <c r="AL58">
        <f t="shared" si="26"/>
        <v>1.7334181516129036E-2</v>
      </c>
      <c r="AM58">
        <f t="shared" si="27"/>
        <v>0.49</v>
      </c>
      <c r="AN58">
        <f t="shared" si="28"/>
        <v>0.39</v>
      </c>
      <c r="AO58">
        <v>18.670000000000002</v>
      </c>
      <c r="AP58">
        <v>0.5</v>
      </c>
      <c r="AQ58" t="s">
        <v>195</v>
      </c>
      <c r="AR58">
        <v>1602592190.1064501</v>
      </c>
      <c r="AS58">
        <v>410.40738709677402</v>
      </c>
      <c r="AT58">
        <v>410.011741935484</v>
      </c>
      <c r="AU58">
        <v>10.7726987096774</v>
      </c>
      <c r="AV58">
        <v>9.9667283870967704</v>
      </c>
      <c r="AW58">
        <v>1000.01341935484</v>
      </c>
      <c r="AX58">
        <v>101.436935483871</v>
      </c>
      <c r="AY58">
        <v>0.101134932258065</v>
      </c>
      <c r="AZ58">
        <v>15.3936612903226</v>
      </c>
      <c r="BA58">
        <v>15.3033129032258</v>
      </c>
      <c r="BB58">
        <v>15.4814193548387</v>
      </c>
      <c r="BC58">
        <v>10009.2658064516</v>
      </c>
      <c r="BD58">
        <v>3.5375880645161298E-2</v>
      </c>
      <c r="BE58">
        <v>0.319343516129032</v>
      </c>
      <c r="BF58">
        <v>1602592182.5999999</v>
      </c>
      <c r="BG58" t="s">
        <v>302</v>
      </c>
      <c r="BH58">
        <v>9</v>
      </c>
      <c r="BI58">
        <v>0.376</v>
      </c>
      <c r="BJ58">
        <v>-0.153</v>
      </c>
      <c r="BK58">
        <v>410</v>
      </c>
      <c r="BL58">
        <v>10</v>
      </c>
      <c r="BM58">
        <v>0.24</v>
      </c>
      <c r="BN58">
        <v>0.1</v>
      </c>
      <c r="BO58">
        <v>0.23835328119999999</v>
      </c>
      <c r="BP58">
        <v>1.80125305821072</v>
      </c>
      <c r="BQ58">
        <v>0.24076291540060599</v>
      </c>
      <c r="BR58">
        <v>0</v>
      </c>
      <c r="BS58">
        <v>0.48004162342000001</v>
      </c>
      <c r="BT58">
        <v>3.65028331581152</v>
      </c>
      <c r="BU58">
        <v>0.48458509299625602</v>
      </c>
      <c r="BV58">
        <v>0</v>
      </c>
      <c r="BW58">
        <v>0</v>
      </c>
      <c r="BX58">
        <v>2</v>
      </c>
      <c r="BY58" t="s">
        <v>197</v>
      </c>
      <c r="BZ58">
        <v>100</v>
      </c>
      <c r="CA58">
        <v>100</v>
      </c>
      <c r="CB58">
        <v>0.376</v>
      </c>
      <c r="CC58">
        <v>-0.153</v>
      </c>
      <c r="CD58">
        <v>2</v>
      </c>
      <c r="CE58">
        <v>981.01900000000001</v>
      </c>
      <c r="CF58">
        <v>351.11700000000002</v>
      </c>
      <c r="CG58">
        <v>15.002000000000001</v>
      </c>
      <c r="CH58">
        <v>21.2316</v>
      </c>
      <c r="CI58">
        <v>29.9999</v>
      </c>
      <c r="CJ58">
        <v>21.3231</v>
      </c>
      <c r="CK58">
        <v>21.387599999999999</v>
      </c>
      <c r="CL58">
        <v>24.982399999999998</v>
      </c>
      <c r="CM58">
        <v>6.1217300000000003</v>
      </c>
      <c r="CN58">
        <v>100</v>
      </c>
      <c r="CO58">
        <v>15</v>
      </c>
      <c r="CP58">
        <v>410</v>
      </c>
      <c r="CQ58">
        <v>10</v>
      </c>
      <c r="CR58">
        <v>99.202100000000002</v>
      </c>
      <c r="CS58">
        <v>107.916</v>
      </c>
    </row>
    <row r="59" spans="1:97" x14ac:dyDescent="0.25">
      <c r="A59">
        <v>43</v>
      </c>
      <c r="B59">
        <v>1602592203.0999999</v>
      </c>
      <c r="C59">
        <v>2578.2999999523199</v>
      </c>
      <c r="D59" t="s">
        <v>303</v>
      </c>
      <c r="E59" t="s">
        <v>304</v>
      </c>
      <c r="F59">
        <v>1602592194.7451601</v>
      </c>
      <c r="G59">
        <f t="shared" si="0"/>
        <v>5.5524063047416791E-4</v>
      </c>
      <c r="H59">
        <f t="shared" si="1"/>
        <v>-0.50358512634797004</v>
      </c>
      <c r="I59">
        <f t="shared" si="2"/>
        <v>410.51793548387099</v>
      </c>
      <c r="J59">
        <f t="shared" si="3"/>
        <v>415.47085021687963</v>
      </c>
      <c r="K59">
        <f t="shared" si="4"/>
        <v>42.185982569564757</v>
      </c>
      <c r="L59">
        <f t="shared" si="5"/>
        <v>41.683074665228823</v>
      </c>
      <c r="M59">
        <f t="shared" si="6"/>
        <v>9.0010176863042413E-2</v>
      </c>
      <c r="N59">
        <f t="shared" si="7"/>
        <v>2.6906749596763797</v>
      </c>
      <c r="O59">
        <f t="shared" si="8"/>
        <v>8.8370239739906736E-2</v>
      </c>
      <c r="P59">
        <f t="shared" si="9"/>
        <v>5.5376252987263938E-2</v>
      </c>
      <c r="Q59">
        <f t="shared" si="10"/>
        <v>7.2935843068064506E-3</v>
      </c>
      <c r="R59">
        <f t="shared" si="11"/>
        <v>15.239164940077902</v>
      </c>
      <c r="S59">
        <f t="shared" si="12"/>
        <v>15.3048516129032</v>
      </c>
      <c r="T59">
        <f t="shared" si="13"/>
        <v>1.7452484379776931</v>
      </c>
      <c r="U59">
        <f t="shared" si="14"/>
        <v>63.584236398844652</v>
      </c>
      <c r="V59">
        <f t="shared" si="15"/>
        <v>1.1162642900203794</v>
      </c>
      <c r="W59">
        <f t="shared" si="16"/>
        <v>1.7555676583397049</v>
      </c>
      <c r="X59">
        <f t="shared" si="17"/>
        <v>0.62898414795731372</v>
      </c>
      <c r="Y59">
        <f t="shared" si="18"/>
        <v>-24.486111803910806</v>
      </c>
      <c r="Z59">
        <f t="shared" si="19"/>
        <v>13.322092774482098</v>
      </c>
      <c r="AA59">
        <f t="shared" si="20"/>
        <v>0.94882427282352533</v>
      </c>
      <c r="AB59">
        <f t="shared" si="21"/>
        <v>-10.207901172298378</v>
      </c>
      <c r="AC59">
        <v>-1.2201432171334099E-3</v>
      </c>
      <c r="AD59">
        <v>2.3566030946649899E-2</v>
      </c>
      <c r="AE59">
        <v>2.67600114094108</v>
      </c>
      <c r="AF59">
        <v>96</v>
      </c>
      <c r="AG59">
        <v>10</v>
      </c>
      <c r="AH59">
        <f t="shared" si="22"/>
        <v>1</v>
      </c>
      <c r="AI59">
        <f t="shared" si="23"/>
        <v>0</v>
      </c>
      <c r="AJ59">
        <f t="shared" si="24"/>
        <v>55811.069130675402</v>
      </c>
      <c r="AK59">
        <f t="shared" si="25"/>
        <v>3.8166322903225802E-2</v>
      </c>
      <c r="AL59">
        <f t="shared" si="26"/>
        <v>1.8701498222580642E-2</v>
      </c>
      <c r="AM59">
        <f t="shared" si="27"/>
        <v>0.49</v>
      </c>
      <c r="AN59">
        <f t="shared" si="28"/>
        <v>0.39</v>
      </c>
      <c r="AO59">
        <v>18.670000000000002</v>
      </c>
      <c r="AP59">
        <v>0.5</v>
      </c>
      <c r="AQ59" t="s">
        <v>195</v>
      </c>
      <c r="AR59">
        <v>1602592194.7451601</v>
      </c>
      <c r="AS59">
        <v>410.51793548387099</v>
      </c>
      <c r="AT59">
        <v>410.00332258064498</v>
      </c>
      <c r="AU59">
        <v>10.993587096774201</v>
      </c>
      <c r="AV59">
        <v>9.9683961290322607</v>
      </c>
      <c r="AW59">
        <v>1000.04580645161</v>
      </c>
      <c r="AX59">
        <v>101.43696774193501</v>
      </c>
      <c r="AY59">
        <v>0.100799703225806</v>
      </c>
      <c r="AZ59">
        <v>15.3966903225806</v>
      </c>
      <c r="BA59">
        <v>15.3048516129032</v>
      </c>
      <c r="BB59">
        <v>15.485261290322599</v>
      </c>
      <c r="BC59">
        <v>10002.9987096774</v>
      </c>
      <c r="BD59">
        <v>3.8166322903225802E-2</v>
      </c>
      <c r="BE59">
        <v>0.31451190322580602</v>
      </c>
      <c r="BF59">
        <v>1602592182.5999999</v>
      </c>
      <c r="BG59" t="s">
        <v>302</v>
      </c>
      <c r="BH59">
        <v>9</v>
      </c>
      <c r="BI59">
        <v>0.376</v>
      </c>
      <c r="BJ59">
        <v>-0.153</v>
      </c>
      <c r="BK59">
        <v>410</v>
      </c>
      <c r="BL59">
        <v>10</v>
      </c>
      <c r="BM59">
        <v>0.24</v>
      </c>
      <c r="BN59">
        <v>0.1</v>
      </c>
      <c r="BO59">
        <v>0.3416119245</v>
      </c>
      <c r="BP59">
        <v>1.6676766597499699</v>
      </c>
      <c r="BQ59">
        <v>0.230556966081884</v>
      </c>
      <c r="BR59">
        <v>0</v>
      </c>
      <c r="BS59">
        <v>0.68604777642000003</v>
      </c>
      <c r="BT59">
        <v>3.28000917006946</v>
      </c>
      <c r="BU59">
        <v>0.45631700665814801</v>
      </c>
      <c r="BV59">
        <v>0</v>
      </c>
      <c r="BW59">
        <v>0</v>
      </c>
      <c r="BX59">
        <v>2</v>
      </c>
      <c r="BY59" t="s">
        <v>197</v>
      </c>
      <c r="BZ59">
        <v>100</v>
      </c>
      <c r="CA59">
        <v>100</v>
      </c>
      <c r="CB59">
        <v>0.376</v>
      </c>
      <c r="CC59">
        <v>-0.153</v>
      </c>
      <c r="CD59">
        <v>2</v>
      </c>
      <c r="CE59">
        <v>982.92200000000003</v>
      </c>
      <c r="CF59">
        <v>351.19600000000003</v>
      </c>
      <c r="CG59">
        <v>15.002000000000001</v>
      </c>
      <c r="CH59">
        <v>21.2316</v>
      </c>
      <c r="CI59">
        <v>30</v>
      </c>
      <c r="CJ59">
        <v>21.321400000000001</v>
      </c>
      <c r="CK59">
        <v>21.386700000000001</v>
      </c>
      <c r="CL59">
        <v>24.982700000000001</v>
      </c>
      <c r="CM59">
        <v>6.1217300000000003</v>
      </c>
      <c r="CN59">
        <v>100</v>
      </c>
      <c r="CO59">
        <v>15</v>
      </c>
      <c r="CP59">
        <v>410</v>
      </c>
      <c r="CQ59">
        <v>10</v>
      </c>
      <c r="CR59">
        <v>99.200699999999998</v>
      </c>
      <c r="CS59">
        <v>107.916</v>
      </c>
    </row>
    <row r="60" spans="1:97" x14ac:dyDescent="0.25">
      <c r="A60">
        <v>44</v>
      </c>
      <c r="B60">
        <v>1602592208.0999999</v>
      </c>
      <c r="C60">
        <v>2583.2999999523199</v>
      </c>
      <c r="D60" t="s">
        <v>305</v>
      </c>
      <c r="E60" t="s">
        <v>306</v>
      </c>
      <c r="F60">
        <v>1602592199.53548</v>
      </c>
      <c r="G60">
        <f t="shared" si="0"/>
        <v>5.5935476140975716E-4</v>
      </c>
      <c r="H60">
        <f t="shared" si="1"/>
        <v>-0.50976040033940262</v>
      </c>
      <c r="I60">
        <f t="shared" si="2"/>
        <v>410.52454838709701</v>
      </c>
      <c r="J60">
        <f t="shared" si="3"/>
        <v>415.51782730525389</v>
      </c>
      <c r="K60">
        <f t="shared" si="4"/>
        <v>42.190729792095262</v>
      </c>
      <c r="L60">
        <f t="shared" si="5"/>
        <v>41.683723671614757</v>
      </c>
      <c r="M60">
        <f t="shared" si="6"/>
        <v>9.0746743580806685E-2</v>
      </c>
      <c r="N60">
        <f t="shared" si="7"/>
        <v>2.6899889219104165</v>
      </c>
      <c r="O60">
        <f t="shared" si="8"/>
        <v>8.9079708148030193E-2</v>
      </c>
      <c r="P60">
        <f t="shared" si="9"/>
        <v>5.582204337534169E-2</v>
      </c>
      <c r="Q60">
        <f t="shared" si="10"/>
        <v>4.6976693928387023E-3</v>
      </c>
      <c r="R60">
        <f t="shared" si="11"/>
        <v>15.2426530929439</v>
      </c>
      <c r="S60">
        <f t="shared" si="12"/>
        <v>15.310022580645199</v>
      </c>
      <c r="T60">
        <f t="shared" si="13"/>
        <v>1.7458280416184353</v>
      </c>
      <c r="U60">
        <f t="shared" si="14"/>
        <v>63.620309933849128</v>
      </c>
      <c r="V60">
        <f t="shared" si="15"/>
        <v>1.1172351753744276</v>
      </c>
      <c r="W60">
        <f t="shared" si="16"/>
        <v>1.7560982908384162</v>
      </c>
      <c r="X60">
        <f t="shared" si="17"/>
        <v>0.62859286624400768</v>
      </c>
      <c r="Y60">
        <f t="shared" si="18"/>
        <v>-24.667544978170291</v>
      </c>
      <c r="Z60">
        <f t="shared" si="19"/>
        <v>13.251798498339198</v>
      </c>
      <c r="AA60">
        <f t="shared" si="20"/>
        <v>0.94410701314460743</v>
      </c>
      <c r="AB60">
        <f t="shared" si="21"/>
        <v>-10.466941797293646</v>
      </c>
      <c r="AC60">
        <v>-1.21965068007787E-3</v>
      </c>
      <c r="AD60">
        <v>2.3556518011340202E-2</v>
      </c>
      <c r="AE60">
        <v>2.6753210265776901</v>
      </c>
      <c r="AF60">
        <v>96</v>
      </c>
      <c r="AG60">
        <v>10</v>
      </c>
      <c r="AH60">
        <f t="shared" si="22"/>
        <v>1</v>
      </c>
      <c r="AI60">
        <f t="shared" si="23"/>
        <v>0</v>
      </c>
      <c r="AJ60">
        <f t="shared" si="24"/>
        <v>55788.562966716388</v>
      </c>
      <c r="AK60">
        <f t="shared" si="25"/>
        <v>2.4582257419354801E-2</v>
      </c>
      <c r="AL60">
        <f t="shared" si="26"/>
        <v>1.2045306135483852E-2</v>
      </c>
      <c r="AM60">
        <f t="shared" si="27"/>
        <v>0.49</v>
      </c>
      <c r="AN60">
        <f t="shared" si="28"/>
        <v>0.39</v>
      </c>
      <c r="AO60">
        <v>18.670000000000002</v>
      </c>
      <c r="AP60">
        <v>0.5</v>
      </c>
      <c r="AQ60" t="s">
        <v>195</v>
      </c>
      <c r="AR60">
        <v>1602592199.53548</v>
      </c>
      <c r="AS60">
        <v>410.52454838709701</v>
      </c>
      <c r="AT60">
        <v>410.00154838709699</v>
      </c>
      <c r="AU60">
        <v>11.003154838709699</v>
      </c>
      <c r="AV60">
        <v>9.9703412903225797</v>
      </c>
      <c r="AW60">
        <v>1000.01067741935</v>
      </c>
      <c r="AX60">
        <v>101.437548387097</v>
      </c>
      <c r="AY60">
        <v>0.10016436451612901</v>
      </c>
      <c r="AZ60">
        <v>15.401400000000001</v>
      </c>
      <c r="BA60">
        <v>15.310022580645199</v>
      </c>
      <c r="BB60">
        <v>15.485870967741899</v>
      </c>
      <c r="BC60">
        <v>9998.9035483870994</v>
      </c>
      <c r="BD60">
        <v>2.4582257419354801E-2</v>
      </c>
      <c r="BE60">
        <v>0.317018903225806</v>
      </c>
      <c r="BF60">
        <v>1602592182.5999999</v>
      </c>
      <c r="BG60" t="s">
        <v>302</v>
      </c>
      <c r="BH60">
        <v>9</v>
      </c>
      <c r="BI60">
        <v>0.376</v>
      </c>
      <c r="BJ60">
        <v>-0.153</v>
      </c>
      <c r="BK60">
        <v>410</v>
      </c>
      <c r="BL60">
        <v>10</v>
      </c>
      <c r="BM60">
        <v>0.24</v>
      </c>
      <c r="BN60">
        <v>0.1</v>
      </c>
      <c r="BO60">
        <v>0.44554317919999997</v>
      </c>
      <c r="BP60">
        <v>0.93344611938699695</v>
      </c>
      <c r="BQ60">
        <v>0.163303717581816</v>
      </c>
      <c r="BR60">
        <v>0</v>
      </c>
      <c r="BS60">
        <v>0.89254093802000001</v>
      </c>
      <c r="BT60">
        <v>1.7146364981498901</v>
      </c>
      <c r="BU60">
        <v>0.30998910561047399</v>
      </c>
      <c r="BV60">
        <v>0</v>
      </c>
      <c r="BW60">
        <v>0</v>
      </c>
      <c r="BX60">
        <v>2</v>
      </c>
      <c r="BY60" t="s">
        <v>197</v>
      </c>
      <c r="BZ60">
        <v>100</v>
      </c>
      <c r="CA60">
        <v>100</v>
      </c>
      <c r="CB60">
        <v>0.376</v>
      </c>
      <c r="CC60">
        <v>-0.153</v>
      </c>
      <c r="CD60">
        <v>2</v>
      </c>
      <c r="CE60">
        <v>982.45</v>
      </c>
      <c r="CF60">
        <v>351.31099999999998</v>
      </c>
      <c r="CG60">
        <v>15.001899999999999</v>
      </c>
      <c r="CH60">
        <v>21.2316</v>
      </c>
      <c r="CI60">
        <v>30.0001</v>
      </c>
      <c r="CJ60">
        <v>21.32</v>
      </c>
      <c r="CK60">
        <v>21.3858</v>
      </c>
      <c r="CL60">
        <v>24.982600000000001</v>
      </c>
      <c r="CM60">
        <v>6.1217300000000003</v>
      </c>
      <c r="CN60">
        <v>100</v>
      </c>
      <c r="CO60">
        <v>15</v>
      </c>
      <c r="CP60">
        <v>410</v>
      </c>
      <c r="CQ60">
        <v>10</v>
      </c>
      <c r="CR60">
        <v>99.200599999999994</v>
      </c>
      <c r="CS60">
        <v>107.916</v>
      </c>
    </row>
    <row r="61" spans="1:97" x14ac:dyDescent="0.25">
      <c r="A61">
        <v>45</v>
      </c>
      <c r="B61">
        <v>1602592213.0999999</v>
      </c>
      <c r="C61">
        <v>2588.2999999523199</v>
      </c>
      <c r="D61" t="s">
        <v>307</v>
      </c>
      <c r="E61" t="s">
        <v>308</v>
      </c>
      <c r="F61">
        <v>1602592204.4709699</v>
      </c>
      <c r="G61">
        <f t="shared" si="0"/>
        <v>5.6008320531045165E-4</v>
      </c>
      <c r="H61">
        <f t="shared" si="1"/>
        <v>-0.51315379860826127</v>
      </c>
      <c r="I61">
        <f t="shared" si="2"/>
        <v>410.532806451613</v>
      </c>
      <c r="J61">
        <f t="shared" si="3"/>
        <v>415.57791388896356</v>
      </c>
      <c r="K61">
        <f t="shared" si="4"/>
        <v>42.196901266719706</v>
      </c>
      <c r="L61">
        <f t="shared" si="5"/>
        <v>41.684631742043393</v>
      </c>
      <c r="M61">
        <f t="shared" si="6"/>
        <v>9.0805835876861626E-2</v>
      </c>
      <c r="N61">
        <f t="shared" si="7"/>
        <v>2.689821374167499</v>
      </c>
      <c r="O61">
        <f t="shared" si="8"/>
        <v>8.9136548272875621E-2</v>
      </c>
      <c r="P61">
        <f t="shared" si="9"/>
        <v>5.5857765570481888E-2</v>
      </c>
      <c r="Q61">
        <f t="shared" si="10"/>
        <v>5.2857884580967754E-3</v>
      </c>
      <c r="R61">
        <f t="shared" si="11"/>
        <v>15.24919644387926</v>
      </c>
      <c r="S61">
        <f t="shared" si="12"/>
        <v>15.317180645161301</v>
      </c>
      <c r="T61">
        <f t="shared" si="13"/>
        <v>1.7466306540897039</v>
      </c>
      <c r="U61">
        <f t="shared" si="14"/>
        <v>63.614828116657684</v>
      </c>
      <c r="V61">
        <f t="shared" si="15"/>
        <v>1.1176232113706772</v>
      </c>
      <c r="W61">
        <f t="shared" si="16"/>
        <v>1.756859594623388</v>
      </c>
      <c r="X61">
        <f t="shared" si="17"/>
        <v>0.62900744271902664</v>
      </c>
      <c r="Y61">
        <f t="shared" si="18"/>
        <v>-24.699669354190917</v>
      </c>
      <c r="Z61">
        <f t="shared" si="19"/>
        <v>13.1924998553566</v>
      </c>
      <c r="AA61">
        <f t="shared" si="20"/>
        <v>0.94000893228209126</v>
      </c>
      <c r="AB61">
        <f t="shared" si="21"/>
        <v>-10.561874778094131</v>
      </c>
      <c r="AC61">
        <v>-1.21953041004768E-3</v>
      </c>
      <c r="AD61">
        <v>2.3554195097756199E-2</v>
      </c>
      <c r="AE61">
        <v>2.6751549252392599</v>
      </c>
      <c r="AF61">
        <v>96</v>
      </c>
      <c r="AG61">
        <v>10</v>
      </c>
      <c r="AH61">
        <f t="shared" si="22"/>
        <v>1</v>
      </c>
      <c r="AI61">
        <f t="shared" si="23"/>
        <v>0</v>
      </c>
      <c r="AJ61">
        <f t="shared" si="24"/>
        <v>55781.987735951123</v>
      </c>
      <c r="AK61">
        <f t="shared" si="25"/>
        <v>2.76598035483871E-2</v>
      </c>
      <c r="AL61">
        <f t="shared" si="26"/>
        <v>1.3553303738709679E-2</v>
      </c>
      <c r="AM61">
        <f t="shared" si="27"/>
        <v>0.49</v>
      </c>
      <c r="AN61">
        <f t="shared" si="28"/>
        <v>0.39</v>
      </c>
      <c r="AO61">
        <v>18.670000000000002</v>
      </c>
      <c r="AP61">
        <v>0.5</v>
      </c>
      <c r="AQ61" t="s">
        <v>195</v>
      </c>
      <c r="AR61">
        <v>1602592204.4709699</v>
      </c>
      <c r="AS61">
        <v>410.532806451613</v>
      </c>
      <c r="AT61">
        <v>410.004032258064</v>
      </c>
      <c r="AU61">
        <v>11.0069580645161</v>
      </c>
      <c r="AV61">
        <v>9.9727922580645192</v>
      </c>
      <c r="AW61">
        <v>999.99983870967696</v>
      </c>
      <c r="AX61">
        <v>101.437903225806</v>
      </c>
      <c r="AY61">
        <v>9.9978977419354895E-2</v>
      </c>
      <c r="AZ61">
        <v>15.4081548387097</v>
      </c>
      <c r="BA61">
        <v>15.317180645161301</v>
      </c>
      <c r="BB61">
        <v>15.4901290322581</v>
      </c>
      <c r="BC61">
        <v>9997.8825806451605</v>
      </c>
      <c r="BD61">
        <v>2.76598035483871E-2</v>
      </c>
      <c r="BE61">
        <v>0.33005525806451602</v>
      </c>
      <c r="BF61">
        <v>1602592182.5999999</v>
      </c>
      <c r="BG61" t="s">
        <v>302</v>
      </c>
      <c r="BH61">
        <v>9</v>
      </c>
      <c r="BI61">
        <v>0.376</v>
      </c>
      <c r="BJ61">
        <v>-0.153</v>
      </c>
      <c r="BK61">
        <v>410</v>
      </c>
      <c r="BL61">
        <v>10</v>
      </c>
      <c r="BM61">
        <v>0.24</v>
      </c>
      <c r="BN61">
        <v>0.1</v>
      </c>
      <c r="BO61">
        <v>0.52223204000000001</v>
      </c>
      <c r="BP61">
        <v>8.3499175030008893E-2</v>
      </c>
      <c r="BQ61">
        <v>1.4236733600036199E-2</v>
      </c>
      <c r="BR61">
        <v>1</v>
      </c>
      <c r="BS61">
        <v>1.03213176</v>
      </c>
      <c r="BT61">
        <v>2.6413529891956E-2</v>
      </c>
      <c r="BU61">
        <v>5.6535710292168403E-3</v>
      </c>
      <c r="BV61">
        <v>1</v>
      </c>
      <c r="BW61">
        <v>2</v>
      </c>
      <c r="BX61">
        <v>2</v>
      </c>
      <c r="BY61" t="s">
        <v>200</v>
      </c>
      <c r="BZ61">
        <v>100</v>
      </c>
      <c r="CA61">
        <v>100</v>
      </c>
      <c r="CB61">
        <v>0.376</v>
      </c>
      <c r="CC61">
        <v>-0.153</v>
      </c>
      <c r="CD61">
        <v>2</v>
      </c>
      <c r="CE61">
        <v>982.67700000000002</v>
      </c>
      <c r="CF61">
        <v>351.54199999999997</v>
      </c>
      <c r="CG61">
        <v>15.001899999999999</v>
      </c>
      <c r="CH61">
        <v>21.2316</v>
      </c>
      <c r="CI61">
        <v>30</v>
      </c>
      <c r="CJ61">
        <v>21.319500000000001</v>
      </c>
      <c r="CK61">
        <v>21.3858</v>
      </c>
      <c r="CL61">
        <v>24.983000000000001</v>
      </c>
      <c r="CM61">
        <v>6.1217300000000003</v>
      </c>
      <c r="CN61">
        <v>100</v>
      </c>
      <c r="CO61">
        <v>15</v>
      </c>
      <c r="CP61">
        <v>410</v>
      </c>
      <c r="CQ61">
        <v>10</v>
      </c>
      <c r="CR61">
        <v>99.200299999999999</v>
      </c>
      <c r="CS61">
        <v>107.91500000000001</v>
      </c>
    </row>
    <row r="62" spans="1:97" x14ac:dyDescent="0.25">
      <c r="A62">
        <v>46</v>
      </c>
      <c r="B62">
        <v>1602592218.0999999</v>
      </c>
      <c r="C62">
        <v>2593.2999999523199</v>
      </c>
      <c r="D62" t="s">
        <v>309</v>
      </c>
      <c r="E62" t="s">
        <v>310</v>
      </c>
      <c r="F62">
        <v>1602592209.4709699</v>
      </c>
      <c r="G62">
        <f t="shared" si="0"/>
        <v>5.6065835643466608E-4</v>
      </c>
      <c r="H62">
        <f t="shared" si="1"/>
        <v>-0.51625919263642983</v>
      </c>
      <c r="I62">
        <f t="shared" si="2"/>
        <v>410.534516129032</v>
      </c>
      <c r="J62">
        <f t="shared" si="3"/>
        <v>415.62832094553642</v>
      </c>
      <c r="K62">
        <f t="shared" si="4"/>
        <v>42.201933205371375</v>
      </c>
      <c r="L62">
        <f t="shared" si="5"/>
        <v>41.684720109453671</v>
      </c>
      <c r="M62">
        <f t="shared" si="6"/>
        <v>9.084907698430969E-2</v>
      </c>
      <c r="N62">
        <f t="shared" si="7"/>
        <v>2.6896624623557503</v>
      </c>
      <c r="O62">
        <f t="shared" si="8"/>
        <v>8.9178118199676484E-2</v>
      </c>
      <c r="P62">
        <f t="shared" si="9"/>
        <v>5.5883893023007877E-2</v>
      </c>
      <c r="Q62">
        <f t="shared" si="10"/>
        <v>4.7134158479032254E-3</v>
      </c>
      <c r="R62">
        <f t="shared" si="11"/>
        <v>15.255185909033104</v>
      </c>
      <c r="S62">
        <f t="shared" si="12"/>
        <v>15.3236903225806</v>
      </c>
      <c r="T62">
        <f t="shared" si="13"/>
        <v>1.7473608462560108</v>
      </c>
      <c r="U62">
        <f t="shared" si="14"/>
        <v>63.611439134063438</v>
      </c>
      <c r="V62">
        <f t="shared" si="15"/>
        <v>1.1180057867959878</v>
      </c>
      <c r="W62">
        <f t="shared" si="16"/>
        <v>1.7575546191302946</v>
      </c>
      <c r="X62">
        <f t="shared" si="17"/>
        <v>0.62935505946002301</v>
      </c>
      <c r="Y62">
        <f t="shared" si="18"/>
        <v>-24.725033518768775</v>
      </c>
      <c r="Z62">
        <f t="shared" si="19"/>
        <v>13.141670314935313</v>
      </c>
      <c r="AA62">
        <f t="shared" si="20"/>
        <v>0.93650422400061872</v>
      </c>
      <c r="AB62">
        <f t="shared" si="21"/>
        <v>-10.642145563984942</v>
      </c>
      <c r="AC62">
        <v>-1.2194163463437699E-3</v>
      </c>
      <c r="AD62">
        <v>2.35519920540984E-2</v>
      </c>
      <c r="AE62">
        <v>2.6749973851928002</v>
      </c>
      <c r="AF62">
        <v>95</v>
      </c>
      <c r="AG62">
        <v>9</v>
      </c>
      <c r="AH62">
        <f t="shared" si="22"/>
        <v>1</v>
      </c>
      <c r="AI62">
        <f t="shared" si="23"/>
        <v>0</v>
      </c>
      <c r="AJ62">
        <f t="shared" si="24"/>
        <v>55775.785355530526</v>
      </c>
      <c r="AK62">
        <f t="shared" si="25"/>
        <v>2.46646564516129E-2</v>
      </c>
      <c r="AL62">
        <f t="shared" si="26"/>
        <v>1.208568166129032E-2</v>
      </c>
      <c r="AM62">
        <f t="shared" si="27"/>
        <v>0.49</v>
      </c>
      <c r="AN62">
        <f t="shared" si="28"/>
        <v>0.39</v>
      </c>
      <c r="AO62">
        <v>18.670000000000002</v>
      </c>
      <c r="AP62">
        <v>0.5</v>
      </c>
      <c r="AQ62" t="s">
        <v>195</v>
      </c>
      <c r="AR62">
        <v>1602592209.4709699</v>
      </c>
      <c r="AS62">
        <v>410.534516129032</v>
      </c>
      <c r="AT62">
        <v>410.00038709677398</v>
      </c>
      <c r="AU62">
        <v>11.0107483870968</v>
      </c>
      <c r="AV62">
        <v>9.9755251612903209</v>
      </c>
      <c r="AW62">
        <v>1000.00041935484</v>
      </c>
      <c r="AX62">
        <v>101.43764516129001</v>
      </c>
      <c r="AY62">
        <v>0.100029435483871</v>
      </c>
      <c r="AZ62">
        <v>15.4143193548387</v>
      </c>
      <c r="BA62">
        <v>15.3236903225806</v>
      </c>
      <c r="BB62">
        <v>15.495699999999999</v>
      </c>
      <c r="BC62">
        <v>9996.9729032258092</v>
      </c>
      <c r="BD62">
        <v>2.46646564516129E-2</v>
      </c>
      <c r="BE62">
        <v>0.33762183870967699</v>
      </c>
      <c r="BF62">
        <v>1602592182.5999999</v>
      </c>
      <c r="BG62" t="s">
        <v>302</v>
      </c>
      <c r="BH62">
        <v>9</v>
      </c>
      <c r="BI62">
        <v>0.376</v>
      </c>
      <c r="BJ62">
        <v>-0.153</v>
      </c>
      <c r="BK62">
        <v>410</v>
      </c>
      <c r="BL62">
        <v>10</v>
      </c>
      <c r="BM62">
        <v>0.24</v>
      </c>
      <c r="BN62">
        <v>0.1</v>
      </c>
      <c r="BO62">
        <v>0.52940732000000001</v>
      </c>
      <c r="BP62">
        <v>7.1259255702281199E-2</v>
      </c>
      <c r="BQ62">
        <v>1.6848619987927801E-2</v>
      </c>
      <c r="BR62">
        <v>1</v>
      </c>
      <c r="BS62">
        <v>1.0340860000000001</v>
      </c>
      <c r="BT62">
        <v>1.52766770708277E-2</v>
      </c>
      <c r="BU62">
        <v>1.9272124947706101E-3</v>
      </c>
      <c r="BV62">
        <v>1</v>
      </c>
      <c r="BW62">
        <v>2</v>
      </c>
      <c r="BX62">
        <v>2</v>
      </c>
      <c r="BY62" t="s">
        <v>200</v>
      </c>
      <c r="BZ62">
        <v>100</v>
      </c>
      <c r="CA62">
        <v>100</v>
      </c>
      <c r="CB62">
        <v>0.376</v>
      </c>
      <c r="CC62">
        <v>-0.153</v>
      </c>
      <c r="CD62">
        <v>2</v>
      </c>
      <c r="CE62">
        <v>983.351</v>
      </c>
      <c r="CF62">
        <v>351.42</v>
      </c>
      <c r="CG62">
        <v>15.002000000000001</v>
      </c>
      <c r="CH62">
        <v>21.2316</v>
      </c>
      <c r="CI62">
        <v>30.0001</v>
      </c>
      <c r="CJ62">
        <v>21.317799999999998</v>
      </c>
      <c r="CK62">
        <v>21.3858</v>
      </c>
      <c r="CL62">
        <v>24.982800000000001</v>
      </c>
      <c r="CM62">
        <v>6.1217300000000003</v>
      </c>
      <c r="CN62">
        <v>100</v>
      </c>
      <c r="CO62">
        <v>15</v>
      </c>
      <c r="CP62">
        <v>410</v>
      </c>
      <c r="CQ62">
        <v>10</v>
      </c>
      <c r="CR62">
        <v>99.199200000000005</v>
      </c>
      <c r="CS62">
        <v>107.916</v>
      </c>
    </row>
    <row r="63" spans="1:97" x14ac:dyDescent="0.25">
      <c r="A63">
        <v>47</v>
      </c>
      <c r="B63">
        <v>1602592223.0999999</v>
      </c>
      <c r="C63">
        <v>2598.2999999523199</v>
      </c>
      <c r="D63" t="s">
        <v>311</v>
      </c>
      <c r="E63" t="s">
        <v>312</v>
      </c>
      <c r="F63">
        <v>1602592214.4709699</v>
      </c>
      <c r="G63">
        <f t="shared" si="0"/>
        <v>5.6114941687008266E-4</v>
      </c>
      <c r="H63">
        <f t="shared" si="1"/>
        <v>-0.51274201716517342</v>
      </c>
      <c r="I63">
        <f t="shared" si="2"/>
        <v>410.52635483871001</v>
      </c>
      <c r="J63">
        <f t="shared" si="3"/>
        <v>415.55116734709867</v>
      </c>
      <c r="K63">
        <f t="shared" si="4"/>
        <v>42.194152034335978</v>
      </c>
      <c r="L63">
        <f t="shared" si="5"/>
        <v>41.683943618182283</v>
      </c>
      <c r="M63">
        <f t="shared" si="6"/>
        <v>9.0901520974321817E-2</v>
      </c>
      <c r="N63">
        <f t="shared" si="7"/>
        <v>2.6896208762036466</v>
      </c>
      <c r="O63">
        <f t="shared" si="8"/>
        <v>8.9228626253465324E-2</v>
      </c>
      <c r="P63">
        <f t="shared" si="9"/>
        <v>5.5915630038751357E-2</v>
      </c>
      <c r="Q63">
        <f t="shared" si="10"/>
        <v>4.7527950235161263E-3</v>
      </c>
      <c r="R63">
        <f t="shared" si="11"/>
        <v>15.260203091219397</v>
      </c>
      <c r="S63">
        <f t="shared" si="12"/>
        <v>15.328812903225799</v>
      </c>
      <c r="T63">
        <f t="shared" si="13"/>
        <v>1.7479356359500042</v>
      </c>
      <c r="U63">
        <f t="shared" si="14"/>
        <v>63.612137552799531</v>
      </c>
      <c r="V63">
        <f t="shared" si="15"/>
        <v>1.1183881170378296</v>
      </c>
      <c r="W63">
        <f t="shared" si="16"/>
        <v>1.7581363558323155</v>
      </c>
      <c r="X63">
        <f t="shared" si="17"/>
        <v>0.62954751891217464</v>
      </c>
      <c r="Y63">
        <f t="shared" si="18"/>
        <v>-24.746689283970646</v>
      </c>
      <c r="Z63">
        <f t="shared" si="19"/>
        <v>13.146612387391636</v>
      </c>
      <c r="AA63">
        <f t="shared" si="20"/>
        <v>0.93692099381548799</v>
      </c>
      <c r="AB63">
        <f t="shared" si="21"/>
        <v>-10.658403107740005</v>
      </c>
      <c r="AC63">
        <v>-1.21938649780248E-3</v>
      </c>
      <c r="AD63">
        <v>2.3551415554849998E-2</v>
      </c>
      <c r="AE63">
        <v>2.67495615800846</v>
      </c>
      <c r="AF63">
        <v>97</v>
      </c>
      <c r="AG63">
        <v>10</v>
      </c>
      <c r="AH63">
        <f t="shared" si="22"/>
        <v>1</v>
      </c>
      <c r="AI63">
        <f t="shared" si="23"/>
        <v>0</v>
      </c>
      <c r="AJ63">
        <f t="shared" si="24"/>
        <v>55773.481218020745</v>
      </c>
      <c r="AK63">
        <f t="shared" si="25"/>
        <v>2.4870722258064502E-2</v>
      </c>
      <c r="AL63">
        <f t="shared" si="26"/>
        <v>1.2186653906451605E-2</v>
      </c>
      <c r="AM63">
        <f t="shared" si="27"/>
        <v>0.49</v>
      </c>
      <c r="AN63">
        <f t="shared" si="28"/>
        <v>0.39</v>
      </c>
      <c r="AO63">
        <v>18.670000000000002</v>
      </c>
      <c r="AP63">
        <v>0.5</v>
      </c>
      <c r="AQ63" t="s">
        <v>195</v>
      </c>
      <c r="AR63">
        <v>1602592214.4709699</v>
      </c>
      <c r="AS63">
        <v>410.52635483871001</v>
      </c>
      <c r="AT63">
        <v>409.999161290323</v>
      </c>
      <c r="AU63">
        <v>11.0145</v>
      </c>
      <c r="AV63">
        <v>9.9783761290322595</v>
      </c>
      <c r="AW63">
        <v>1000.00248387097</v>
      </c>
      <c r="AX63">
        <v>101.43777419354799</v>
      </c>
      <c r="AY63">
        <v>0.10002752580645199</v>
      </c>
      <c r="AZ63">
        <v>15.4194774193548</v>
      </c>
      <c r="BA63">
        <v>15.328812903225799</v>
      </c>
      <c r="BB63">
        <v>15.5011903225806</v>
      </c>
      <c r="BC63">
        <v>9996.7154838709703</v>
      </c>
      <c r="BD63">
        <v>2.4870722258064502E-2</v>
      </c>
      <c r="BE63">
        <v>0.33912599999999998</v>
      </c>
      <c r="BF63">
        <v>1602592182.5999999</v>
      </c>
      <c r="BG63" t="s">
        <v>302</v>
      </c>
      <c r="BH63">
        <v>9</v>
      </c>
      <c r="BI63">
        <v>0.376</v>
      </c>
      <c r="BJ63">
        <v>-0.153</v>
      </c>
      <c r="BK63">
        <v>410</v>
      </c>
      <c r="BL63">
        <v>10</v>
      </c>
      <c r="BM63">
        <v>0.24</v>
      </c>
      <c r="BN63">
        <v>0.1</v>
      </c>
      <c r="BO63">
        <v>0.52674558000000005</v>
      </c>
      <c r="BP63">
        <v>-2.7360789435778299E-2</v>
      </c>
      <c r="BQ63">
        <v>2.04977084437163E-2</v>
      </c>
      <c r="BR63">
        <v>1</v>
      </c>
      <c r="BS63">
        <v>1.0352368000000001</v>
      </c>
      <c r="BT63">
        <v>1.08490372148865E-2</v>
      </c>
      <c r="BU63">
        <v>1.39375670760718E-3</v>
      </c>
      <c r="BV63">
        <v>1</v>
      </c>
      <c r="BW63">
        <v>2</v>
      </c>
      <c r="BX63">
        <v>2</v>
      </c>
      <c r="BY63" t="s">
        <v>200</v>
      </c>
      <c r="BZ63">
        <v>100</v>
      </c>
      <c r="CA63">
        <v>100</v>
      </c>
      <c r="CB63">
        <v>0.376</v>
      </c>
      <c r="CC63">
        <v>-0.153</v>
      </c>
      <c r="CD63">
        <v>2</v>
      </c>
      <c r="CE63">
        <v>982.12</v>
      </c>
      <c r="CF63">
        <v>351.54199999999997</v>
      </c>
      <c r="CG63">
        <v>15.0024</v>
      </c>
      <c r="CH63">
        <v>21.2316</v>
      </c>
      <c r="CI63">
        <v>30</v>
      </c>
      <c r="CJ63">
        <v>21.317799999999998</v>
      </c>
      <c r="CK63">
        <v>21.3858</v>
      </c>
      <c r="CL63">
        <v>24.982800000000001</v>
      </c>
      <c r="CM63">
        <v>6.1217300000000003</v>
      </c>
      <c r="CN63">
        <v>100</v>
      </c>
      <c r="CO63">
        <v>15</v>
      </c>
      <c r="CP63">
        <v>410</v>
      </c>
      <c r="CQ63">
        <v>10</v>
      </c>
      <c r="CR63">
        <v>99.200900000000004</v>
      </c>
      <c r="CS63">
        <v>107.91500000000001</v>
      </c>
    </row>
    <row r="64" spans="1:97" x14ac:dyDescent="0.25">
      <c r="A64">
        <v>48</v>
      </c>
      <c r="B64">
        <v>1602592532.0999999</v>
      </c>
      <c r="C64">
        <v>2907.2999999523199</v>
      </c>
      <c r="D64" t="s">
        <v>315</v>
      </c>
      <c r="E64" t="s">
        <v>316</v>
      </c>
      <c r="F64">
        <v>1602592524.0999999</v>
      </c>
      <c r="G64">
        <f t="shared" si="0"/>
        <v>2.0850748509677043E-4</v>
      </c>
      <c r="H64">
        <f t="shared" si="1"/>
        <v>-0.53550271308425723</v>
      </c>
      <c r="I64">
        <f t="shared" si="2"/>
        <v>410.58558064516097</v>
      </c>
      <c r="J64">
        <f t="shared" si="3"/>
        <v>434.73584651461169</v>
      </c>
      <c r="K64">
        <f t="shared" si="4"/>
        <v>44.144419731793107</v>
      </c>
      <c r="L64">
        <f t="shared" si="5"/>
        <v>41.692127192029893</v>
      </c>
      <c r="M64">
        <f t="shared" si="6"/>
        <v>2.9790603299073272E-2</v>
      </c>
      <c r="N64">
        <f t="shared" si="7"/>
        <v>2.7769736347069092</v>
      </c>
      <c r="O64">
        <f t="shared" si="8"/>
        <v>2.9614191033364063E-2</v>
      </c>
      <c r="P64">
        <f t="shared" si="9"/>
        <v>1.8524632112328958E-2</v>
      </c>
      <c r="Q64">
        <f t="shared" si="10"/>
        <v>-2.6422580448193511E-3</v>
      </c>
      <c r="R64">
        <f t="shared" si="11"/>
        <v>15.348966911827128</v>
      </c>
      <c r="S64">
        <f t="shared" si="12"/>
        <v>15.307535483871</v>
      </c>
      <c r="T64">
        <f t="shared" si="13"/>
        <v>1.7455492467121279</v>
      </c>
      <c r="U64">
        <f t="shared" si="14"/>
        <v>59.226562401360347</v>
      </c>
      <c r="V64">
        <f t="shared" si="15"/>
        <v>1.0404127587077858</v>
      </c>
      <c r="W64">
        <f t="shared" si="16"/>
        <v>1.7566657873155389</v>
      </c>
      <c r="X64">
        <f t="shared" si="17"/>
        <v>0.70513648800434203</v>
      </c>
      <c r="Y64">
        <f t="shared" si="18"/>
        <v>-9.1951800927675755</v>
      </c>
      <c r="Z64">
        <f t="shared" si="19"/>
        <v>14.806536836578205</v>
      </c>
      <c r="AA64">
        <f t="shared" si="20"/>
        <v>1.0218434975808148</v>
      </c>
      <c r="AB64">
        <f t="shared" si="21"/>
        <v>6.6305579833466251</v>
      </c>
      <c r="AC64">
        <v>-1.21967357947185E-3</v>
      </c>
      <c r="AD64">
        <v>2.3556960293704899E-2</v>
      </c>
      <c r="AE64">
        <v>2.6753526510089198</v>
      </c>
      <c r="AF64">
        <v>97</v>
      </c>
      <c r="AG64">
        <v>10</v>
      </c>
      <c r="AH64">
        <f t="shared" si="22"/>
        <v>1</v>
      </c>
      <c r="AI64">
        <f t="shared" si="23"/>
        <v>0</v>
      </c>
      <c r="AJ64">
        <f t="shared" si="24"/>
        <v>55788.695011443946</v>
      </c>
      <c r="AK64">
        <f t="shared" si="25"/>
        <v>-1.3826572709677401E-2</v>
      </c>
      <c r="AL64">
        <f t="shared" si="26"/>
        <v>-6.7750206277419258E-3</v>
      </c>
      <c r="AM64">
        <f t="shared" si="27"/>
        <v>0.49</v>
      </c>
      <c r="AN64">
        <f t="shared" si="28"/>
        <v>0.39</v>
      </c>
      <c r="AO64">
        <v>12.81</v>
      </c>
      <c r="AP64">
        <v>0.5</v>
      </c>
      <c r="AQ64" t="s">
        <v>195</v>
      </c>
      <c r="AR64">
        <v>1602592524.0999999</v>
      </c>
      <c r="AS64">
        <v>410.58558064516097</v>
      </c>
      <c r="AT64">
        <v>410.00929032258102</v>
      </c>
      <c r="AU64">
        <v>10.246022580645199</v>
      </c>
      <c r="AV64">
        <v>9.9816712903225806</v>
      </c>
      <c r="AW64">
        <v>1000.03822580645</v>
      </c>
      <c r="AX64">
        <v>101.44206451612899</v>
      </c>
      <c r="AY64">
        <v>0.101022132258065</v>
      </c>
      <c r="AZ64">
        <v>15.406435483871</v>
      </c>
      <c r="BA64">
        <v>15.307535483871</v>
      </c>
      <c r="BB64">
        <v>15.514654838709699</v>
      </c>
      <c r="BC64">
        <v>9998.6461290322604</v>
      </c>
      <c r="BD64">
        <v>-1.3826572709677401E-2</v>
      </c>
      <c r="BE64">
        <v>0.315697064516129</v>
      </c>
      <c r="BF64">
        <v>1602592513.0999999</v>
      </c>
      <c r="BG64" t="s">
        <v>317</v>
      </c>
      <c r="BH64">
        <v>10</v>
      </c>
      <c r="BI64">
        <v>0.34399999999999997</v>
      </c>
      <c r="BJ64">
        <v>-0.15</v>
      </c>
      <c r="BK64">
        <v>410</v>
      </c>
      <c r="BL64">
        <v>10</v>
      </c>
      <c r="BM64">
        <v>0.23</v>
      </c>
      <c r="BN64">
        <v>0.19</v>
      </c>
      <c r="BO64">
        <v>0.36487920499999998</v>
      </c>
      <c r="BP64">
        <v>1.98588015798924</v>
      </c>
      <c r="BQ64">
        <v>0.26551820025050799</v>
      </c>
      <c r="BR64">
        <v>0</v>
      </c>
      <c r="BS64">
        <v>0.16449367149999999</v>
      </c>
      <c r="BT64">
        <v>0.92700649067930196</v>
      </c>
      <c r="BU64">
        <v>0.125717078860975</v>
      </c>
      <c r="BV64">
        <v>0</v>
      </c>
      <c r="BW64">
        <v>0</v>
      </c>
      <c r="BX64">
        <v>2</v>
      </c>
      <c r="BY64" t="s">
        <v>197</v>
      </c>
      <c r="BZ64">
        <v>100</v>
      </c>
      <c r="CA64">
        <v>100</v>
      </c>
      <c r="CB64">
        <v>0.34399999999999997</v>
      </c>
      <c r="CC64">
        <v>-0.15</v>
      </c>
      <c r="CD64">
        <v>2</v>
      </c>
      <c r="CE64">
        <v>982.10799999999995</v>
      </c>
      <c r="CF64">
        <v>351.16500000000002</v>
      </c>
      <c r="CG64">
        <v>15.001799999999999</v>
      </c>
      <c r="CH64">
        <v>21.264199999999999</v>
      </c>
      <c r="CI64">
        <v>29.9999</v>
      </c>
      <c r="CJ64">
        <v>21.347100000000001</v>
      </c>
      <c r="CK64">
        <v>21.414200000000001</v>
      </c>
      <c r="CL64">
        <v>24.9678</v>
      </c>
      <c r="CM64">
        <v>6.9578100000000003</v>
      </c>
      <c r="CN64">
        <v>100</v>
      </c>
      <c r="CO64">
        <v>15</v>
      </c>
      <c r="CP64">
        <v>410</v>
      </c>
      <c r="CQ64">
        <v>10</v>
      </c>
      <c r="CR64">
        <v>99.214799999999997</v>
      </c>
      <c r="CS64">
        <v>107.90600000000001</v>
      </c>
    </row>
    <row r="65" spans="1:97" x14ac:dyDescent="0.25">
      <c r="A65">
        <v>49</v>
      </c>
      <c r="B65">
        <v>1602592537.0999999</v>
      </c>
      <c r="C65">
        <v>2912.2999999523199</v>
      </c>
      <c r="D65" t="s">
        <v>318</v>
      </c>
      <c r="E65" t="s">
        <v>319</v>
      </c>
      <c r="F65">
        <v>1602592528.7451601</v>
      </c>
      <c r="G65">
        <f t="shared" si="0"/>
        <v>2.1292801643634074E-4</v>
      </c>
      <c r="H65">
        <f t="shared" si="1"/>
        <v>-0.55204672388096332</v>
      </c>
      <c r="I65">
        <f t="shared" si="2"/>
        <v>410.60199999999998</v>
      </c>
      <c r="J65">
        <f t="shared" si="3"/>
        <v>435.0392624907883</v>
      </c>
      <c r="K65">
        <f t="shared" si="4"/>
        <v>44.175057826379224</v>
      </c>
      <c r="L65">
        <f t="shared" si="5"/>
        <v>41.693632408663412</v>
      </c>
      <c r="M65">
        <f t="shared" si="6"/>
        <v>3.0407433191912386E-2</v>
      </c>
      <c r="N65">
        <f t="shared" si="7"/>
        <v>2.7774267534832182</v>
      </c>
      <c r="O65">
        <f t="shared" si="8"/>
        <v>3.0223693984727823E-2</v>
      </c>
      <c r="P65">
        <f t="shared" si="9"/>
        <v>1.8906224284969689E-2</v>
      </c>
      <c r="Q65">
        <f t="shared" si="10"/>
        <v>-4.759732884358072E-3</v>
      </c>
      <c r="R65">
        <f t="shared" si="11"/>
        <v>15.354790047506071</v>
      </c>
      <c r="S65">
        <f t="shared" si="12"/>
        <v>15.317164516129001</v>
      </c>
      <c r="T65">
        <f t="shared" si="13"/>
        <v>1.7466288452250101</v>
      </c>
      <c r="U65">
        <f t="shared" si="14"/>
        <v>59.237382483616855</v>
      </c>
      <c r="V65">
        <f t="shared" si="15"/>
        <v>1.0410733281308397</v>
      </c>
      <c r="W65">
        <f t="shared" si="16"/>
        <v>1.7574600437802379</v>
      </c>
      <c r="X65">
        <f t="shared" si="17"/>
        <v>0.7055555170941703</v>
      </c>
      <c r="Y65">
        <f t="shared" si="18"/>
        <v>-9.3901255248426274</v>
      </c>
      <c r="Z65">
        <f t="shared" si="19"/>
        <v>14.422052685143669</v>
      </c>
      <c r="AA65">
        <f t="shared" si="20"/>
        <v>0.99523303277693231</v>
      </c>
      <c r="AB65">
        <f t="shared" si="21"/>
        <v>6.0224004601936159</v>
      </c>
      <c r="AC65">
        <v>-1.2199830426701699E-3</v>
      </c>
      <c r="AD65">
        <v>2.3562937312800701E-2</v>
      </c>
      <c r="AE65">
        <v>2.6757799858745499</v>
      </c>
      <c r="AF65">
        <v>96</v>
      </c>
      <c r="AG65">
        <v>10</v>
      </c>
      <c r="AH65">
        <f t="shared" si="22"/>
        <v>1</v>
      </c>
      <c r="AI65">
        <f t="shared" si="23"/>
        <v>0</v>
      </c>
      <c r="AJ65">
        <f t="shared" si="24"/>
        <v>55800.916355486828</v>
      </c>
      <c r="AK65">
        <f t="shared" si="25"/>
        <v>-2.49070271290323E-2</v>
      </c>
      <c r="AL65">
        <f t="shared" si="26"/>
        <v>-1.2204443293225826E-2</v>
      </c>
      <c r="AM65">
        <f t="shared" si="27"/>
        <v>0.49</v>
      </c>
      <c r="AN65">
        <f t="shared" si="28"/>
        <v>0.39</v>
      </c>
      <c r="AO65">
        <v>12.81</v>
      </c>
      <c r="AP65">
        <v>0.5</v>
      </c>
      <c r="AQ65" t="s">
        <v>195</v>
      </c>
      <c r="AR65">
        <v>1602592528.7451601</v>
      </c>
      <c r="AS65">
        <v>410.60199999999998</v>
      </c>
      <c r="AT65">
        <v>410.00683870967703</v>
      </c>
      <c r="AU65">
        <v>10.252567741935501</v>
      </c>
      <c r="AV65">
        <v>9.9826099999999993</v>
      </c>
      <c r="AW65">
        <v>1000.02425806452</v>
      </c>
      <c r="AX65">
        <v>101.442419354839</v>
      </c>
      <c r="AY65">
        <v>0.100272616129032</v>
      </c>
      <c r="AZ65">
        <v>15.4134806451613</v>
      </c>
      <c r="BA65">
        <v>15.317164516129001</v>
      </c>
      <c r="BB65">
        <v>15.520983870967701</v>
      </c>
      <c r="BC65">
        <v>10001.148064516099</v>
      </c>
      <c r="BD65">
        <v>-2.49070271290323E-2</v>
      </c>
      <c r="BE65">
        <v>0.31446638709677399</v>
      </c>
      <c r="BF65">
        <v>1602592513.0999999</v>
      </c>
      <c r="BG65" t="s">
        <v>317</v>
      </c>
      <c r="BH65">
        <v>10</v>
      </c>
      <c r="BI65">
        <v>0.34399999999999997</v>
      </c>
      <c r="BJ65">
        <v>-0.15</v>
      </c>
      <c r="BK65">
        <v>410</v>
      </c>
      <c r="BL65">
        <v>10</v>
      </c>
      <c r="BM65">
        <v>0.23</v>
      </c>
      <c r="BN65">
        <v>0.19</v>
      </c>
      <c r="BO65">
        <v>0.47454596900000001</v>
      </c>
      <c r="BP65">
        <v>1.36185830309218</v>
      </c>
      <c r="BQ65">
        <v>0.216434682947129</v>
      </c>
      <c r="BR65">
        <v>0</v>
      </c>
      <c r="BS65">
        <v>0.21884543009999999</v>
      </c>
      <c r="BT65">
        <v>0.58754881369350598</v>
      </c>
      <c r="BU65">
        <v>9.6979137586020503E-2</v>
      </c>
      <c r="BV65">
        <v>0</v>
      </c>
      <c r="BW65">
        <v>0</v>
      </c>
      <c r="BX65">
        <v>2</v>
      </c>
      <c r="BY65" t="s">
        <v>197</v>
      </c>
      <c r="BZ65">
        <v>100</v>
      </c>
      <c r="CA65">
        <v>100</v>
      </c>
      <c r="CB65">
        <v>0.34399999999999997</v>
      </c>
      <c r="CC65">
        <v>-0.15</v>
      </c>
      <c r="CD65">
        <v>2</v>
      </c>
      <c r="CE65">
        <v>982.56200000000001</v>
      </c>
      <c r="CF65">
        <v>351.21600000000001</v>
      </c>
      <c r="CG65">
        <v>15.0017</v>
      </c>
      <c r="CH65">
        <v>21.2639</v>
      </c>
      <c r="CI65">
        <v>30.0002</v>
      </c>
      <c r="CJ65">
        <v>21.3462</v>
      </c>
      <c r="CK65">
        <v>21.4129</v>
      </c>
      <c r="CL65">
        <v>24.967600000000001</v>
      </c>
      <c r="CM65">
        <v>6.9578100000000003</v>
      </c>
      <c r="CN65">
        <v>100</v>
      </c>
      <c r="CO65">
        <v>15</v>
      </c>
      <c r="CP65">
        <v>410</v>
      </c>
      <c r="CQ65">
        <v>10</v>
      </c>
      <c r="CR65">
        <v>99.214699999999993</v>
      </c>
      <c r="CS65">
        <v>107.907</v>
      </c>
    </row>
    <row r="66" spans="1:97" x14ac:dyDescent="0.25">
      <c r="A66">
        <v>50</v>
      </c>
      <c r="B66">
        <v>1602592542.0999999</v>
      </c>
      <c r="C66">
        <v>2917.2999999523199</v>
      </c>
      <c r="D66" t="s">
        <v>320</v>
      </c>
      <c r="E66" t="s">
        <v>321</v>
      </c>
      <c r="F66">
        <v>1602592533.53548</v>
      </c>
      <c r="G66">
        <f t="shared" si="0"/>
        <v>2.1225174772193127E-4</v>
      </c>
      <c r="H66">
        <f t="shared" si="1"/>
        <v>-0.54921459223708335</v>
      </c>
      <c r="I66">
        <f t="shared" si="2"/>
        <v>410.59693548387099</v>
      </c>
      <c r="J66">
        <f t="shared" si="3"/>
        <v>434.98463137910835</v>
      </c>
      <c r="K66">
        <f t="shared" si="4"/>
        <v>44.169640324048082</v>
      </c>
      <c r="L66">
        <f t="shared" si="5"/>
        <v>41.693240749631684</v>
      </c>
      <c r="M66">
        <f t="shared" si="6"/>
        <v>3.0301206657265187E-2</v>
      </c>
      <c r="N66">
        <f t="shared" si="7"/>
        <v>2.7770803459908819</v>
      </c>
      <c r="O66">
        <f t="shared" si="8"/>
        <v>3.0118722202290456E-2</v>
      </c>
      <c r="P66">
        <f t="shared" si="9"/>
        <v>1.8840505126306549E-2</v>
      </c>
      <c r="Q66">
        <f t="shared" si="10"/>
        <v>-3.0190130386838739E-3</v>
      </c>
      <c r="R66">
        <f t="shared" si="11"/>
        <v>15.360348359231461</v>
      </c>
      <c r="S66">
        <f t="shared" si="12"/>
        <v>15.3190967741935</v>
      </c>
      <c r="T66">
        <f t="shared" si="13"/>
        <v>1.746845558925703</v>
      </c>
      <c r="U66">
        <f t="shared" si="14"/>
        <v>59.217271040537646</v>
      </c>
      <c r="V66">
        <f t="shared" si="15"/>
        <v>1.0410783549288463</v>
      </c>
      <c r="W66">
        <f t="shared" si="16"/>
        <v>1.7580654032776484</v>
      </c>
      <c r="X66">
        <f t="shared" si="17"/>
        <v>0.70576720399685677</v>
      </c>
      <c r="Y66">
        <f t="shared" si="18"/>
        <v>-9.3603020745371683</v>
      </c>
      <c r="Z66">
        <f t="shared" si="19"/>
        <v>14.934607552987329</v>
      </c>
      <c r="AA66">
        <f t="shared" si="20"/>
        <v>1.0307709753130736</v>
      </c>
      <c r="AB66">
        <f t="shared" si="21"/>
        <v>6.6020574407245505</v>
      </c>
      <c r="AC66">
        <v>-1.2197464548522601E-3</v>
      </c>
      <c r="AD66">
        <v>2.35583678198426E-2</v>
      </c>
      <c r="AE66">
        <v>2.6754532904487802</v>
      </c>
      <c r="AF66">
        <v>96</v>
      </c>
      <c r="AG66">
        <v>10</v>
      </c>
      <c r="AH66">
        <f t="shared" si="22"/>
        <v>1</v>
      </c>
      <c r="AI66">
        <f t="shared" si="23"/>
        <v>0</v>
      </c>
      <c r="AJ66">
        <f t="shared" si="24"/>
        <v>55789.5113526512</v>
      </c>
      <c r="AK66">
        <f t="shared" si="25"/>
        <v>-1.5798079741935499E-2</v>
      </c>
      <c r="AL66">
        <f t="shared" si="26"/>
        <v>-7.7410590735483946E-3</v>
      </c>
      <c r="AM66">
        <f t="shared" si="27"/>
        <v>0.49</v>
      </c>
      <c r="AN66">
        <f t="shared" si="28"/>
        <v>0.39</v>
      </c>
      <c r="AO66">
        <v>12.81</v>
      </c>
      <c r="AP66">
        <v>0.5</v>
      </c>
      <c r="AQ66" t="s">
        <v>195</v>
      </c>
      <c r="AR66">
        <v>1602592533.53548</v>
      </c>
      <c r="AS66">
        <v>410.59693548387099</v>
      </c>
      <c r="AT66">
        <v>410.005032258065</v>
      </c>
      <c r="AU66">
        <v>10.252587096774199</v>
      </c>
      <c r="AV66">
        <v>9.9834809677419294</v>
      </c>
      <c r="AW66">
        <v>1000.00274193548</v>
      </c>
      <c r="AX66">
        <v>101.442967741936</v>
      </c>
      <c r="AY66">
        <v>0.10002283225806401</v>
      </c>
      <c r="AZ66">
        <v>15.4188483870968</v>
      </c>
      <c r="BA66">
        <v>15.3190967741935</v>
      </c>
      <c r="BB66">
        <v>15.5285096774194</v>
      </c>
      <c r="BC66">
        <v>9999.1545161290305</v>
      </c>
      <c r="BD66">
        <v>-1.5798079741935499E-2</v>
      </c>
      <c r="BE66">
        <v>0.31697338709677397</v>
      </c>
      <c r="BF66">
        <v>1602592513.0999999</v>
      </c>
      <c r="BG66" t="s">
        <v>317</v>
      </c>
      <c r="BH66">
        <v>10</v>
      </c>
      <c r="BI66">
        <v>0.34399999999999997</v>
      </c>
      <c r="BJ66">
        <v>-0.15</v>
      </c>
      <c r="BK66">
        <v>410</v>
      </c>
      <c r="BL66">
        <v>10</v>
      </c>
      <c r="BM66">
        <v>0.23</v>
      </c>
      <c r="BN66">
        <v>0.19</v>
      </c>
      <c r="BO66">
        <v>0.57838690000000004</v>
      </c>
      <c r="BP66">
        <v>0.14681715054018599</v>
      </c>
      <c r="BQ66">
        <v>4.6235075739204802E-2</v>
      </c>
      <c r="BR66">
        <v>0</v>
      </c>
      <c r="BS66">
        <v>0.26587228000000002</v>
      </c>
      <c r="BT66">
        <v>4.4384879711877802E-2</v>
      </c>
      <c r="BU66">
        <v>1.7007617868520002E-2</v>
      </c>
      <c r="BV66">
        <v>1</v>
      </c>
      <c r="BW66">
        <v>1</v>
      </c>
      <c r="BX66">
        <v>2</v>
      </c>
      <c r="BY66" t="s">
        <v>252</v>
      </c>
      <c r="BZ66">
        <v>100</v>
      </c>
      <c r="CA66">
        <v>100</v>
      </c>
      <c r="CB66">
        <v>0.34399999999999997</v>
      </c>
      <c r="CC66">
        <v>-0.15</v>
      </c>
      <c r="CD66">
        <v>2</v>
      </c>
      <c r="CE66">
        <v>982.56399999999996</v>
      </c>
      <c r="CF66">
        <v>351.36200000000002</v>
      </c>
      <c r="CG66">
        <v>15.0015</v>
      </c>
      <c r="CH66">
        <v>21.2639</v>
      </c>
      <c r="CI66">
        <v>30.0001</v>
      </c>
      <c r="CJ66">
        <v>21.344899999999999</v>
      </c>
      <c r="CK66">
        <v>21.4129</v>
      </c>
      <c r="CL66">
        <v>24.966899999999999</v>
      </c>
      <c r="CM66">
        <v>6.9578100000000003</v>
      </c>
      <c r="CN66">
        <v>100</v>
      </c>
      <c r="CO66">
        <v>15</v>
      </c>
      <c r="CP66">
        <v>410</v>
      </c>
      <c r="CQ66">
        <v>10</v>
      </c>
      <c r="CR66">
        <v>99.213899999999995</v>
      </c>
      <c r="CS66">
        <v>107.90600000000001</v>
      </c>
    </row>
    <row r="67" spans="1:97" x14ac:dyDescent="0.25">
      <c r="A67">
        <v>51</v>
      </c>
      <c r="B67">
        <v>1602592547.0999999</v>
      </c>
      <c r="C67">
        <v>2922.2999999523199</v>
      </c>
      <c r="D67" t="s">
        <v>322</v>
      </c>
      <c r="E67" t="s">
        <v>323</v>
      </c>
      <c r="F67">
        <v>1602592538.4709699</v>
      </c>
      <c r="G67">
        <f t="shared" si="0"/>
        <v>2.1097587221361995E-4</v>
      </c>
      <c r="H67">
        <f t="shared" si="1"/>
        <v>-0.54002846562463713</v>
      </c>
      <c r="I67">
        <f t="shared" si="2"/>
        <v>410.58738709677402</v>
      </c>
      <c r="J67">
        <f t="shared" si="3"/>
        <v>434.67810018204864</v>
      </c>
      <c r="K67">
        <f t="shared" si="4"/>
        <v>44.138438254872973</v>
      </c>
      <c r="L67">
        <f t="shared" si="5"/>
        <v>41.692199413797425</v>
      </c>
      <c r="M67">
        <f t="shared" si="6"/>
        <v>3.009863998289861E-2</v>
      </c>
      <c r="N67">
        <f t="shared" si="7"/>
        <v>2.7778525409533907</v>
      </c>
      <c r="O67">
        <f t="shared" si="8"/>
        <v>2.9918629133639584E-2</v>
      </c>
      <c r="P67">
        <f t="shared" si="9"/>
        <v>1.8715226581850947E-2</v>
      </c>
      <c r="Q67">
        <f t="shared" si="10"/>
        <v>4.723513633548397E-5</v>
      </c>
      <c r="R67">
        <f t="shared" si="11"/>
        <v>15.364208499729354</v>
      </c>
      <c r="S67">
        <f t="shared" si="12"/>
        <v>15.323058064516101</v>
      </c>
      <c r="T67">
        <f t="shared" si="13"/>
        <v>1.7472899139527398</v>
      </c>
      <c r="U67">
        <f t="shared" si="14"/>
        <v>59.203952737679664</v>
      </c>
      <c r="V67">
        <f t="shared" si="15"/>
        <v>1.0410762353845011</v>
      </c>
      <c r="W67">
        <f t="shared" si="16"/>
        <v>1.7584573111144997</v>
      </c>
      <c r="X67">
        <f t="shared" si="17"/>
        <v>0.70621367856823869</v>
      </c>
      <c r="Y67">
        <f t="shared" si="18"/>
        <v>-9.3040359646206401</v>
      </c>
      <c r="Z67">
        <f t="shared" si="19"/>
        <v>14.865812858634101</v>
      </c>
      <c r="AA67">
        <f t="shared" si="20"/>
        <v>1.0257772935315375</v>
      </c>
      <c r="AB67">
        <f t="shared" si="21"/>
        <v>6.5876014226813329</v>
      </c>
      <c r="AC67">
        <v>-1.22027388457307E-3</v>
      </c>
      <c r="AD67">
        <v>2.3568554677375599E-2</v>
      </c>
      <c r="AE67">
        <v>2.6761815409265002</v>
      </c>
      <c r="AF67">
        <v>98</v>
      </c>
      <c r="AG67">
        <v>10</v>
      </c>
      <c r="AH67">
        <f t="shared" si="22"/>
        <v>1</v>
      </c>
      <c r="AI67">
        <f t="shared" si="23"/>
        <v>0</v>
      </c>
      <c r="AJ67">
        <f t="shared" si="24"/>
        <v>55811.973078834009</v>
      </c>
      <c r="AK67">
        <f t="shared" si="25"/>
        <v>2.4717496774193597E-4</v>
      </c>
      <c r="AL67">
        <f t="shared" si="26"/>
        <v>1.2111573419354863E-4</v>
      </c>
      <c r="AM67">
        <f t="shared" si="27"/>
        <v>0.49</v>
      </c>
      <c r="AN67">
        <f t="shared" si="28"/>
        <v>0.39</v>
      </c>
      <c r="AO67">
        <v>12.81</v>
      </c>
      <c r="AP67">
        <v>0.5</v>
      </c>
      <c r="AQ67" t="s">
        <v>195</v>
      </c>
      <c r="AR67">
        <v>1602592538.4709699</v>
      </c>
      <c r="AS67">
        <v>410.58738709677402</v>
      </c>
      <c r="AT67">
        <v>410.00658064516102</v>
      </c>
      <c r="AU67">
        <v>10.252583870967699</v>
      </c>
      <c r="AV67">
        <v>9.9850967741935506</v>
      </c>
      <c r="AW67">
        <v>1000.00796774194</v>
      </c>
      <c r="AX67">
        <v>101.44283870967701</v>
      </c>
      <c r="AY67">
        <v>9.9977080645161295E-2</v>
      </c>
      <c r="AZ67">
        <v>15.422322580645201</v>
      </c>
      <c r="BA67">
        <v>15.323058064516101</v>
      </c>
      <c r="BB67">
        <v>15.533283870967701</v>
      </c>
      <c r="BC67">
        <v>10003.4909677419</v>
      </c>
      <c r="BD67">
        <v>2.4717496774193597E-4</v>
      </c>
      <c r="BE67">
        <v>0.332152032258065</v>
      </c>
      <c r="BF67">
        <v>1602592513.0999999</v>
      </c>
      <c r="BG67" t="s">
        <v>317</v>
      </c>
      <c r="BH67">
        <v>10</v>
      </c>
      <c r="BI67">
        <v>0.34399999999999997</v>
      </c>
      <c r="BJ67">
        <v>-0.15</v>
      </c>
      <c r="BK67">
        <v>410</v>
      </c>
      <c r="BL67">
        <v>10</v>
      </c>
      <c r="BM67">
        <v>0.23</v>
      </c>
      <c r="BN67">
        <v>0.19</v>
      </c>
      <c r="BO67">
        <v>0.58681950000000005</v>
      </c>
      <c r="BP67">
        <v>-0.10510161248499</v>
      </c>
      <c r="BQ67">
        <v>2.03277403183433E-2</v>
      </c>
      <c r="BR67">
        <v>0</v>
      </c>
      <c r="BS67">
        <v>0.26866234</v>
      </c>
      <c r="BT67">
        <v>-1.5398601680671999E-2</v>
      </c>
      <c r="BU67">
        <v>1.9579763901538799E-3</v>
      </c>
      <c r="BV67">
        <v>1</v>
      </c>
      <c r="BW67">
        <v>1</v>
      </c>
      <c r="BX67">
        <v>2</v>
      </c>
      <c r="BY67" t="s">
        <v>252</v>
      </c>
      <c r="BZ67">
        <v>100</v>
      </c>
      <c r="CA67">
        <v>100</v>
      </c>
      <c r="CB67">
        <v>0.34399999999999997</v>
      </c>
      <c r="CC67">
        <v>-0.15</v>
      </c>
      <c r="CD67">
        <v>2</v>
      </c>
      <c r="CE67">
        <v>980.31399999999996</v>
      </c>
      <c r="CF67">
        <v>351.702</v>
      </c>
      <c r="CG67">
        <v>15.0014</v>
      </c>
      <c r="CH67">
        <v>21.2639</v>
      </c>
      <c r="CI67">
        <v>30</v>
      </c>
      <c r="CJ67">
        <v>21.344899999999999</v>
      </c>
      <c r="CK67">
        <v>21.4129</v>
      </c>
      <c r="CL67">
        <v>24.966999999999999</v>
      </c>
      <c r="CM67">
        <v>6.9578100000000003</v>
      </c>
      <c r="CN67">
        <v>100</v>
      </c>
      <c r="CO67">
        <v>15</v>
      </c>
      <c r="CP67">
        <v>410</v>
      </c>
      <c r="CQ67">
        <v>10</v>
      </c>
      <c r="CR67">
        <v>99.214399999999998</v>
      </c>
      <c r="CS67">
        <v>107.905</v>
      </c>
    </row>
    <row r="68" spans="1:97" x14ac:dyDescent="0.25">
      <c r="A68">
        <v>52</v>
      </c>
      <c r="B68">
        <v>1602592552.0999999</v>
      </c>
      <c r="C68">
        <v>2927.2999999523199</v>
      </c>
      <c r="D68" t="s">
        <v>324</v>
      </c>
      <c r="E68" t="s">
        <v>325</v>
      </c>
      <c r="F68">
        <v>1602592543.4709699</v>
      </c>
      <c r="G68">
        <f t="shared" si="0"/>
        <v>2.0995537269470488E-4</v>
      </c>
      <c r="H68">
        <f t="shared" si="1"/>
        <v>-0.54046159388443749</v>
      </c>
      <c r="I68">
        <f t="shared" si="2"/>
        <v>410.57935483871</v>
      </c>
      <c r="J68">
        <f t="shared" si="3"/>
        <v>434.84076624242078</v>
      </c>
      <c r="K68">
        <f t="shared" si="4"/>
        <v>44.154902055914604</v>
      </c>
      <c r="L68">
        <f t="shared" si="5"/>
        <v>41.691333026897027</v>
      </c>
      <c r="M68">
        <f t="shared" si="6"/>
        <v>2.9942362888736467E-2</v>
      </c>
      <c r="N68">
        <f t="shared" si="7"/>
        <v>2.7767190033260416</v>
      </c>
      <c r="O68">
        <f t="shared" si="8"/>
        <v>2.9764138247911239E-2</v>
      </c>
      <c r="P68">
        <f t="shared" si="9"/>
        <v>1.8618510607868136E-2</v>
      </c>
      <c r="Q68">
        <f t="shared" si="10"/>
        <v>4.5483651820645232E-4</v>
      </c>
      <c r="R68">
        <f t="shared" si="11"/>
        <v>15.3679185857146</v>
      </c>
      <c r="S68">
        <f t="shared" si="12"/>
        <v>15.3255161290323</v>
      </c>
      <c r="T68">
        <f t="shared" si="13"/>
        <v>1.74756569557645</v>
      </c>
      <c r="U68">
        <f t="shared" si="14"/>
        <v>59.193465983421213</v>
      </c>
      <c r="V68">
        <f t="shared" si="15"/>
        <v>1.0411221358542606</v>
      </c>
      <c r="W68">
        <f t="shared" si="16"/>
        <v>1.7588463837306909</v>
      </c>
      <c r="X68">
        <f t="shared" si="17"/>
        <v>0.70644355972218942</v>
      </c>
      <c r="Y68">
        <f t="shared" si="18"/>
        <v>-9.2590319358364859</v>
      </c>
      <c r="Z68">
        <f t="shared" si="19"/>
        <v>15.007996456905966</v>
      </c>
      <c r="AA68">
        <f t="shared" si="20"/>
        <v>1.0360428957573877</v>
      </c>
      <c r="AB68">
        <f t="shared" si="21"/>
        <v>6.7854622533450737</v>
      </c>
      <c r="AC68">
        <v>-1.2194996973956601E-3</v>
      </c>
      <c r="AD68">
        <v>2.35536019089422E-2</v>
      </c>
      <c r="AE68">
        <v>2.6751125071663</v>
      </c>
      <c r="AF68">
        <v>97</v>
      </c>
      <c r="AG68">
        <v>10</v>
      </c>
      <c r="AH68">
        <f t="shared" si="22"/>
        <v>1</v>
      </c>
      <c r="AI68">
        <f t="shared" si="23"/>
        <v>0</v>
      </c>
      <c r="AJ68">
        <f t="shared" si="24"/>
        <v>55777.341214597705</v>
      </c>
      <c r="AK68">
        <f t="shared" si="25"/>
        <v>2.3800969032258101E-3</v>
      </c>
      <c r="AL68">
        <f t="shared" si="26"/>
        <v>1.1662474825806469E-3</v>
      </c>
      <c r="AM68">
        <f t="shared" si="27"/>
        <v>0.49</v>
      </c>
      <c r="AN68">
        <f t="shared" si="28"/>
        <v>0.39</v>
      </c>
      <c r="AO68">
        <v>12.81</v>
      </c>
      <c r="AP68">
        <v>0.5</v>
      </c>
      <c r="AQ68" t="s">
        <v>195</v>
      </c>
      <c r="AR68">
        <v>1602592543.4709699</v>
      </c>
      <c r="AS68">
        <v>410.57935483871</v>
      </c>
      <c r="AT68">
        <v>409.99745161290298</v>
      </c>
      <c r="AU68">
        <v>10.253048387096801</v>
      </c>
      <c r="AV68">
        <v>9.9868538709677406</v>
      </c>
      <c r="AW68">
        <v>1000.00274193548</v>
      </c>
      <c r="AX68">
        <v>101.442709677419</v>
      </c>
      <c r="AY68">
        <v>9.9982461290322594E-2</v>
      </c>
      <c r="AZ68">
        <v>15.425770967741901</v>
      </c>
      <c r="BA68">
        <v>15.3255161290323</v>
      </c>
      <c r="BB68">
        <v>15.538416129032299</v>
      </c>
      <c r="BC68">
        <v>9997.15709677419</v>
      </c>
      <c r="BD68">
        <v>2.3800969032258101E-3</v>
      </c>
      <c r="BE68">
        <v>0.33912599999999998</v>
      </c>
      <c r="BF68">
        <v>1602592513.0999999</v>
      </c>
      <c r="BG68" t="s">
        <v>317</v>
      </c>
      <c r="BH68">
        <v>10</v>
      </c>
      <c r="BI68">
        <v>0.34399999999999997</v>
      </c>
      <c r="BJ68">
        <v>-0.15</v>
      </c>
      <c r="BK68">
        <v>410</v>
      </c>
      <c r="BL68">
        <v>10</v>
      </c>
      <c r="BM68">
        <v>0.23</v>
      </c>
      <c r="BN68">
        <v>0.19</v>
      </c>
      <c r="BO68">
        <v>0.58799319999999999</v>
      </c>
      <c r="BP68">
        <v>-4.1654745738289797E-2</v>
      </c>
      <c r="BQ68">
        <v>2.10276405266972E-2</v>
      </c>
      <c r="BR68">
        <v>1</v>
      </c>
      <c r="BS68">
        <v>0.26747356</v>
      </c>
      <c r="BT68">
        <v>-1.7243593757503499E-2</v>
      </c>
      <c r="BU68">
        <v>2.1437917077925298E-3</v>
      </c>
      <c r="BV68">
        <v>1</v>
      </c>
      <c r="BW68">
        <v>2</v>
      </c>
      <c r="BX68">
        <v>2</v>
      </c>
      <c r="BY68" t="s">
        <v>200</v>
      </c>
      <c r="BZ68">
        <v>100</v>
      </c>
      <c r="CA68">
        <v>100</v>
      </c>
      <c r="CB68">
        <v>0.34399999999999997</v>
      </c>
      <c r="CC68">
        <v>-0.15</v>
      </c>
      <c r="CD68">
        <v>2</v>
      </c>
      <c r="CE68">
        <v>981.42</v>
      </c>
      <c r="CF68">
        <v>351.62900000000002</v>
      </c>
      <c r="CG68">
        <v>15.0014</v>
      </c>
      <c r="CH68">
        <v>21.2639</v>
      </c>
      <c r="CI68">
        <v>30.0001</v>
      </c>
      <c r="CJ68">
        <v>21.343900000000001</v>
      </c>
      <c r="CK68">
        <v>21.4129</v>
      </c>
      <c r="CL68">
        <v>24.967700000000001</v>
      </c>
      <c r="CM68">
        <v>6.9578100000000003</v>
      </c>
      <c r="CN68">
        <v>100</v>
      </c>
      <c r="CO68">
        <v>15</v>
      </c>
      <c r="CP68">
        <v>410</v>
      </c>
      <c r="CQ68">
        <v>10</v>
      </c>
      <c r="CR68">
        <v>99.213899999999995</v>
      </c>
      <c r="CS68">
        <v>107.905</v>
      </c>
    </row>
    <row r="69" spans="1:97" x14ac:dyDescent="0.25">
      <c r="A69">
        <v>53</v>
      </c>
      <c r="B69">
        <v>1602592557.0999999</v>
      </c>
      <c r="C69">
        <v>2932.2999999523199</v>
      </c>
      <c r="D69" t="s">
        <v>326</v>
      </c>
      <c r="E69" t="s">
        <v>327</v>
      </c>
      <c r="F69">
        <v>1602592548.4709699</v>
      </c>
      <c r="G69">
        <f t="shared" si="0"/>
        <v>2.0857696477894231E-4</v>
      </c>
      <c r="H69">
        <f t="shared" si="1"/>
        <v>-0.53448047903169082</v>
      </c>
      <c r="I69">
        <f t="shared" si="2"/>
        <v>410.57445161290298</v>
      </c>
      <c r="J69">
        <f t="shared" si="3"/>
        <v>434.72534272294456</v>
      </c>
      <c r="K69">
        <f t="shared" si="4"/>
        <v>44.143403861387462</v>
      </c>
      <c r="L69">
        <f t="shared" si="5"/>
        <v>41.69104501521273</v>
      </c>
      <c r="M69">
        <f t="shared" si="6"/>
        <v>2.9719648450459237E-2</v>
      </c>
      <c r="N69">
        <f t="shared" si="7"/>
        <v>2.7760630300546789</v>
      </c>
      <c r="O69">
        <f t="shared" si="8"/>
        <v>2.9544015638805893E-2</v>
      </c>
      <c r="P69">
        <f t="shared" si="9"/>
        <v>1.8480703021790255E-2</v>
      </c>
      <c r="Q69">
        <f t="shared" si="10"/>
        <v>1.0666698605612901E-3</v>
      </c>
      <c r="R69">
        <f t="shared" si="11"/>
        <v>15.372550995180466</v>
      </c>
      <c r="S69">
        <f t="shared" si="12"/>
        <v>15.3312419354839</v>
      </c>
      <c r="T69">
        <f t="shared" si="13"/>
        <v>1.7482082485567254</v>
      </c>
      <c r="U69">
        <f t="shared" si="14"/>
        <v>59.18015327390944</v>
      </c>
      <c r="V69">
        <f t="shared" si="15"/>
        <v>1.041172580051412</v>
      </c>
      <c r="W69">
        <f t="shared" si="16"/>
        <v>1.7593272785767358</v>
      </c>
      <c r="X69">
        <f t="shared" si="17"/>
        <v>0.70703566850531341</v>
      </c>
      <c r="Y69">
        <f t="shared" si="18"/>
        <v>-9.1982441467513567</v>
      </c>
      <c r="Z69">
        <f t="shared" si="19"/>
        <v>14.785266922854257</v>
      </c>
      <c r="AA69">
        <f t="shared" si="20"/>
        <v>1.0209614834290404</v>
      </c>
      <c r="AB69">
        <f t="shared" si="21"/>
        <v>6.6090509293925024</v>
      </c>
      <c r="AC69">
        <v>-1.219051819627E-3</v>
      </c>
      <c r="AD69">
        <v>2.3544951529865198E-2</v>
      </c>
      <c r="AE69">
        <v>2.6744938502558</v>
      </c>
      <c r="AF69">
        <v>97</v>
      </c>
      <c r="AG69">
        <v>10</v>
      </c>
      <c r="AH69">
        <f t="shared" si="22"/>
        <v>1</v>
      </c>
      <c r="AI69">
        <f t="shared" si="23"/>
        <v>0</v>
      </c>
      <c r="AJ69">
        <f t="shared" si="24"/>
        <v>55756.876668205492</v>
      </c>
      <c r="AK69">
        <f t="shared" si="25"/>
        <v>5.5817365806451599E-3</v>
      </c>
      <c r="AL69">
        <f t="shared" si="26"/>
        <v>2.7350509245161283E-3</v>
      </c>
      <c r="AM69">
        <f t="shared" si="27"/>
        <v>0.49</v>
      </c>
      <c r="AN69">
        <f t="shared" si="28"/>
        <v>0.39</v>
      </c>
      <c r="AO69">
        <v>12.81</v>
      </c>
      <c r="AP69">
        <v>0.5</v>
      </c>
      <c r="AQ69" t="s">
        <v>195</v>
      </c>
      <c r="AR69">
        <v>1602592548.4709699</v>
      </c>
      <c r="AS69">
        <v>410.57445161290298</v>
      </c>
      <c r="AT69">
        <v>409.99948387096799</v>
      </c>
      <c r="AU69">
        <v>10.2534935483871</v>
      </c>
      <c r="AV69">
        <v>9.9890467741935502</v>
      </c>
      <c r="AW69">
        <v>1000.0027096774199</v>
      </c>
      <c r="AX69">
        <v>101.443129032258</v>
      </c>
      <c r="AY69">
        <v>0.100074280645161</v>
      </c>
      <c r="AZ69">
        <v>15.4300322580645</v>
      </c>
      <c r="BA69">
        <v>15.3312419354839</v>
      </c>
      <c r="BB69">
        <v>15.5431677419355</v>
      </c>
      <c r="BC69">
        <v>9993.4441935483901</v>
      </c>
      <c r="BD69">
        <v>5.5817365806451599E-3</v>
      </c>
      <c r="BE69">
        <v>0.33912599999999998</v>
      </c>
      <c r="BF69">
        <v>1602592513.0999999</v>
      </c>
      <c r="BG69" t="s">
        <v>317</v>
      </c>
      <c r="BH69">
        <v>10</v>
      </c>
      <c r="BI69">
        <v>0.34399999999999997</v>
      </c>
      <c r="BJ69">
        <v>-0.15</v>
      </c>
      <c r="BK69">
        <v>410</v>
      </c>
      <c r="BL69">
        <v>10</v>
      </c>
      <c r="BM69">
        <v>0.23</v>
      </c>
      <c r="BN69">
        <v>0.19</v>
      </c>
      <c r="BO69">
        <v>0.57781311999999996</v>
      </c>
      <c r="BP69">
        <v>-3.68529133253295E-2</v>
      </c>
      <c r="BQ69">
        <v>2.0890136640663699E-2</v>
      </c>
      <c r="BR69">
        <v>1</v>
      </c>
      <c r="BS69">
        <v>0.26590335999999998</v>
      </c>
      <c r="BT69">
        <v>-1.8802527731091902E-2</v>
      </c>
      <c r="BU69">
        <v>2.3341339101259802E-3</v>
      </c>
      <c r="BV69">
        <v>1</v>
      </c>
      <c r="BW69">
        <v>2</v>
      </c>
      <c r="BX69">
        <v>2</v>
      </c>
      <c r="BY69" t="s">
        <v>200</v>
      </c>
      <c r="BZ69">
        <v>100</v>
      </c>
      <c r="CA69">
        <v>100</v>
      </c>
      <c r="CB69">
        <v>0.34399999999999997</v>
      </c>
      <c r="CC69">
        <v>-0.15</v>
      </c>
      <c r="CD69">
        <v>2</v>
      </c>
      <c r="CE69">
        <v>981.37800000000004</v>
      </c>
      <c r="CF69">
        <v>351.69</v>
      </c>
      <c r="CG69">
        <v>15.0016</v>
      </c>
      <c r="CH69">
        <v>21.2639</v>
      </c>
      <c r="CI69">
        <v>30.0002</v>
      </c>
      <c r="CJ69">
        <v>21.3431</v>
      </c>
      <c r="CK69">
        <v>21.4129</v>
      </c>
      <c r="CL69">
        <v>24.967600000000001</v>
      </c>
      <c r="CM69">
        <v>6.9578100000000003</v>
      </c>
      <c r="CN69">
        <v>100</v>
      </c>
      <c r="CO69">
        <v>15</v>
      </c>
      <c r="CP69">
        <v>410</v>
      </c>
      <c r="CQ69">
        <v>10</v>
      </c>
      <c r="CR69">
        <v>99.213999999999999</v>
      </c>
      <c r="CS69">
        <v>107.90600000000001</v>
      </c>
    </row>
    <row r="70" spans="1:97" x14ac:dyDescent="0.25">
      <c r="A70">
        <v>54</v>
      </c>
      <c r="B70">
        <v>1602592858.0999999</v>
      </c>
      <c r="C70">
        <v>3233.2999999523199</v>
      </c>
      <c r="D70" t="s">
        <v>330</v>
      </c>
      <c r="E70" t="s">
        <v>331</v>
      </c>
      <c r="F70">
        <v>1602592850.0999999</v>
      </c>
      <c r="G70">
        <f t="shared" si="0"/>
        <v>2.2851204605662271E-4</v>
      </c>
      <c r="H70">
        <f t="shared" si="1"/>
        <v>-0.60259157739497737</v>
      </c>
      <c r="I70">
        <f t="shared" si="2"/>
        <v>410.85296774193603</v>
      </c>
      <c r="J70">
        <f t="shared" si="3"/>
        <v>435.14947422964718</v>
      </c>
      <c r="K70">
        <f t="shared" si="4"/>
        <v>44.18884503776308</v>
      </c>
      <c r="L70">
        <f t="shared" si="5"/>
        <v>41.721567415412402</v>
      </c>
      <c r="M70">
        <f t="shared" si="6"/>
        <v>3.3511542843324214E-2</v>
      </c>
      <c r="N70">
        <f t="shared" si="7"/>
        <v>2.7302014138133517</v>
      </c>
      <c r="O70">
        <f t="shared" si="8"/>
        <v>3.3284694243003704E-2</v>
      </c>
      <c r="P70">
        <f t="shared" si="9"/>
        <v>2.0823187200141549E-2</v>
      </c>
      <c r="Q70">
        <f t="shared" si="10"/>
        <v>-1.7251929645096776E-3</v>
      </c>
      <c r="R70">
        <f t="shared" si="11"/>
        <v>15.290747057703587</v>
      </c>
      <c r="S70">
        <f t="shared" si="12"/>
        <v>15.226438709677399</v>
      </c>
      <c r="T70">
        <f t="shared" si="13"/>
        <v>1.7364799827147046</v>
      </c>
      <c r="U70">
        <f t="shared" si="14"/>
        <v>59.906518349258064</v>
      </c>
      <c r="V70">
        <f t="shared" si="15"/>
        <v>1.0488711903163608</v>
      </c>
      <c r="W70">
        <f t="shared" si="16"/>
        <v>1.7508465175715739</v>
      </c>
      <c r="X70">
        <f t="shared" si="17"/>
        <v>0.68760879239834383</v>
      </c>
      <c r="Y70">
        <f t="shared" si="18"/>
        <v>-10.077381231097061</v>
      </c>
      <c r="Z70">
        <f t="shared" si="19"/>
        <v>18.883606752245345</v>
      </c>
      <c r="AA70">
        <f t="shared" si="20"/>
        <v>1.3246247649940768</v>
      </c>
      <c r="AB70">
        <f t="shared" si="21"/>
        <v>10.129125093177851</v>
      </c>
      <c r="AC70">
        <v>-1.22152689943352E-3</v>
      </c>
      <c r="AD70">
        <v>2.3592755596221301E-2</v>
      </c>
      <c r="AE70">
        <v>2.6779108044069999</v>
      </c>
      <c r="AF70">
        <v>97</v>
      </c>
      <c r="AG70">
        <v>10</v>
      </c>
      <c r="AH70">
        <f t="shared" si="22"/>
        <v>1</v>
      </c>
      <c r="AI70">
        <f t="shared" si="23"/>
        <v>0</v>
      </c>
      <c r="AJ70">
        <f t="shared" si="24"/>
        <v>55880.153321568658</v>
      </c>
      <c r="AK70">
        <f t="shared" si="25"/>
        <v>-9.02769735483871E-3</v>
      </c>
      <c r="AL70">
        <f t="shared" si="26"/>
        <v>-4.4235717038709679E-3</v>
      </c>
      <c r="AM70">
        <f t="shared" si="27"/>
        <v>0.49</v>
      </c>
      <c r="AN70">
        <f t="shared" si="28"/>
        <v>0.39</v>
      </c>
      <c r="AO70">
        <v>16.760000000000002</v>
      </c>
      <c r="AP70">
        <v>0.5</v>
      </c>
      <c r="AQ70" t="s">
        <v>195</v>
      </c>
      <c r="AR70">
        <v>1602592850.0999999</v>
      </c>
      <c r="AS70">
        <v>410.85296774193603</v>
      </c>
      <c r="AT70">
        <v>410.00038709677398</v>
      </c>
      <c r="AU70">
        <v>10.328754838709701</v>
      </c>
      <c r="AV70">
        <v>9.9497296774193504</v>
      </c>
      <c r="AW70">
        <v>1000.01387096774</v>
      </c>
      <c r="AX70">
        <v>101.44861290322601</v>
      </c>
      <c r="AY70">
        <v>0.10004486774193599</v>
      </c>
      <c r="AZ70">
        <v>15.3547322580645</v>
      </c>
      <c r="BA70">
        <v>15.226438709677399</v>
      </c>
      <c r="BB70">
        <v>15.4514064516129</v>
      </c>
      <c r="BC70">
        <v>10013.192903225799</v>
      </c>
      <c r="BD70">
        <v>-9.02769735483871E-3</v>
      </c>
      <c r="BE70">
        <v>0.33547954838709698</v>
      </c>
      <c r="BF70">
        <v>1602592830.0999999</v>
      </c>
      <c r="BG70" t="s">
        <v>332</v>
      </c>
      <c r="BH70">
        <v>11</v>
      </c>
      <c r="BI70">
        <v>0.35</v>
      </c>
      <c r="BJ70">
        <v>-0.151</v>
      </c>
      <c r="BK70">
        <v>410</v>
      </c>
      <c r="BL70">
        <v>10</v>
      </c>
      <c r="BM70">
        <v>0.22</v>
      </c>
      <c r="BN70">
        <v>0.11</v>
      </c>
      <c r="BO70">
        <v>0.82594597999999997</v>
      </c>
      <c r="BP70">
        <v>0.375929298439385</v>
      </c>
      <c r="BQ70">
        <v>0.106282003771192</v>
      </c>
      <c r="BR70">
        <v>0</v>
      </c>
      <c r="BS70">
        <v>0.36533216000000002</v>
      </c>
      <c r="BT70">
        <v>0.18393548139256299</v>
      </c>
      <c r="BU70">
        <v>4.7304067028263001E-2</v>
      </c>
      <c r="BV70">
        <v>0</v>
      </c>
      <c r="BW70">
        <v>0</v>
      </c>
      <c r="BX70">
        <v>2</v>
      </c>
      <c r="BY70" t="s">
        <v>197</v>
      </c>
      <c r="BZ70">
        <v>100</v>
      </c>
      <c r="CA70">
        <v>100</v>
      </c>
      <c r="CB70">
        <v>0.35</v>
      </c>
      <c r="CC70">
        <v>-0.151</v>
      </c>
      <c r="CD70">
        <v>2</v>
      </c>
      <c r="CE70">
        <v>981.54300000000001</v>
      </c>
      <c r="CF70">
        <v>351.762</v>
      </c>
      <c r="CG70">
        <v>15.001799999999999</v>
      </c>
      <c r="CH70">
        <v>21.2453</v>
      </c>
      <c r="CI70">
        <v>30.0001</v>
      </c>
      <c r="CJ70">
        <v>21.3367</v>
      </c>
      <c r="CK70">
        <v>21.4038</v>
      </c>
      <c r="CL70">
        <v>24.9559</v>
      </c>
      <c r="CM70">
        <v>7.7930799999999998</v>
      </c>
      <c r="CN70">
        <v>100</v>
      </c>
      <c r="CO70">
        <v>15</v>
      </c>
      <c r="CP70">
        <v>410</v>
      </c>
      <c r="CQ70">
        <v>10</v>
      </c>
      <c r="CR70">
        <v>99.225300000000004</v>
      </c>
      <c r="CS70">
        <v>107.902</v>
      </c>
    </row>
    <row r="71" spans="1:97" x14ac:dyDescent="0.25">
      <c r="A71">
        <v>55</v>
      </c>
      <c r="B71">
        <v>1602592863.0999999</v>
      </c>
      <c r="C71">
        <v>3238.2999999523199</v>
      </c>
      <c r="D71" t="s">
        <v>333</v>
      </c>
      <c r="E71" t="s">
        <v>334</v>
      </c>
      <c r="F71">
        <v>1602592854.7451601</v>
      </c>
      <c r="G71">
        <f t="shared" si="0"/>
        <v>2.2833697317412811E-4</v>
      </c>
      <c r="H71">
        <f t="shared" si="1"/>
        <v>-0.6034987070231963</v>
      </c>
      <c r="I71">
        <f t="shared" si="2"/>
        <v>410.85661290322599</v>
      </c>
      <c r="J71">
        <f t="shared" si="3"/>
        <v>435.24595312814756</v>
      </c>
      <c r="K71">
        <f t="shared" si="4"/>
        <v>44.198510879282779</v>
      </c>
      <c r="L71">
        <f t="shared" si="5"/>
        <v>41.721813482047381</v>
      </c>
      <c r="M71">
        <f t="shared" si="6"/>
        <v>3.344777731851311E-2</v>
      </c>
      <c r="N71">
        <f t="shared" si="7"/>
        <v>2.7278085989169134</v>
      </c>
      <c r="O71">
        <f t="shared" si="8"/>
        <v>3.3221591257714574E-2</v>
      </c>
      <c r="P71">
        <f t="shared" si="9"/>
        <v>2.0783688811885106E-2</v>
      </c>
      <c r="Q71">
        <f t="shared" si="10"/>
        <v>-6.7411282002580728E-4</v>
      </c>
      <c r="R71">
        <f t="shared" si="11"/>
        <v>15.295086019667258</v>
      </c>
      <c r="S71">
        <f t="shared" si="12"/>
        <v>15.2338</v>
      </c>
      <c r="T71">
        <f t="shared" si="13"/>
        <v>1.737301503281492</v>
      </c>
      <c r="U71">
        <f t="shared" si="14"/>
        <v>59.892607645697424</v>
      </c>
      <c r="V71">
        <f t="shared" si="15"/>
        <v>1.0489194999611207</v>
      </c>
      <c r="W71">
        <f t="shared" si="16"/>
        <v>1.7513338309898634</v>
      </c>
      <c r="X71">
        <f t="shared" si="17"/>
        <v>0.68838200332037136</v>
      </c>
      <c r="Y71">
        <f t="shared" si="18"/>
        <v>-10.069660516979049</v>
      </c>
      <c r="Z71">
        <f t="shared" si="19"/>
        <v>18.422076710123729</v>
      </c>
      <c r="AA71">
        <f t="shared" si="20"/>
        <v>1.2934621707841947</v>
      </c>
      <c r="AB71">
        <f t="shared" si="21"/>
        <v>9.6452042511088489</v>
      </c>
      <c r="AC71">
        <v>-1.2198454316970999E-3</v>
      </c>
      <c r="AD71">
        <v>2.3560279473618901E-2</v>
      </c>
      <c r="AE71">
        <v>2.6755899690737399</v>
      </c>
      <c r="AF71">
        <v>96</v>
      </c>
      <c r="AG71">
        <v>10</v>
      </c>
      <c r="AH71">
        <f t="shared" si="22"/>
        <v>1</v>
      </c>
      <c r="AI71">
        <f t="shared" si="23"/>
        <v>0</v>
      </c>
      <c r="AJ71">
        <f t="shared" si="24"/>
        <v>55805.540604700254</v>
      </c>
      <c r="AK71">
        <f t="shared" si="25"/>
        <v>-3.52753961290323E-3</v>
      </c>
      <c r="AL71">
        <f t="shared" si="26"/>
        <v>-1.7284944103225827E-3</v>
      </c>
      <c r="AM71">
        <f t="shared" si="27"/>
        <v>0.49</v>
      </c>
      <c r="AN71">
        <f t="shared" si="28"/>
        <v>0.39</v>
      </c>
      <c r="AO71">
        <v>16.760000000000002</v>
      </c>
      <c r="AP71">
        <v>0.5</v>
      </c>
      <c r="AQ71" t="s">
        <v>195</v>
      </c>
      <c r="AR71">
        <v>1602592854.7451601</v>
      </c>
      <c r="AS71">
        <v>410.85661290322599</v>
      </c>
      <c r="AT71">
        <v>410.00238709677399</v>
      </c>
      <c r="AU71">
        <v>10.3292612903226</v>
      </c>
      <c r="AV71">
        <v>9.9505241935483895</v>
      </c>
      <c r="AW71">
        <v>1000.00722580645</v>
      </c>
      <c r="AX71">
        <v>101.448322580645</v>
      </c>
      <c r="AY71">
        <v>0.10003315161290301</v>
      </c>
      <c r="AZ71">
        <v>15.359067741935499</v>
      </c>
      <c r="BA71">
        <v>15.2338</v>
      </c>
      <c r="BB71">
        <v>15.458512903225801</v>
      </c>
      <c r="BC71">
        <v>9999.4380645161309</v>
      </c>
      <c r="BD71">
        <v>-3.52753961290323E-3</v>
      </c>
      <c r="BE71">
        <v>0.33187867741935501</v>
      </c>
      <c r="BF71">
        <v>1602592830.0999999</v>
      </c>
      <c r="BG71" t="s">
        <v>332</v>
      </c>
      <c r="BH71">
        <v>11</v>
      </c>
      <c r="BI71">
        <v>0.35</v>
      </c>
      <c r="BJ71">
        <v>-0.151</v>
      </c>
      <c r="BK71">
        <v>410</v>
      </c>
      <c r="BL71">
        <v>10</v>
      </c>
      <c r="BM71">
        <v>0.22</v>
      </c>
      <c r="BN71">
        <v>0.11</v>
      </c>
      <c r="BO71">
        <v>0.85234368000000005</v>
      </c>
      <c r="BP71">
        <v>1.9827249939977001E-2</v>
      </c>
      <c r="BQ71">
        <v>1.47033400850827E-2</v>
      </c>
      <c r="BR71">
        <v>1</v>
      </c>
      <c r="BS71">
        <v>0.37923634000000001</v>
      </c>
      <c r="BT71">
        <v>-5.24028043217267E-3</v>
      </c>
      <c r="BU71">
        <v>8.4594913818739103E-4</v>
      </c>
      <c r="BV71">
        <v>1</v>
      </c>
      <c r="BW71">
        <v>2</v>
      </c>
      <c r="BX71">
        <v>2</v>
      </c>
      <c r="BY71" t="s">
        <v>200</v>
      </c>
      <c r="BZ71">
        <v>100</v>
      </c>
      <c r="CA71">
        <v>100</v>
      </c>
      <c r="CB71">
        <v>0.35</v>
      </c>
      <c r="CC71">
        <v>-0.151</v>
      </c>
      <c r="CD71">
        <v>2</v>
      </c>
      <c r="CE71">
        <v>982.20500000000004</v>
      </c>
      <c r="CF71">
        <v>351.798</v>
      </c>
      <c r="CG71">
        <v>15.0015</v>
      </c>
      <c r="CH71">
        <v>21.2441</v>
      </c>
      <c r="CI71">
        <v>30</v>
      </c>
      <c r="CJ71">
        <v>21.335799999999999</v>
      </c>
      <c r="CK71">
        <v>21.402000000000001</v>
      </c>
      <c r="CL71">
        <v>24.9557</v>
      </c>
      <c r="CM71">
        <v>7.7930799999999998</v>
      </c>
      <c r="CN71">
        <v>100</v>
      </c>
      <c r="CO71">
        <v>15</v>
      </c>
      <c r="CP71">
        <v>410</v>
      </c>
      <c r="CQ71">
        <v>10</v>
      </c>
      <c r="CR71">
        <v>99.225099999999998</v>
      </c>
      <c r="CS71">
        <v>107.902</v>
      </c>
    </row>
    <row r="72" spans="1:97" x14ac:dyDescent="0.25">
      <c r="A72">
        <v>56</v>
      </c>
      <c r="B72">
        <v>1602592868.0999999</v>
      </c>
      <c r="C72">
        <v>3243.2999999523199</v>
      </c>
      <c r="D72" t="s">
        <v>335</v>
      </c>
      <c r="E72" t="s">
        <v>336</v>
      </c>
      <c r="F72">
        <v>1602592859.53548</v>
      </c>
      <c r="G72">
        <f t="shared" si="0"/>
        <v>2.2803879121029668E-4</v>
      </c>
      <c r="H72">
        <f t="shared" si="1"/>
        <v>-0.6005064809174987</v>
      </c>
      <c r="I72">
        <f t="shared" si="2"/>
        <v>410.85387096774201</v>
      </c>
      <c r="J72">
        <f t="shared" si="3"/>
        <v>435.16338480662785</v>
      </c>
      <c r="K72">
        <f t="shared" si="4"/>
        <v>44.189973911657511</v>
      </c>
      <c r="L72">
        <f t="shared" si="5"/>
        <v>41.721391260056897</v>
      </c>
      <c r="M72">
        <f t="shared" si="6"/>
        <v>3.3367984263876986E-2</v>
      </c>
      <c r="N72">
        <f t="shared" si="7"/>
        <v>2.7288124480102671</v>
      </c>
      <c r="O72">
        <f t="shared" si="8"/>
        <v>3.3142954385325572E-2</v>
      </c>
      <c r="P72">
        <f t="shared" si="9"/>
        <v>2.0734437886466554E-2</v>
      </c>
      <c r="Q72">
        <f t="shared" si="10"/>
        <v>1.4197513864258073E-3</v>
      </c>
      <c r="R72">
        <f t="shared" si="11"/>
        <v>15.29808560008447</v>
      </c>
      <c r="S72">
        <f t="shared" si="12"/>
        <v>15.240809677419399</v>
      </c>
      <c r="T72">
        <f t="shared" si="13"/>
        <v>1.7380841011644028</v>
      </c>
      <c r="U72">
        <f t="shared" si="14"/>
        <v>59.884712932075715</v>
      </c>
      <c r="V72">
        <f t="shared" si="15"/>
        <v>1.0489751760519157</v>
      </c>
      <c r="W72">
        <f t="shared" si="16"/>
        <v>1.7516576847278482</v>
      </c>
      <c r="X72">
        <f t="shared" si="17"/>
        <v>0.68910892511248711</v>
      </c>
      <c r="Y72">
        <f t="shared" si="18"/>
        <v>-10.056510692374083</v>
      </c>
      <c r="Z72">
        <f t="shared" si="19"/>
        <v>17.821410516730612</v>
      </c>
      <c r="AA72">
        <f t="shared" si="20"/>
        <v>1.2508918790133432</v>
      </c>
      <c r="AB72">
        <f t="shared" si="21"/>
        <v>9.017211454756298</v>
      </c>
      <c r="AC72">
        <v>-1.2205506694140699E-3</v>
      </c>
      <c r="AD72">
        <v>2.3573900541727501E-2</v>
      </c>
      <c r="AE72">
        <v>2.6765636286477199</v>
      </c>
      <c r="AF72">
        <v>98</v>
      </c>
      <c r="AG72">
        <v>10</v>
      </c>
      <c r="AH72">
        <f t="shared" si="22"/>
        <v>1</v>
      </c>
      <c r="AI72">
        <f t="shared" si="23"/>
        <v>0</v>
      </c>
      <c r="AJ72">
        <f t="shared" si="24"/>
        <v>55835.918648764586</v>
      </c>
      <c r="AK72">
        <f t="shared" si="25"/>
        <v>7.4293636129032304E-3</v>
      </c>
      <c r="AL72">
        <f t="shared" si="26"/>
        <v>3.6403881703225829E-3</v>
      </c>
      <c r="AM72">
        <f t="shared" si="27"/>
        <v>0.49</v>
      </c>
      <c r="AN72">
        <f t="shared" si="28"/>
        <v>0.39</v>
      </c>
      <c r="AO72">
        <v>16.760000000000002</v>
      </c>
      <c r="AP72">
        <v>0.5</v>
      </c>
      <c r="AQ72" t="s">
        <v>195</v>
      </c>
      <c r="AR72">
        <v>1602592859.53548</v>
      </c>
      <c r="AS72">
        <v>410.85387096774201</v>
      </c>
      <c r="AT72">
        <v>410.00445161290298</v>
      </c>
      <c r="AU72">
        <v>10.329845161290301</v>
      </c>
      <c r="AV72">
        <v>9.9516019354838701</v>
      </c>
      <c r="AW72">
        <v>1000.00474193548</v>
      </c>
      <c r="AX72">
        <v>101.448032258065</v>
      </c>
      <c r="AY72">
        <v>9.99735129032258E-2</v>
      </c>
      <c r="AZ72">
        <v>15.361948387096801</v>
      </c>
      <c r="BA72">
        <v>15.240809677419399</v>
      </c>
      <c r="BB72">
        <v>15.463390322580601</v>
      </c>
      <c r="BC72">
        <v>10005.2477419355</v>
      </c>
      <c r="BD72">
        <v>7.4293636129032304E-3</v>
      </c>
      <c r="BE72">
        <v>0.33187867741935501</v>
      </c>
      <c r="BF72">
        <v>1602592830.0999999</v>
      </c>
      <c r="BG72" t="s">
        <v>332</v>
      </c>
      <c r="BH72">
        <v>11</v>
      </c>
      <c r="BI72">
        <v>0.35</v>
      </c>
      <c r="BJ72">
        <v>-0.151</v>
      </c>
      <c r="BK72">
        <v>410</v>
      </c>
      <c r="BL72">
        <v>10</v>
      </c>
      <c r="BM72">
        <v>0.22</v>
      </c>
      <c r="BN72">
        <v>0.11</v>
      </c>
      <c r="BO72">
        <v>0.84904172</v>
      </c>
      <c r="BP72">
        <v>-1.6024024969991401E-2</v>
      </c>
      <c r="BQ72">
        <v>1.4037722158584001E-2</v>
      </c>
      <c r="BR72">
        <v>1</v>
      </c>
      <c r="BS72">
        <v>0.37871848000000002</v>
      </c>
      <c r="BT72">
        <v>-5.0386055222086199E-3</v>
      </c>
      <c r="BU72">
        <v>8.7843834706824203E-4</v>
      </c>
      <c r="BV72">
        <v>1</v>
      </c>
      <c r="BW72">
        <v>2</v>
      </c>
      <c r="BX72">
        <v>2</v>
      </c>
      <c r="BY72" t="s">
        <v>200</v>
      </c>
      <c r="BZ72">
        <v>100</v>
      </c>
      <c r="CA72">
        <v>100</v>
      </c>
      <c r="CB72">
        <v>0.35</v>
      </c>
      <c r="CC72">
        <v>-0.151</v>
      </c>
      <c r="CD72">
        <v>2</v>
      </c>
      <c r="CE72">
        <v>980.96799999999996</v>
      </c>
      <c r="CF72">
        <v>351.73700000000002</v>
      </c>
      <c r="CG72">
        <v>15.001200000000001</v>
      </c>
      <c r="CH72">
        <v>21.242599999999999</v>
      </c>
      <c r="CI72">
        <v>30</v>
      </c>
      <c r="CJ72">
        <v>21.334099999999999</v>
      </c>
      <c r="CK72">
        <v>21.402000000000001</v>
      </c>
      <c r="CL72">
        <v>24.954799999999999</v>
      </c>
      <c r="CM72">
        <v>7.7930799999999998</v>
      </c>
      <c r="CN72">
        <v>100</v>
      </c>
      <c r="CO72">
        <v>15</v>
      </c>
      <c r="CP72">
        <v>410</v>
      </c>
      <c r="CQ72">
        <v>10</v>
      </c>
      <c r="CR72">
        <v>99.225800000000007</v>
      </c>
      <c r="CS72">
        <v>107.902</v>
      </c>
    </row>
    <row r="73" spans="1:97" x14ac:dyDescent="0.25">
      <c r="A73">
        <v>57</v>
      </c>
      <c r="B73">
        <v>1602592873.0999999</v>
      </c>
      <c r="C73">
        <v>3248.2999999523199</v>
      </c>
      <c r="D73" t="s">
        <v>337</v>
      </c>
      <c r="E73" t="s">
        <v>338</v>
      </c>
      <c r="F73">
        <v>1602592864.4709699</v>
      </c>
      <c r="G73">
        <f t="shared" si="0"/>
        <v>2.274831001561091E-4</v>
      </c>
      <c r="H73">
        <f t="shared" si="1"/>
        <v>-0.5989874352652127</v>
      </c>
      <c r="I73">
        <f t="shared" si="2"/>
        <v>410.85599999999999</v>
      </c>
      <c r="J73">
        <f t="shared" si="3"/>
        <v>435.17002678397017</v>
      </c>
      <c r="K73">
        <f t="shared" si="4"/>
        <v>44.190630241812919</v>
      </c>
      <c r="L73">
        <f t="shared" si="5"/>
        <v>41.721590323690648</v>
      </c>
      <c r="M73">
        <f t="shared" si="6"/>
        <v>3.3276285284878158E-2</v>
      </c>
      <c r="N73">
        <f t="shared" si="7"/>
        <v>2.7277669484474565</v>
      </c>
      <c r="O73">
        <f t="shared" si="8"/>
        <v>3.3052400890500509E-2</v>
      </c>
      <c r="P73">
        <f t="shared" si="9"/>
        <v>2.0677739974519053E-2</v>
      </c>
      <c r="Q73">
        <f t="shared" si="10"/>
        <v>1.3255467180967749E-3</v>
      </c>
      <c r="R73">
        <f t="shared" si="11"/>
        <v>15.300776007238445</v>
      </c>
      <c r="S73">
        <f t="shared" si="12"/>
        <v>15.243035483870999</v>
      </c>
      <c r="T73">
        <f t="shared" si="13"/>
        <v>1.7383326668778782</v>
      </c>
      <c r="U73">
        <f t="shared" si="14"/>
        <v>59.877492930116283</v>
      </c>
      <c r="V73">
        <f t="shared" si="15"/>
        <v>1.0490209331756659</v>
      </c>
      <c r="W73">
        <f t="shared" si="16"/>
        <v>1.7519453167486327</v>
      </c>
      <c r="X73">
        <f t="shared" si="17"/>
        <v>0.68931173370221233</v>
      </c>
      <c r="Y73">
        <f t="shared" si="18"/>
        <v>-10.032004716884412</v>
      </c>
      <c r="Z73">
        <f t="shared" si="19"/>
        <v>17.863444198915211</v>
      </c>
      <c r="AA73">
        <f t="shared" si="20"/>
        <v>1.2543540335800911</v>
      </c>
      <c r="AB73">
        <f t="shared" si="21"/>
        <v>9.0871190623289877</v>
      </c>
      <c r="AC73">
        <v>-1.21981617653551E-3</v>
      </c>
      <c r="AD73">
        <v>2.3559714434995702E-2</v>
      </c>
      <c r="AE73">
        <v>2.6755495709469299</v>
      </c>
      <c r="AF73">
        <v>97</v>
      </c>
      <c r="AG73">
        <v>10</v>
      </c>
      <c r="AH73">
        <f t="shared" si="22"/>
        <v>1</v>
      </c>
      <c r="AI73">
        <f t="shared" si="23"/>
        <v>0</v>
      </c>
      <c r="AJ73">
        <f t="shared" si="24"/>
        <v>55803.196446050191</v>
      </c>
      <c r="AK73">
        <f t="shared" si="25"/>
        <v>6.9364035483871003E-3</v>
      </c>
      <c r="AL73">
        <f t="shared" si="26"/>
        <v>3.398837738709679E-3</v>
      </c>
      <c r="AM73">
        <f t="shared" si="27"/>
        <v>0.49</v>
      </c>
      <c r="AN73">
        <f t="shared" si="28"/>
        <v>0.39</v>
      </c>
      <c r="AO73">
        <v>16.760000000000002</v>
      </c>
      <c r="AP73">
        <v>0.5</v>
      </c>
      <c r="AQ73" t="s">
        <v>195</v>
      </c>
      <c r="AR73">
        <v>1602592864.4709699</v>
      </c>
      <c r="AS73">
        <v>410.85599999999999</v>
      </c>
      <c r="AT73">
        <v>410.00874193548401</v>
      </c>
      <c r="AU73">
        <v>10.330299999999999</v>
      </c>
      <c r="AV73">
        <v>9.9529774193548395</v>
      </c>
      <c r="AW73">
        <v>1000.0014516129</v>
      </c>
      <c r="AX73">
        <v>101.447967741935</v>
      </c>
      <c r="AY73">
        <v>9.9996322580645197E-2</v>
      </c>
      <c r="AZ73">
        <v>15.3645064516129</v>
      </c>
      <c r="BA73">
        <v>15.243035483870999</v>
      </c>
      <c r="BB73">
        <v>15.4652225806452</v>
      </c>
      <c r="BC73">
        <v>9999.2332258064507</v>
      </c>
      <c r="BD73">
        <v>6.9364035483871003E-3</v>
      </c>
      <c r="BE73">
        <v>0.33461351612903201</v>
      </c>
      <c r="BF73">
        <v>1602592830.0999999</v>
      </c>
      <c r="BG73" t="s">
        <v>332</v>
      </c>
      <c r="BH73">
        <v>11</v>
      </c>
      <c r="BI73">
        <v>0.35</v>
      </c>
      <c r="BJ73">
        <v>-0.151</v>
      </c>
      <c r="BK73">
        <v>410</v>
      </c>
      <c r="BL73">
        <v>10</v>
      </c>
      <c r="BM73">
        <v>0.22</v>
      </c>
      <c r="BN73">
        <v>0.11</v>
      </c>
      <c r="BO73">
        <v>0.84866512000000005</v>
      </c>
      <c r="BP73">
        <v>-4.3989009363747597E-2</v>
      </c>
      <c r="BQ73">
        <v>1.4097585612636E-2</v>
      </c>
      <c r="BR73">
        <v>1</v>
      </c>
      <c r="BS73">
        <v>0.37782497999999998</v>
      </c>
      <c r="BT73">
        <v>-9.2095635054021199E-3</v>
      </c>
      <c r="BU73">
        <v>1.42007607528611E-3</v>
      </c>
      <c r="BV73">
        <v>1</v>
      </c>
      <c r="BW73">
        <v>2</v>
      </c>
      <c r="BX73">
        <v>2</v>
      </c>
      <c r="BY73" t="s">
        <v>200</v>
      </c>
      <c r="BZ73">
        <v>100</v>
      </c>
      <c r="CA73">
        <v>100</v>
      </c>
      <c r="CB73">
        <v>0.35</v>
      </c>
      <c r="CC73">
        <v>-0.151</v>
      </c>
      <c r="CD73">
        <v>2</v>
      </c>
      <c r="CE73">
        <v>981.13300000000004</v>
      </c>
      <c r="CF73">
        <v>351.90699999999998</v>
      </c>
      <c r="CG73">
        <v>15.000999999999999</v>
      </c>
      <c r="CH73">
        <v>21.2423</v>
      </c>
      <c r="CI73">
        <v>30.0001</v>
      </c>
      <c r="CJ73">
        <v>21.333100000000002</v>
      </c>
      <c r="CK73">
        <v>21.400200000000002</v>
      </c>
      <c r="CL73">
        <v>24.955100000000002</v>
      </c>
      <c r="CM73">
        <v>7.7930799999999998</v>
      </c>
      <c r="CN73">
        <v>100</v>
      </c>
      <c r="CO73">
        <v>15</v>
      </c>
      <c r="CP73">
        <v>410</v>
      </c>
      <c r="CQ73">
        <v>10</v>
      </c>
      <c r="CR73">
        <v>99.225300000000004</v>
      </c>
      <c r="CS73">
        <v>107.902</v>
      </c>
    </row>
    <row r="74" spans="1:97" x14ac:dyDescent="0.25">
      <c r="A74">
        <v>58</v>
      </c>
      <c r="B74">
        <v>1602592878.0999999</v>
      </c>
      <c r="C74">
        <v>3253.2999999523199</v>
      </c>
      <c r="D74" t="s">
        <v>339</v>
      </c>
      <c r="E74" t="s">
        <v>340</v>
      </c>
      <c r="F74">
        <v>1602592869.4709699</v>
      </c>
      <c r="G74">
        <f t="shared" si="0"/>
        <v>2.26573025007467E-4</v>
      </c>
      <c r="H74">
        <f t="shared" si="1"/>
        <v>-0.60142436989984649</v>
      </c>
      <c r="I74">
        <f t="shared" si="2"/>
        <v>410.86106451612898</v>
      </c>
      <c r="J74">
        <f t="shared" si="3"/>
        <v>435.41825409662152</v>
      </c>
      <c r="K74">
        <f t="shared" si="4"/>
        <v>44.215728764373701</v>
      </c>
      <c r="L74">
        <f t="shared" si="5"/>
        <v>41.72200227612818</v>
      </c>
      <c r="M74">
        <f t="shared" si="6"/>
        <v>3.3129024917174683E-2</v>
      </c>
      <c r="N74">
        <f t="shared" si="7"/>
        <v>2.7272162257749826</v>
      </c>
      <c r="O74">
        <f t="shared" si="8"/>
        <v>3.2907066068203136E-2</v>
      </c>
      <c r="P74">
        <f t="shared" si="9"/>
        <v>2.0586734309848143E-2</v>
      </c>
      <c r="Q74">
        <f t="shared" si="10"/>
        <v>1.8980965581290323E-3</v>
      </c>
      <c r="R74">
        <f t="shared" si="11"/>
        <v>15.3026420898768</v>
      </c>
      <c r="S74">
        <f t="shared" si="12"/>
        <v>15.245699999999999</v>
      </c>
      <c r="T74">
        <f t="shared" si="13"/>
        <v>1.7386302663213276</v>
      </c>
      <c r="U74">
        <f t="shared" si="14"/>
        <v>59.872749359523368</v>
      </c>
      <c r="V74">
        <f t="shared" si="15"/>
        <v>1.0490468589394053</v>
      </c>
      <c r="W74">
        <f t="shared" si="16"/>
        <v>1.7521274205066111</v>
      </c>
      <c r="X74">
        <f t="shared" si="17"/>
        <v>0.68958340738192225</v>
      </c>
      <c r="Y74">
        <f t="shared" si="18"/>
        <v>-9.9918704028292957</v>
      </c>
      <c r="Z74">
        <f t="shared" si="19"/>
        <v>17.706167926494242</v>
      </c>
      <c r="AA74">
        <f t="shared" si="20"/>
        <v>1.2435890286008595</v>
      </c>
      <c r="AB74">
        <f t="shared" si="21"/>
        <v>8.9597846488239341</v>
      </c>
      <c r="AC74">
        <v>-1.2194293932473301E-3</v>
      </c>
      <c r="AD74">
        <v>2.35522440439704E-2</v>
      </c>
      <c r="AE74">
        <v>2.6750154055306701</v>
      </c>
      <c r="AF74">
        <v>99</v>
      </c>
      <c r="AG74">
        <v>10</v>
      </c>
      <c r="AH74">
        <f t="shared" si="22"/>
        <v>1</v>
      </c>
      <c r="AI74">
        <f t="shared" si="23"/>
        <v>0</v>
      </c>
      <c r="AJ74">
        <f t="shared" si="24"/>
        <v>55785.905225966686</v>
      </c>
      <c r="AK74">
        <f t="shared" si="25"/>
        <v>9.9324780645161301E-3</v>
      </c>
      <c r="AL74">
        <f t="shared" si="26"/>
        <v>4.8669142516129032E-3</v>
      </c>
      <c r="AM74">
        <f t="shared" si="27"/>
        <v>0.49</v>
      </c>
      <c r="AN74">
        <f t="shared" si="28"/>
        <v>0.39</v>
      </c>
      <c r="AO74">
        <v>16.760000000000002</v>
      </c>
      <c r="AP74">
        <v>0.5</v>
      </c>
      <c r="AQ74" t="s">
        <v>195</v>
      </c>
      <c r="AR74">
        <v>1602592869.4709699</v>
      </c>
      <c r="AS74">
        <v>410.86106451612898</v>
      </c>
      <c r="AT74">
        <v>410.00909677419401</v>
      </c>
      <c r="AU74">
        <v>10.3305806451613</v>
      </c>
      <c r="AV74">
        <v>9.9547674193548392</v>
      </c>
      <c r="AW74">
        <v>1000.00070967742</v>
      </c>
      <c r="AX74">
        <v>101.447709677419</v>
      </c>
      <c r="AY74">
        <v>0.100005303225806</v>
      </c>
      <c r="AZ74">
        <v>15.366125806451601</v>
      </c>
      <c r="BA74">
        <v>15.245699999999999</v>
      </c>
      <c r="BB74">
        <v>15.4687548387097</v>
      </c>
      <c r="BC74">
        <v>9996.0880645161305</v>
      </c>
      <c r="BD74">
        <v>9.9324780645161301E-3</v>
      </c>
      <c r="BE74">
        <v>0.33137716129032302</v>
      </c>
      <c r="BF74">
        <v>1602592830.0999999</v>
      </c>
      <c r="BG74" t="s">
        <v>332</v>
      </c>
      <c r="BH74">
        <v>11</v>
      </c>
      <c r="BI74">
        <v>0.35</v>
      </c>
      <c r="BJ74">
        <v>-0.151</v>
      </c>
      <c r="BK74">
        <v>410</v>
      </c>
      <c r="BL74">
        <v>10</v>
      </c>
      <c r="BM74">
        <v>0.22</v>
      </c>
      <c r="BN74">
        <v>0.11</v>
      </c>
      <c r="BO74">
        <v>0.85277707999999997</v>
      </c>
      <c r="BP74">
        <v>2.1690537334928501E-2</v>
      </c>
      <c r="BQ74">
        <v>1.8548327825267701E-2</v>
      </c>
      <c r="BR74">
        <v>1</v>
      </c>
      <c r="BS74">
        <v>0.37684748000000001</v>
      </c>
      <c r="BT74">
        <v>-1.5434829291716501E-2</v>
      </c>
      <c r="BU74">
        <v>2.0260553816714901E-3</v>
      </c>
      <c r="BV74">
        <v>1</v>
      </c>
      <c r="BW74">
        <v>2</v>
      </c>
      <c r="BX74">
        <v>2</v>
      </c>
      <c r="BY74" t="s">
        <v>200</v>
      </c>
      <c r="BZ74">
        <v>100</v>
      </c>
      <c r="CA74">
        <v>100</v>
      </c>
      <c r="CB74">
        <v>0.35</v>
      </c>
      <c r="CC74">
        <v>-0.151</v>
      </c>
      <c r="CD74">
        <v>2</v>
      </c>
      <c r="CE74">
        <v>979.94</v>
      </c>
      <c r="CF74">
        <v>351.95600000000002</v>
      </c>
      <c r="CG74">
        <v>15.0014</v>
      </c>
      <c r="CH74">
        <v>21.241800000000001</v>
      </c>
      <c r="CI74">
        <v>30.0001</v>
      </c>
      <c r="CJ74">
        <v>21.3323</v>
      </c>
      <c r="CK74">
        <v>21.400200000000002</v>
      </c>
      <c r="CL74">
        <v>24.955400000000001</v>
      </c>
      <c r="CM74">
        <v>7.7930799999999998</v>
      </c>
      <c r="CN74">
        <v>100</v>
      </c>
      <c r="CO74">
        <v>15</v>
      </c>
      <c r="CP74">
        <v>410</v>
      </c>
      <c r="CQ74">
        <v>10</v>
      </c>
      <c r="CR74">
        <v>99.225399999999993</v>
      </c>
      <c r="CS74">
        <v>107.902</v>
      </c>
    </row>
    <row r="75" spans="1:97" x14ac:dyDescent="0.25">
      <c r="A75">
        <v>59</v>
      </c>
      <c r="B75">
        <v>1602592883.0999999</v>
      </c>
      <c r="C75">
        <v>3258.2999999523199</v>
      </c>
      <c r="D75" t="s">
        <v>341</v>
      </c>
      <c r="E75" t="s">
        <v>342</v>
      </c>
      <c r="F75">
        <v>1602592874.4709699</v>
      </c>
      <c r="G75">
        <f t="shared" si="0"/>
        <v>2.2569404036831595E-4</v>
      </c>
      <c r="H75">
        <f t="shared" si="1"/>
        <v>-0.60268067631511435</v>
      </c>
      <c r="I75">
        <f t="shared" si="2"/>
        <v>410.854806451613</v>
      </c>
      <c r="J75">
        <f t="shared" si="3"/>
        <v>435.59762726573018</v>
      </c>
      <c r="K75">
        <f t="shared" si="4"/>
        <v>44.234070510726099</v>
      </c>
      <c r="L75">
        <f t="shared" si="5"/>
        <v>41.721486391762909</v>
      </c>
      <c r="M75">
        <f t="shared" si="6"/>
        <v>3.2984148070171838E-2</v>
      </c>
      <c r="N75">
        <f t="shared" si="7"/>
        <v>2.729080693139732</v>
      </c>
      <c r="O75">
        <f t="shared" si="8"/>
        <v>3.2764268558553189E-2</v>
      </c>
      <c r="P75">
        <f t="shared" si="9"/>
        <v>2.0497300823239917E-2</v>
      </c>
      <c r="Q75">
        <f t="shared" si="10"/>
        <v>2.6825470783548473E-3</v>
      </c>
      <c r="R75">
        <f t="shared" si="11"/>
        <v>15.305237094984566</v>
      </c>
      <c r="S75">
        <f t="shared" si="12"/>
        <v>15.249000000000001</v>
      </c>
      <c r="T75">
        <f t="shared" si="13"/>
        <v>1.7389989049143164</v>
      </c>
      <c r="U75">
        <f t="shared" si="14"/>
        <v>59.86672503368753</v>
      </c>
      <c r="V75">
        <f t="shared" si="15"/>
        <v>1.0490963819096617</v>
      </c>
      <c r="W75">
        <f t="shared" si="16"/>
        <v>1.7523864572837848</v>
      </c>
      <c r="X75">
        <f t="shared" si="17"/>
        <v>0.68990252300465471</v>
      </c>
      <c r="Y75">
        <f t="shared" si="18"/>
        <v>-9.9531071802427338</v>
      </c>
      <c r="Z75">
        <f t="shared" si="19"/>
        <v>17.571617202320756</v>
      </c>
      <c r="AA75">
        <f t="shared" si="20"/>
        <v>1.2333316941956274</v>
      </c>
      <c r="AB75">
        <f t="shared" si="21"/>
        <v>8.8545242633520047</v>
      </c>
      <c r="AC75">
        <v>-1.2207391652610401E-3</v>
      </c>
      <c r="AD75">
        <v>2.3577541179072899E-2</v>
      </c>
      <c r="AE75">
        <v>2.6768238047263</v>
      </c>
      <c r="AF75">
        <v>97</v>
      </c>
      <c r="AG75">
        <v>10</v>
      </c>
      <c r="AH75">
        <f t="shared" si="22"/>
        <v>1</v>
      </c>
      <c r="AI75">
        <f t="shared" si="23"/>
        <v>0</v>
      </c>
      <c r="AJ75">
        <f t="shared" si="24"/>
        <v>55842.932937645695</v>
      </c>
      <c r="AK75">
        <f t="shared" si="25"/>
        <v>1.4037399677419401E-2</v>
      </c>
      <c r="AL75">
        <f t="shared" si="26"/>
        <v>6.8783258419355059E-3</v>
      </c>
      <c r="AM75">
        <f t="shared" si="27"/>
        <v>0.49</v>
      </c>
      <c r="AN75">
        <f t="shared" si="28"/>
        <v>0.39</v>
      </c>
      <c r="AO75">
        <v>16.760000000000002</v>
      </c>
      <c r="AP75">
        <v>0.5</v>
      </c>
      <c r="AQ75" t="s">
        <v>195</v>
      </c>
      <c r="AR75">
        <v>1602592874.4709699</v>
      </c>
      <c r="AS75">
        <v>410.854806451613</v>
      </c>
      <c r="AT75">
        <v>410.00012903225797</v>
      </c>
      <c r="AU75">
        <v>10.331038709677401</v>
      </c>
      <c r="AV75">
        <v>9.95668516129032</v>
      </c>
      <c r="AW75">
        <v>1000.00483870968</v>
      </c>
      <c r="AX75">
        <v>101.448032258065</v>
      </c>
      <c r="AY75">
        <v>9.9973841935483906E-2</v>
      </c>
      <c r="AZ75">
        <v>15.368429032258099</v>
      </c>
      <c r="BA75">
        <v>15.249000000000001</v>
      </c>
      <c r="BB75">
        <v>15.4692064516129</v>
      </c>
      <c r="BC75">
        <v>10006.7929032258</v>
      </c>
      <c r="BD75">
        <v>1.4037399677419401E-2</v>
      </c>
      <c r="BE75">
        <v>0.33269900000000002</v>
      </c>
      <c r="BF75">
        <v>1602592830.0999999</v>
      </c>
      <c r="BG75" t="s">
        <v>332</v>
      </c>
      <c r="BH75">
        <v>11</v>
      </c>
      <c r="BI75">
        <v>0.35</v>
      </c>
      <c r="BJ75">
        <v>-0.151</v>
      </c>
      <c r="BK75">
        <v>410</v>
      </c>
      <c r="BL75">
        <v>10</v>
      </c>
      <c r="BM75">
        <v>0.22</v>
      </c>
      <c r="BN75">
        <v>0.11</v>
      </c>
      <c r="BO75">
        <v>0.85295834000000004</v>
      </c>
      <c r="BP75">
        <v>4.91932753901669E-2</v>
      </c>
      <c r="BQ75">
        <v>1.88579007098988E-2</v>
      </c>
      <c r="BR75">
        <v>1</v>
      </c>
      <c r="BS75">
        <v>0.37581890000000001</v>
      </c>
      <c r="BT75">
        <v>-1.7227234573828801E-2</v>
      </c>
      <c r="BU75">
        <v>2.16625085574132E-3</v>
      </c>
      <c r="BV75">
        <v>1</v>
      </c>
      <c r="BW75">
        <v>2</v>
      </c>
      <c r="BX75">
        <v>2</v>
      </c>
      <c r="BY75" t="s">
        <v>200</v>
      </c>
      <c r="BZ75">
        <v>100</v>
      </c>
      <c r="CA75">
        <v>100</v>
      </c>
      <c r="CB75">
        <v>0.35</v>
      </c>
      <c r="CC75">
        <v>-0.151</v>
      </c>
      <c r="CD75">
        <v>2</v>
      </c>
      <c r="CE75">
        <v>981.09</v>
      </c>
      <c r="CF75">
        <v>351.99</v>
      </c>
      <c r="CG75">
        <v>15.0022</v>
      </c>
      <c r="CH75">
        <v>21.240500000000001</v>
      </c>
      <c r="CI75">
        <v>30.0001</v>
      </c>
      <c r="CJ75">
        <v>21.3308</v>
      </c>
      <c r="CK75">
        <v>21.399799999999999</v>
      </c>
      <c r="CL75">
        <v>24.955500000000001</v>
      </c>
      <c r="CM75">
        <v>7.7930799999999998</v>
      </c>
      <c r="CN75">
        <v>100</v>
      </c>
      <c r="CO75">
        <v>15</v>
      </c>
      <c r="CP75">
        <v>410</v>
      </c>
      <c r="CQ75">
        <v>10</v>
      </c>
      <c r="CR75">
        <v>99.222899999999996</v>
      </c>
      <c r="CS75">
        <v>107.902</v>
      </c>
    </row>
    <row r="76" spans="1:97" x14ac:dyDescent="0.25">
      <c r="A76">
        <v>60</v>
      </c>
      <c r="B76">
        <v>1602593307.0999999</v>
      </c>
      <c r="C76">
        <v>3682.2999999523199</v>
      </c>
      <c r="D76" t="s">
        <v>345</v>
      </c>
      <c r="E76" t="s">
        <v>346</v>
      </c>
      <c r="F76">
        <v>1602593299.11935</v>
      </c>
      <c r="G76">
        <f t="shared" si="0"/>
        <v>4.6088543434264113E-4</v>
      </c>
      <c r="H76">
        <f t="shared" si="1"/>
        <v>-0.30340721226466166</v>
      </c>
      <c r="I76">
        <f t="shared" si="2"/>
        <v>410.19512903225802</v>
      </c>
      <c r="J76">
        <f t="shared" si="3"/>
        <v>412.76203416658046</v>
      </c>
      <c r="K76">
        <f t="shared" si="4"/>
        <v>41.921981243023076</v>
      </c>
      <c r="L76">
        <f t="shared" si="5"/>
        <v>41.661274734220818</v>
      </c>
      <c r="M76">
        <f t="shared" si="6"/>
        <v>7.1796169134069263E-2</v>
      </c>
      <c r="N76">
        <f t="shared" si="7"/>
        <v>2.7315340902186431</v>
      </c>
      <c r="O76">
        <f t="shared" si="8"/>
        <v>7.0764042446280165E-2</v>
      </c>
      <c r="P76">
        <f t="shared" si="9"/>
        <v>4.4319022912216344E-2</v>
      </c>
      <c r="Q76">
        <f t="shared" si="10"/>
        <v>-4.8614995461290268E-4</v>
      </c>
      <c r="R76">
        <f t="shared" si="11"/>
        <v>15.214696216182176</v>
      </c>
      <c r="S76">
        <f t="shared" si="12"/>
        <v>15.255290322580599</v>
      </c>
      <c r="T76">
        <f t="shared" si="13"/>
        <v>1.7397017786412394</v>
      </c>
      <c r="U76">
        <f t="shared" si="14"/>
        <v>62.152337057282814</v>
      </c>
      <c r="V76">
        <f t="shared" si="15"/>
        <v>1.0874196231544451</v>
      </c>
      <c r="W76">
        <f t="shared" si="16"/>
        <v>1.7496037552895602</v>
      </c>
      <c r="X76">
        <f t="shared" si="17"/>
        <v>0.65228215548679436</v>
      </c>
      <c r="Y76">
        <f t="shared" si="18"/>
        <v>-20.325047654510474</v>
      </c>
      <c r="Z76">
        <f t="shared" si="19"/>
        <v>13.015151741799746</v>
      </c>
      <c r="AA76">
        <f t="shared" si="20"/>
        <v>0.91261039021514712</v>
      </c>
      <c r="AB76">
        <f t="shared" si="21"/>
        <v>-6.3977716724501921</v>
      </c>
      <c r="AC76">
        <v>-1.22041689552975E-3</v>
      </c>
      <c r="AD76">
        <v>2.3571316812659102E-2</v>
      </c>
      <c r="AE76">
        <v>2.6763789676611802</v>
      </c>
      <c r="AF76">
        <v>97</v>
      </c>
      <c r="AG76">
        <v>10</v>
      </c>
      <c r="AH76">
        <f t="shared" si="22"/>
        <v>1</v>
      </c>
      <c r="AI76">
        <f t="shared" si="23"/>
        <v>0</v>
      </c>
      <c r="AJ76">
        <f t="shared" si="24"/>
        <v>55833.933322082892</v>
      </c>
      <c r="AK76">
        <f t="shared" si="25"/>
        <v>-2.54395580645161E-3</v>
      </c>
      <c r="AL76">
        <f t="shared" si="26"/>
        <v>-1.2465383451612888E-3</v>
      </c>
      <c r="AM76">
        <f t="shared" si="27"/>
        <v>0.49</v>
      </c>
      <c r="AN76">
        <f t="shared" si="28"/>
        <v>0.39</v>
      </c>
      <c r="AO76">
        <v>16.59</v>
      </c>
      <c r="AP76">
        <v>0.5</v>
      </c>
      <c r="AQ76" t="s">
        <v>195</v>
      </c>
      <c r="AR76">
        <v>1602593299.11935</v>
      </c>
      <c r="AS76">
        <v>410.19512903225802</v>
      </c>
      <c r="AT76">
        <v>410.00541935483898</v>
      </c>
      <c r="AU76">
        <v>10.7066870967742</v>
      </c>
      <c r="AV76">
        <v>9.9502806451612908</v>
      </c>
      <c r="AW76">
        <v>1000.02122580645</v>
      </c>
      <c r="AX76">
        <v>101.463322580645</v>
      </c>
      <c r="AY76">
        <v>0.101205580645161</v>
      </c>
      <c r="AZ76">
        <v>15.3436709677419</v>
      </c>
      <c r="BA76">
        <v>15.255290322580599</v>
      </c>
      <c r="BB76">
        <v>15.4525387096774</v>
      </c>
      <c r="BC76">
        <v>10002.643548387099</v>
      </c>
      <c r="BD76">
        <v>-2.54395580645161E-3</v>
      </c>
      <c r="BE76">
        <v>0.32818635483871</v>
      </c>
      <c r="BF76">
        <v>1602593290.0999999</v>
      </c>
      <c r="BG76" t="s">
        <v>347</v>
      </c>
      <c r="BH76">
        <v>12</v>
      </c>
      <c r="BI76">
        <v>0.34699999999999998</v>
      </c>
      <c r="BJ76">
        <v>-0.153</v>
      </c>
      <c r="BK76">
        <v>410</v>
      </c>
      <c r="BL76">
        <v>10</v>
      </c>
      <c r="BM76">
        <v>0.31</v>
      </c>
      <c r="BN76">
        <v>0.08</v>
      </c>
      <c r="BO76">
        <v>0.1039288728</v>
      </c>
      <c r="BP76">
        <v>0.79784602709554497</v>
      </c>
      <c r="BQ76">
        <v>0.111359282524526</v>
      </c>
      <c r="BR76">
        <v>0</v>
      </c>
      <c r="BS76">
        <v>0.43596400480000003</v>
      </c>
      <c r="BT76">
        <v>3.0246778790029598</v>
      </c>
      <c r="BU76">
        <v>0.40230171626502798</v>
      </c>
      <c r="BV76">
        <v>0</v>
      </c>
      <c r="BW76">
        <v>0</v>
      </c>
      <c r="BX76">
        <v>2</v>
      </c>
      <c r="BY76" t="s">
        <v>197</v>
      </c>
      <c r="BZ76">
        <v>100</v>
      </c>
      <c r="CA76">
        <v>100</v>
      </c>
      <c r="CB76">
        <v>0.34699999999999998</v>
      </c>
      <c r="CC76">
        <v>-0.153</v>
      </c>
      <c r="CD76">
        <v>2</v>
      </c>
      <c r="CE76">
        <v>981.23500000000001</v>
      </c>
      <c r="CF76">
        <v>352.23</v>
      </c>
      <c r="CG76">
        <v>15.0029</v>
      </c>
      <c r="CH76">
        <v>21.139099999999999</v>
      </c>
      <c r="CI76">
        <v>30.0001</v>
      </c>
      <c r="CJ76">
        <v>21.250299999999999</v>
      </c>
      <c r="CK76">
        <v>21.313700000000001</v>
      </c>
      <c r="CL76">
        <v>24.9438</v>
      </c>
      <c r="CM76">
        <v>7.5143399999999998</v>
      </c>
      <c r="CN76">
        <v>100</v>
      </c>
      <c r="CO76">
        <v>15</v>
      </c>
      <c r="CP76">
        <v>410</v>
      </c>
      <c r="CQ76">
        <v>10</v>
      </c>
      <c r="CR76">
        <v>99.251499999999993</v>
      </c>
      <c r="CS76">
        <v>107.913</v>
      </c>
    </row>
    <row r="77" spans="1:97" x14ac:dyDescent="0.25">
      <c r="A77">
        <v>61</v>
      </c>
      <c r="B77">
        <v>1602593312.0999999</v>
      </c>
      <c r="C77">
        <v>3687.2999999523199</v>
      </c>
      <c r="D77" t="s">
        <v>348</v>
      </c>
      <c r="E77" t="s">
        <v>349</v>
      </c>
      <c r="F77">
        <v>1602593303.75806</v>
      </c>
      <c r="G77">
        <f t="shared" si="0"/>
        <v>5.1890045751859016E-4</v>
      </c>
      <c r="H77">
        <f t="shared" si="1"/>
        <v>-0.3426759018551177</v>
      </c>
      <c r="I77">
        <f t="shared" si="2"/>
        <v>410.21470967741902</v>
      </c>
      <c r="J77">
        <f t="shared" si="3"/>
        <v>412.76478648079802</v>
      </c>
      <c r="K77">
        <f t="shared" si="4"/>
        <v>41.921843074537577</v>
      </c>
      <c r="L77">
        <f t="shared" si="5"/>
        <v>41.662848307831027</v>
      </c>
      <c r="M77">
        <f t="shared" si="6"/>
        <v>8.219362400131261E-2</v>
      </c>
      <c r="N77">
        <f t="shared" si="7"/>
        <v>2.7319137271564831</v>
      </c>
      <c r="O77">
        <f t="shared" si="8"/>
        <v>8.0844121645586506E-2</v>
      </c>
      <c r="P77">
        <f t="shared" si="9"/>
        <v>5.0646977824950444E-2</v>
      </c>
      <c r="Q77">
        <f t="shared" si="10"/>
        <v>-7.6041482525806485E-4</v>
      </c>
      <c r="R77">
        <f t="shared" si="11"/>
        <v>15.204279298855132</v>
      </c>
      <c r="S77">
        <f t="shared" si="12"/>
        <v>15.2606</v>
      </c>
      <c r="T77">
        <f t="shared" si="13"/>
        <v>1.7402952703861359</v>
      </c>
      <c r="U77">
        <f t="shared" si="14"/>
        <v>62.705939471628099</v>
      </c>
      <c r="V77">
        <f t="shared" si="15"/>
        <v>1.0975140305346309</v>
      </c>
      <c r="W77">
        <f t="shared" si="16"/>
        <v>1.7502553024202938</v>
      </c>
      <c r="X77">
        <f t="shared" si="17"/>
        <v>0.64278123985150493</v>
      </c>
      <c r="Y77">
        <f t="shared" si="18"/>
        <v>-22.883510176569825</v>
      </c>
      <c r="Z77">
        <f t="shared" si="19"/>
        <v>13.089176774996513</v>
      </c>
      <c r="AA77">
        <f t="shared" si="20"/>
        <v>0.9177264613085363</v>
      </c>
      <c r="AB77">
        <f t="shared" si="21"/>
        <v>-8.8773673550900334</v>
      </c>
      <c r="AC77">
        <v>-1.2206832064831101E-3</v>
      </c>
      <c r="AD77">
        <v>2.35764603827581E-2</v>
      </c>
      <c r="AE77">
        <v>2.6767465690287802</v>
      </c>
      <c r="AF77">
        <v>97</v>
      </c>
      <c r="AG77">
        <v>10</v>
      </c>
      <c r="AH77">
        <f t="shared" si="22"/>
        <v>1</v>
      </c>
      <c r="AI77">
        <f t="shared" si="23"/>
        <v>0</v>
      </c>
      <c r="AJ77">
        <f t="shared" si="24"/>
        <v>55844.487306250659</v>
      </c>
      <c r="AK77">
        <f t="shared" si="25"/>
        <v>-3.9791461290322599E-3</v>
      </c>
      <c r="AL77">
        <f t="shared" si="26"/>
        <v>-1.9497816032258072E-3</v>
      </c>
      <c r="AM77">
        <f t="shared" si="27"/>
        <v>0.49</v>
      </c>
      <c r="AN77">
        <f t="shared" si="28"/>
        <v>0.39</v>
      </c>
      <c r="AO77">
        <v>16.59</v>
      </c>
      <c r="AP77">
        <v>0.5</v>
      </c>
      <c r="AQ77" t="s">
        <v>195</v>
      </c>
      <c r="AR77">
        <v>1602593303.75806</v>
      </c>
      <c r="AS77">
        <v>410.21470967741902</v>
      </c>
      <c r="AT77">
        <v>409.99935483871002</v>
      </c>
      <c r="AU77">
        <v>10.8061838709677</v>
      </c>
      <c r="AV77">
        <v>9.9546651612903201</v>
      </c>
      <c r="AW77">
        <v>1000.04061290323</v>
      </c>
      <c r="AX77">
        <v>101.46299999999999</v>
      </c>
      <c r="AY77">
        <v>0.10051619032258099</v>
      </c>
      <c r="AZ77">
        <v>15.349470967741899</v>
      </c>
      <c r="BA77">
        <v>15.2606</v>
      </c>
      <c r="BB77">
        <v>15.459387096774201</v>
      </c>
      <c r="BC77">
        <v>10004.8580645161</v>
      </c>
      <c r="BD77">
        <v>-3.9791461290322599E-3</v>
      </c>
      <c r="BE77">
        <v>0.32818635483871</v>
      </c>
      <c r="BF77">
        <v>1602593290.0999999</v>
      </c>
      <c r="BG77" t="s">
        <v>347</v>
      </c>
      <c r="BH77">
        <v>12</v>
      </c>
      <c r="BI77">
        <v>0.34699999999999998</v>
      </c>
      <c r="BJ77">
        <v>-0.153</v>
      </c>
      <c r="BK77">
        <v>410</v>
      </c>
      <c r="BL77">
        <v>10</v>
      </c>
      <c r="BM77">
        <v>0.31</v>
      </c>
      <c r="BN77">
        <v>0.08</v>
      </c>
      <c r="BO77">
        <v>0.1535443638</v>
      </c>
      <c r="BP77">
        <v>0.59931428189453795</v>
      </c>
      <c r="BQ77">
        <v>9.8118429273361299E-2</v>
      </c>
      <c r="BR77">
        <v>0</v>
      </c>
      <c r="BS77">
        <v>0.63926279620000004</v>
      </c>
      <c r="BT77">
        <v>2.25749967467307</v>
      </c>
      <c r="BU77">
        <v>0.34114082245004301</v>
      </c>
      <c r="BV77">
        <v>0</v>
      </c>
      <c r="BW77">
        <v>0</v>
      </c>
      <c r="BX77">
        <v>2</v>
      </c>
      <c r="BY77" t="s">
        <v>197</v>
      </c>
      <c r="BZ77">
        <v>100</v>
      </c>
      <c r="CA77">
        <v>100</v>
      </c>
      <c r="CB77">
        <v>0.34699999999999998</v>
      </c>
      <c r="CC77">
        <v>-0.153</v>
      </c>
      <c r="CD77">
        <v>2</v>
      </c>
      <c r="CE77">
        <v>981.52300000000002</v>
      </c>
      <c r="CF77">
        <v>352.31400000000002</v>
      </c>
      <c r="CG77">
        <v>15.002599999999999</v>
      </c>
      <c r="CH77">
        <v>21.138300000000001</v>
      </c>
      <c r="CI77">
        <v>30</v>
      </c>
      <c r="CJ77">
        <v>21.247599999999998</v>
      </c>
      <c r="CK77">
        <v>21.311900000000001</v>
      </c>
      <c r="CL77">
        <v>24.943000000000001</v>
      </c>
      <c r="CM77">
        <v>7.5143399999999998</v>
      </c>
      <c r="CN77">
        <v>100</v>
      </c>
      <c r="CO77">
        <v>15</v>
      </c>
      <c r="CP77">
        <v>410</v>
      </c>
      <c r="CQ77">
        <v>10</v>
      </c>
      <c r="CR77">
        <v>99.250600000000006</v>
      </c>
      <c r="CS77">
        <v>107.91200000000001</v>
      </c>
    </row>
    <row r="78" spans="1:97" x14ac:dyDescent="0.25">
      <c r="A78">
        <v>62</v>
      </c>
      <c r="B78">
        <v>1602593317.0999999</v>
      </c>
      <c r="C78">
        <v>3692.2999999523199</v>
      </c>
      <c r="D78" t="s">
        <v>350</v>
      </c>
      <c r="E78" t="s">
        <v>351</v>
      </c>
      <c r="F78">
        <v>1602593308.5548401</v>
      </c>
      <c r="G78">
        <f t="shared" si="0"/>
        <v>5.1782088561179581E-4</v>
      </c>
      <c r="H78">
        <f t="shared" si="1"/>
        <v>-0.34079436631008236</v>
      </c>
      <c r="I78">
        <f t="shared" si="2"/>
        <v>410.222193548387</v>
      </c>
      <c r="J78">
        <f t="shared" si="3"/>
        <v>412.75048575036817</v>
      </c>
      <c r="K78">
        <f t="shared" si="4"/>
        <v>41.920340132063139</v>
      </c>
      <c r="L78">
        <f t="shared" si="5"/>
        <v>41.663558195471083</v>
      </c>
      <c r="M78">
        <f t="shared" si="6"/>
        <v>8.1977474025486677E-2</v>
      </c>
      <c r="N78">
        <f t="shared" si="7"/>
        <v>2.7316095732126215</v>
      </c>
      <c r="O78">
        <f t="shared" si="8"/>
        <v>8.063485075534077E-2</v>
      </c>
      <c r="P78">
        <f t="shared" si="9"/>
        <v>5.0515579407951691E-2</v>
      </c>
      <c r="Q78">
        <f t="shared" si="10"/>
        <v>-1.2310348226129027E-3</v>
      </c>
      <c r="R78">
        <f t="shared" si="11"/>
        <v>15.209012125183277</v>
      </c>
      <c r="S78">
        <f t="shared" si="12"/>
        <v>15.2656548387097</v>
      </c>
      <c r="T78">
        <f t="shared" si="13"/>
        <v>1.7408604426695782</v>
      </c>
      <c r="U78">
        <f t="shared" si="14"/>
        <v>62.701808633109081</v>
      </c>
      <c r="V78">
        <f t="shared" si="15"/>
        <v>1.097755149786348</v>
      </c>
      <c r="W78">
        <f t="shared" si="16"/>
        <v>1.7507551595675808</v>
      </c>
      <c r="X78">
        <f t="shared" si="17"/>
        <v>0.64310529288323015</v>
      </c>
      <c r="Y78">
        <f t="shared" si="18"/>
        <v>-22.835901055480196</v>
      </c>
      <c r="Z78">
        <f t="shared" si="19"/>
        <v>12.998409481223085</v>
      </c>
      <c r="AA78">
        <f t="shared" si="20"/>
        <v>0.91150900241545985</v>
      </c>
      <c r="AB78">
        <f t="shared" si="21"/>
        <v>-8.9272136066642638</v>
      </c>
      <c r="AC78">
        <v>-1.22046984299501E-3</v>
      </c>
      <c r="AD78">
        <v>2.3572339448024501E-2</v>
      </c>
      <c r="AE78">
        <v>2.6764520577647102</v>
      </c>
      <c r="AF78">
        <v>97</v>
      </c>
      <c r="AG78">
        <v>10</v>
      </c>
      <c r="AH78">
        <f t="shared" si="22"/>
        <v>1</v>
      </c>
      <c r="AI78">
        <f t="shared" si="23"/>
        <v>0</v>
      </c>
      <c r="AJ78">
        <f t="shared" si="24"/>
        <v>55834.270555845251</v>
      </c>
      <c r="AK78">
        <f t="shared" si="25"/>
        <v>-6.4418358064516103E-3</v>
      </c>
      <c r="AL78">
        <f t="shared" si="26"/>
        <v>-3.1564995451612891E-3</v>
      </c>
      <c r="AM78">
        <f t="shared" si="27"/>
        <v>0.49</v>
      </c>
      <c r="AN78">
        <f t="shared" si="28"/>
        <v>0.39</v>
      </c>
      <c r="AO78">
        <v>16.59</v>
      </c>
      <c r="AP78">
        <v>0.5</v>
      </c>
      <c r="AQ78" t="s">
        <v>195</v>
      </c>
      <c r="AR78">
        <v>1602593308.5548401</v>
      </c>
      <c r="AS78">
        <v>410.222193548387</v>
      </c>
      <c r="AT78">
        <v>410.00922580645198</v>
      </c>
      <c r="AU78">
        <v>10.8085709677419</v>
      </c>
      <c r="AV78">
        <v>9.9588019354838693</v>
      </c>
      <c r="AW78">
        <v>1000.0124193548399</v>
      </c>
      <c r="AX78">
        <v>101.463258064516</v>
      </c>
      <c r="AY78">
        <v>0.100135751612903</v>
      </c>
      <c r="AZ78">
        <v>15.3539193548387</v>
      </c>
      <c r="BA78">
        <v>15.2656548387097</v>
      </c>
      <c r="BB78">
        <v>15.4686032258065</v>
      </c>
      <c r="BC78">
        <v>10003.083870967699</v>
      </c>
      <c r="BD78">
        <v>-6.4418358064516103E-3</v>
      </c>
      <c r="BE78">
        <v>0.32818635483871</v>
      </c>
      <c r="BF78">
        <v>1602593290.0999999</v>
      </c>
      <c r="BG78" t="s">
        <v>347</v>
      </c>
      <c r="BH78">
        <v>12</v>
      </c>
      <c r="BI78">
        <v>0.34699999999999998</v>
      </c>
      <c r="BJ78">
        <v>-0.153</v>
      </c>
      <c r="BK78">
        <v>410</v>
      </c>
      <c r="BL78">
        <v>10</v>
      </c>
      <c r="BM78">
        <v>0.31</v>
      </c>
      <c r="BN78">
        <v>0.08</v>
      </c>
      <c r="BO78">
        <v>0.197145444</v>
      </c>
      <c r="BP78">
        <v>0.23341676927102001</v>
      </c>
      <c r="BQ78">
        <v>5.8107898144669302E-2</v>
      </c>
      <c r="BR78">
        <v>0</v>
      </c>
      <c r="BS78">
        <v>0.79185956000000002</v>
      </c>
      <c r="BT78">
        <v>0.75509419998139604</v>
      </c>
      <c r="BU78">
        <v>0.16758635520711801</v>
      </c>
      <c r="BV78">
        <v>0</v>
      </c>
      <c r="BW78">
        <v>0</v>
      </c>
      <c r="BX78">
        <v>2</v>
      </c>
      <c r="BY78" t="s">
        <v>197</v>
      </c>
      <c r="BZ78">
        <v>100</v>
      </c>
      <c r="CA78">
        <v>100</v>
      </c>
      <c r="CB78">
        <v>0.34699999999999998</v>
      </c>
      <c r="CC78">
        <v>-0.153</v>
      </c>
      <c r="CD78">
        <v>2</v>
      </c>
      <c r="CE78">
        <v>981.90800000000002</v>
      </c>
      <c r="CF78">
        <v>352.47300000000001</v>
      </c>
      <c r="CG78">
        <v>15.002000000000001</v>
      </c>
      <c r="CH78">
        <v>21.1373</v>
      </c>
      <c r="CI78">
        <v>30</v>
      </c>
      <c r="CJ78">
        <v>21.245799999999999</v>
      </c>
      <c r="CK78">
        <v>21.310199999999998</v>
      </c>
      <c r="CL78">
        <v>24.942599999999999</v>
      </c>
      <c r="CM78">
        <v>7.5143399999999998</v>
      </c>
      <c r="CN78">
        <v>100</v>
      </c>
      <c r="CO78">
        <v>15</v>
      </c>
      <c r="CP78">
        <v>410</v>
      </c>
      <c r="CQ78">
        <v>10</v>
      </c>
      <c r="CR78">
        <v>99.250600000000006</v>
      </c>
      <c r="CS78">
        <v>107.911</v>
      </c>
    </row>
    <row r="79" spans="1:97" x14ac:dyDescent="0.25">
      <c r="A79">
        <v>63</v>
      </c>
      <c r="B79">
        <v>1602593322.0999999</v>
      </c>
      <c r="C79">
        <v>3697.2999999523199</v>
      </c>
      <c r="D79" t="s">
        <v>352</v>
      </c>
      <c r="E79" t="s">
        <v>353</v>
      </c>
      <c r="F79">
        <v>1602593313.49032</v>
      </c>
      <c r="G79">
        <f t="shared" si="0"/>
        <v>5.1780576071032587E-4</v>
      </c>
      <c r="H79">
        <f t="shared" si="1"/>
        <v>-0.35022398980242014</v>
      </c>
      <c r="I79">
        <f t="shared" si="2"/>
        <v>410.23464516129002</v>
      </c>
      <c r="J79">
        <f t="shared" si="3"/>
        <v>412.9497503539697</v>
      </c>
      <c r="K79">
        <f t="shared" si="4"/>
        <v>41.940311173436577</v>
      </c>
      <c r="L79">
        <f t="shared" si="5"/>
        <v>41.664557630658081</v>
      </c>
      <c r="M79">
        <f t="shared" si="6"/>
        <v>8.194343277006598E-2</v>
      </c>
      <c r="N79">
        <f t="shared" si="7"/>
        <v>2.7319234392318017</v>
      </c>
      <c r="O79">
        <f t="shared" si="8"/>
        <v>8.0602065889046531E-2</v>
      </c>
      <c r="P79">
        <f t="shared" si="9"/>
        <v>5.0494978651190389E-2</v>
      </c>
      <c r="Q79">
        <f t="shared" si="10"/>
        <v>1.1217913979999999E-3</v>
      </c>
      <c r="R79">
        <f t="shared" si="11"/>
        <v>15.212398785615132</v>
      </c>
      <c r="S79">
        <f t="shared" si="12"/>
        <v>15.2698387096774</v>
      </c>
      <c r="T79">
        <f t="shared" si="13"/>
        <v>1.7413283555947257</v>
      </c>
      <c r="U79">
        <f t="shared" si="14"/>
        <v>62.701541686325427</v>
      </c>
      <c r="V79">
        <f t="shared" si="15"/>
        <v>1.097986671318264</v>
      </c>
      <c r="W79">
        <f t="shared" si="16"/>
        <v>1.7511318570301182</v>
      </c>
      <c r="X79">
        <f t="shared" si="17"/>
        <v>0.64334168427646166</v>
      </c>
      <c r="Y79">
        <f t="shared" si="18"/>
        <v>-22.835234047325372</v>
      </c>
      <c r="Z79">
        <f t="shared" si="19"/>
        <v>12.877325173480884</v>
      </c>
      <c r="AA79">
        <f t="shared" si="20"/>
        <v>0.90294965965274199</v>
      </c>
      <c r="AB79">
        <f t="shared" si="21"/>
        <v>-9.0538374227937446</v>
      </c>
      <c r="AC79">
        <v>-1.2206900198847E-3</v>
      </c>
      <c r="AD79">
        <v>2.3576591977828801E-2</v>
      </c>
      <c r="AE79">
        <v>2.6767559731814501</v>
      </c>
      <c r="AF79">
        <v>98</v>
      </c>
      <c r="AG79">
        <v>10</v>
      </c>
      <c r="AH79">
        <f t="shared" si="22"/>
        <v>1</v>
      </c>
      <c r="AI79">
        <f t="shared" si="23"/>
        <v>0</v>
      </c>
      <c r="AJ79">
        <f t="shared" si="24"/>
        <v>55843.269821451984</v>
      </c>
      <c r="AK79">
        <f t="shared" si="25"/>
        <v>5.87018E-3</v>
      </c>
      <c r="AL79">
        <f t="shared" si="26"/>
        <v>2.8763881999999998E-3</v>
      </c>
      <c r="AM79">
        <f t="shared" si="27"/>
        <v>0.49</v>
      </c>
      <c r="AN79">
        <f t="shared" si="28"/>
        <v>0.39</v>
      </c>
      <c r="AO79">
        <v>16.59</v>
      </c>
      <c r="AP79">
        <v>0.5</v>
      </c>
      <c r="AQ79" t="s">
        <v>195</v>
      </c>
      <c r="AR79">
        <v>1602593313.49032</v>
      </c>
      <c r="AS79">
        <v>410.23464516129002</v>
      </c>
      <c r="AT79">
        <v>410.00603225806401</v>
      </c>
      <c r="AU79">
        <v>10.810919354838701</v>
      </c>
      <c r="AV79">
        <v>9.9611696774193508</v>
      </c>
      <c r="AW79">
        <v>1000.00361290323</v>
      </c>
      <c r="AX79">
        <v>101.462741935484</v>
      </c>
      <c r="AY79">
        <v>0.100005438709677</v>
      </c>
      <c r="AZ79">
        <v>15.357270967741901</v>
      </c>
      <c r="BA79">
        <v>15.2698387096774</v>
      </c>
      <c r="BB79">
        <v>15.472200000000001</v>
      </c>
      <c r="BC79">
        <v>10004.9393548387</v>
      </c>
      <c r="BD79">
        <v>5.87018E-3</v>
      </c>
      <c r="BE79">
        <v>0.33684690322580702</v>
      </c>
      <c r="BF79">
        <v>1602593290.0999999</v>
      </c>
      <c r="BG79" t="s">
        <v>347</v>
      </c>
      <c r="BH79">
        <v>12</v>
      </c>
      <c r="BI79">
        <v>0.34699999999999998</v>
      </c>
      <c r="BJ79">
        <v>-0.153</v>
      </c>
      <c r="BK79">
        <v>410</v>
      </c>
      <c r="BL79">
        <v>10</v>
      </c>
      <c r="BM79">
        <v>0.31</v>
      </c>
      <c r="BN79">
        <v>0.08</v>
      </c>
      <c r="BO79">
        <v>0.22526192</v>
      </c>
      <c r="BP79">
        <v>7.2111700757524794E-2</v>
      </c>
      <c r="BQ79">
        <v>2.6313758731766199E-2</v>
      </c>
      <c r="BR79">
        <v>1</v>
      </c>
      <c r="BS79">
        <v>0.85082796000000005</v>
      </c>
      <c r="BT79">
        <v>-1.18047454417486E-2</v>
      </c>
      <c r="BU79">
        <v>2.5127278400972901E-3</v>
      </c>
      <c r="BV79">
        <v>1</v>
      </c>
      <c r="BW79">
        <v>2</v>
      </c>
      <c r="BX79">
        <v>2</v>
      </c>
      <c r="BY79" t="s">
        <v>200</v>
      </c>
      <c r="BZ79">
        <v>100</v>
      </c>
      <c r="CA79">
        <v>100</v>
      </c>
      <c r="CB79">
        <v>0.34699999999999998</v>
      </c>
      <c r="CC79">
        <v>-0.153</v>
      </c>
      <c r="CD79">
        <v>2</v>
      </c>
      <c r="CE79">
        <v>980.25199999999995</v>
      </c>
      <c r="CF79">
        <v>352.56400000000002</v>
      </c>
      <c r="CG79">
        <v>15.0021</v>
      </c>
      <c r="CH79">
        <v>21.136500000000002</v>
      </c>
      <c r="CI79">
        <v>29.9999</v>
      </c>
      <c r="CJ79">
        <v>21.2439</v>
      </c>
      <c r="CK79">
        <v>21.3093</v>
      </c>
      <c r="CL79">
        <v>24.9435</v>
      </c>
      <c r="CM79">
        <v>7.5143399999999998</v>
      </c>
      <c r="CN79">
        <v>100</v>
      </c>
      <c r="CO79">
        <v>15</v>
      </c>
      <c r="CP79">
        <v>410</v>
      </c>
      <c r="CQ79">
        <v>10</v>
      </c>
      <c r="CR79">
        <v>99.249700000000004</v>
      </c>
      <c r="CS79">
        <v>107.91200000000001</v>
      </c>
    </row>
    <row r="80" spans="1:97" x14ac:dyDescent="0.25">
      <c r="A80">
        <v>64</v>
      </c>
      <c r="B80">
        <v>1602593327.0999999</v>
      </c>
      <c r="C80">
        <v>3702.2999999523199</v>
      </c>
      <c r="D80" t="s">
        <v>354</v>
      </c>
      <c r="E80" t="s">
        <v>355</v>
      </c>
      <c r="F80">
        <v>1602593318.4806399</v>
      </c>
      <c r="G80">
        <f t="shared" si="0"/>
        <v>5.176665501849993E-4</v>
      </c>
      <c r="H80">
        <f t="shared" si="1"/>
        <v>-0.35643031038890577</v>
      </c>
      <c r="I80">
        <f t="shared" si="2"/>
        <v>410.239225806452</v>
      </c>
      <c r="J80">
        <f t="shared" si="3"/>
        <v>413.0811498585594</v>
      </c>
      <c r="K80">
        <f t="shared" si="4"/>
        <v>41.953723258018115</v>
      </c>
      <c r="L80">
        <f t="shared" si="5"/>
        <v>41.665089183954834</v>
      </c>
      <c r="M80">
        <f t="shared" si="6"/>
        <v>8.1842195858147532E-2</v>
      </c>
      <c r="N80">
        <f t="shared" si="7"/>
        <v>2.7312597937983627</v>
      </c>
      <c r="O80">
        <f t="shared" si="8"/>
        <v>8.0503792737945223E-2</v>
      </c>
      <c r="P80">
        <f t="shared" si="9"/>
        <v>5.0433297469318364E-2</v>
      </c>
      <c r="Q80">
        <f t="shared" si="10"/>
        <v>1.2787022518064523E-3</v>
      </c>
      <c r="R80">
        <f t="shared" si="11"/>
        <v>15.216519157052492</v>
      </c>
      <c r="S80">
        <f t="shared" si="12"/>
        <v>15.277087096774199</v>
      </c>
      <c r="T80">
        <f t="shared" si="13"/>
        <v>1.7421392573113978</v>
      </c>
      <c r="U80">
        <f t="shared" si="14"/>
        <v>62.696462685046086</v>
      </c>
      <c r="V80">
        <f t="shared" si="15"/>
        <v>1.0981876136551036</v>
      </c>
      <c r="W80">
        <f t="shared" si="16"/>
        <v>1.75159421540545</v>
      </c>
      <c r="X80">
        <f t="shared" si="17"/>
        <v>0.6439516436562942</v>
      </c>
      <c r="Y80">
        <f t="shared" si="18"/>
        <v>-22.82909486315847</v>
      </c>
      <c r="Z80">
        <f t="shared" si="19"/>
        <v>12.412504263157864</v>
      </c>
      <c r="AA80">
        <f t="shared" si="20"/>
        <v>0.87061965853628343</v>
      </c>
      <c r="AB80">
        <f t="shared" si="21"/>
        <v>-9.544692239212516</v>
      </c>
      <c r="AC80">
        <v>-1.22022450308521E-3</v>
      </c>
      <c r="AD80">
        <v>2.3567600915837799E-2</v>
      </c>
      <c r="AE80">
        <v>2.6761133661622001</v>
      </c>
      <c r="AF80">
        <v>98</v>
      </c>
      <c r="AG80">
        <v>10</v>
      </c>
      <c r="AH80">
        <f t="shared" si="22"/>
        <v>1</v>
      </c>
      <c r="AI80">
        <f t="shared" si="23"/>
        <v>0</v>
      </c>
      <c r="AJ80">
        <f t="shared" si="24"/>
        <v>55822.053664431267</v>
      </c>
      <c r="AK80">
        <f t="shared" si="25"/>
        <v>6.69127290322581E-3</v>
      </c>
      <c r="AL80">
        <f t="shared" si="26"/>
        <v>3.2787237225806467E-3</v>
      </c>
      <c r="AM80">
        <f t="shared" si="27"/>
        <v>0.49</v>
      </c>
      <c r="AN80">
        <f t="shared" si="28"/>
        <v>0.39</v>
      </c>
      <c r="AO80">
        <v>16.59</v>
      </c>
      <c r="AP80">
        <v>0.5</v>
      </c>
      <c r="AQ80" t="s">
        <v>195</v>
      </c>
      <c r="AR80">
        <v>1602593318.4806399</v>
      </c>
      <c r="AS80">
        <v>410.239225806452</v>
      </c>
      <c r="AT80">
        <v>410.00022580645202</v>
      </c>
      <c r="AU80">
        <v>10.8128806451613</v>
      </c>
      <c r="AV80">
        <v>9.9633609677419397</v>
      </c>
      <c r="AW80">
        <v>1000.0034516129</v>
      </c>
      <c r="AX80">
        <v>101.46293548387099</v>
      </c>
      <c r="AY80">
        <v>9.9973577419354906E-2</v>
      </c>
      <c r="AZ80">
        <v>15.3613838709677</v>
      </c>
      <c r="BA80">
        <v>15.277087096774199</v>
      </c>
      <c r="BB80">
        <v>15.4774225806452</v>
      </c>
      <c r="BC80">
        <v>10001.1048387097</v>
      </c>
      <c r="BD80">
        <v>6.69127290322581E-3</v>
      </c>
      <c r="BE80">
        <v>0.33912599999999998</v>
      </c>
      <c r="BF80">
        <v>1602593290.0999999</v>
      </c>
      <c r="BG80" t="s">
        <v>347</v>
      </c>
      <c r="BH80">
        <v>12</v>
      </c>
      <c r="BI80">
        <v>0.34699999999999998</v>
      </c>
      <c r="BJ80">
        <v>-0.153</v>
      </c>
      <c r="BK80">
        <v>410</v>
      </c>
      <c r="BL80">
        <v>10</v>
      </c>
      <c r="BM80">
        <v>0.31</v>
      </c>
      <c r="BN80">
        <v>0.08</v>
      </c>
      <c r="BO80">
        <v>0.22954532</v>
      </c>
      <c r="BP80">
        <v>0.15489037689198101</v>
      </c>
      <c r="BQ80">
        <v>2.77407485302326E-2</v>
      </c>
      <c r="BR80">
        <v>0</v>
      </c>
      <c r="BS80">
        <v>0.84947941999999999</v>
      </c>
      <c r="BT80">
        <v>-1.2440500521686E-3</v>
      </c>
      <c r="BU80">
        <v>7.7772452938042202E-4</v>
      </c>
      <c r="BV80">
        <v>1</v>
      </c>
      <c r="BW80">
        <v>1</v>
      </c>
      <c r="BX80">
        <v>2</v>
      </c>
      <c r="BY80" t="s">
        <v>252</v>
      </c>
      <c r="BZ80">
        <v>100</v>
      </c>
      <c r="CA80">
        <v>100</v>
      </c>
      <c r="CB80">
        <v>0.34699999999999998</v>
      </c>
      <c r="CC80">
        <v>-0.153</v>
      </c>
      <c r="CD80">
        <v>2</v>
      </c>
      <c r="CE80">
        <v>980.11199999999997</v>
      </c>
      <c r="CF80">
        <v>352.72800000000001</v>
      </c>
      <c r="CG80">
        <v>15.0023</v>
      </c>
      <c r="CH80">
        <v>21.136500000000002</v>
      </c>
      <c r="CI80">
        <v>29.9999</v>
      </c>
      <c r="CJ80">
        <v>21.2422</v>
      </c>
      <c r="CK80">
        <v>21.308299999999999</v>
      </c>
      <c r="CL80">
        <v>24.944500000000001</v>
      </c>
      <c r="CM80">
        <v>7.5143399999999998</v>
      </c>
      <c r="CN80">
        <v>100</v>
      </c>
      <c r="CO80">
        <v>15</v>
      </c>
      <c r="CP80">
        <v>410</v>
      </c>
      <c r="CQ80">
        <v>10</v>
      </c>
      <c r="CR80">
        <v>99.249799999999993</v>
      </c>
      <c r="CS80">
        <v>107.91200000000001</v>
      </c>
    </row>
    <row r="81" spans="1:97" x14ac:dyDescent="0.25">
      <c r="A81">
        <v>65</v>
      </c>
      <c r="B81">
        <v>1602593332.0999999</v>
      </c>
      <c r="C81">
        <v>3707.2999999523199</v>
      </c>
      <c r="D81" t="s">
        <v>356</v>
      </c>
      <c r="E81" t="s">
        <v>357</v>
      </c>
      <c r="F81">
        <v>1602593323.4806399</v>
      </c>
      <c r="G81">
        <f t="shared" ref="G81:G144" si="29">AW81*AH81*(AU81-AV81)/(100*AO81*(1000-AH81*AU81))</f>
        <v>5.1745850156630557E-4</v>
      </c>
      <c r="H81">
        <f t="shared" ref="H81:H144" si="30">AW81*AH81*(AT81-AS81*(1000-AH81*AV81)/(1000-AH81*AU81))/(100*AO81)</f>
        <v>-0.35591240437962035</v>
      </c>
      <c r="I81">
        <f t="shared" ref="I81:I144" si="31">AS81 - IF(AH81&gt;1, H81*AO81*100/(AJ81*BC81), 0)</f>
        <v>410.23206451612901</v>
      </c>
      <c r="J81">
        <f t="shared" ref="J81:J144" si="32">((P81-G81/2)*I81-H81)/(P81+G81/2)</f>
        <v>413.06832010155239</v>
      </c>
      <c r="K81">
        <f t="shared" ref="K81:K144" si="33">J81*(AX81+AY81)/1000</f>
        <v>41.952639022203364</v>
      </c>
      <c r="L81">
        <f t="shared" ref="L81:L144" si="34">(AS81 - IF(AH81&gt;1, H81*AO81*100/(AJ81*BC81), 0))*(AX81+AY81)/1000</f>
        <v>41.66457915181504</v>
      </c>
      <c r="M81">
        <f t="shared" ref="M81:M144" si="35">2/((1/O81-1/N81)+SIGN(O81)*SQRT((1/O81-1/N81)*(1/O81-1/N81) + 4*AP81/((AP81+1)*(AP81+1))*(2*1/O81*1/N81-1/N81*1/N81)))</f>
        <v>8.1760388018221386E-2</v>
      </c>
      <c r="N81">
        <f t="shared" ref="N81:N144" si="36">AE81+AD81*AO81+AC81*AO81*AO81</f>
        <v>2.7309456699633574</v>
      </c>
      <c r="O81">
        <f t="shared" ref="O81:O144" si="37">G81*(1000-(1000*0.61365*EXP(17.502*S81/(240.97+S81))/(AX81+AY81)+AU81)/2)/(1000*0.61365*EXP(17.502*S81/(240.97+S81))/(AX81+AY81)-AU81)</f>
        <v>8.042448476578877E-2</v>
      </c>
      <c r="P81">
        <f t="shared" ref="P81:P144" si="38">1/((AP81+1)/(M81/1.6)+1/(N81/1.37)) + AP81/((AP81+1)/(M81/1.6) + AP81/(N81/1.37))</f>
        <v>5.0383510369244947E-2</v>
      </c>
      <c r="Q81">
        <f t="shared" ref="Q81:Q144" si="39">(AL81*AN81)</f>
        <v>3.2784391052903244E-3</v>
      </c>
      <c r="R81">
        <f t="shared" ref="R81:R144" si="40">(AZ81+(Q81+2*0.95*0.0000000567*(((AZ81+$B$7)+273)^4-(AZ81+273)^4)-44100*G81)/(1.84*29.3*N81+8*0.95*0.0000000567*(AZ81+273)^3))</f>
        <v>15.221268520804703</v>
      </c>
      <c r="S81">
        <f t="shared" ref="S81:S144" si="41">($C$7*BA81+$D$7*BB81+$E$7*R81)</f>
        <v>15.2819741935484</v>
      </c>
      <c r="T81">
        <f t="shared" ref="T81:T144" si="42">0.61365*EXP(17.502*S81/(240.97+S81))</f>
        <v>1.7426861806649225</v>
      </c>
      <c r="U81">
        <f t="shared" ref="U81:U144" si="43">(V81/W81*100)</f>
        <v>62.687272564151023</v>
      </c>
      <c r="V81">
        <f t="shared" ref="V81:V144" si="44">AU81*(AX81+AY81)/1000</f>
        <v>1.0983574805808927</v>
      </c>
      <c r="W81">
        <f t="shared" ref="W81:W144" si="45">0.61365*EXP(17.502*AZ81/(240.97+AZ81))</f>
        <v>1.75212197891827</v>
      </c>
      <c r="X81">
        <f t="shared" ref="X81:X144" si="46">(T81-AU81*(AX81+AY81)/1000)</f>
        <v>0.64432870008402987</v>
      </c>
      <c r="Y81">
        <f t="shared" ref="Y81:Y144" si="47">(-G81*44100)</f>
        <v>-22.819919919074074</v>
      </c>
      <c r="Z81">
        <f t="shared" ref="Z81:Z144" si="48">2*29.3*N81*0.92*(AZ81-S81)</f>
        <v>12.382580420730251</v>
      </c>
      <c r="AA81">
        <f t="shared" ref="AA81:AA144" si="49">2*0.95*0.0000000567*(((AZ81+$B$7)+273)^4-(S81+273)^4)</f>
        <v>0.86866398099652686</v>
      </c>
      <c r="AB81">
        <f t="shared" ref="AB81:AB144" si="50">Q81+AA81+Y81+Z81</f>
        <v>-9.5653970782420057</v>
      </c>
      <c r="AC81">
        <v>-1.2200041996039499E-3</v>
      </c>
      <c r="AD81">
        <v>2.35633459410249E-2</v>
      </c>
      <c r="AE81">
        <v>2.6758091986507702</v>
      </c>
      <c r="AF81">
        <v>99</v>
      </c>
      <c r="AG81">
        <v>10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MAX(0,($B$13+$C$13*BC81)/(1+$D$13*BC81)*AX81/(AZ81+273)*$E$13)</f>
        <v>55811.491203792655</v>
      </c>
      <c r="AK81">
        <f t="shared" ref="AK81:AK144" si="54">$B$11*BD81+$C$11*BE81</f>
        <v>1.7155620645161299E-2</v>
      </c>
      <c r="AL81">
        <f t="shared" ref="AL81:AL144" si="55">AK81*AM81</f>
        <v>8.4062541161290371E-3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16.59</v>
      </c>
      <c r="AP81">
        <v>0.5</v>
      </c>
      <c r="AQ81" t="s">
        <v>195</v>
      </c>
      <c r="AR81">
        <v>1602593323.4806399</v>
      </c>
      <c r="AS81">
        <v>410.23206451612901</v>
      </c>
      <c r="AT81">
        <v>409.99377419354801</v>
      </c>
      <c r="AU81">
        <v>10.814496774193501</v>
      </c>
      <c r="AV81">
        <v>9.9653135483870994</v>
      </c>
      <c r="AW81">
        <v>999.99596774193503</v>
      </c>
      <c r="AX81">
        <v>101.46348387096801</v>
      </c>
      <c r="AY81">
        <v>9.9954864516129005E-2</v>
      </c>
      <c r="AZ81">
        <v>15.3660774193548</v>
      </c>
      <c r="BA81">
        <v>15.2819741935484</v>
      </c>
      <c r="BB81">
        <v>15.480993548387101</v>
      </c>
      <c r="BC81">
        <v>9999.2451612903205</v>
      </c>
      <c r="BD81">
        <v>1.7155620645161299E-2</v>
      </c>
      <c r="BE81">
        <v>0.33912599999999998</v>
      </c>
      <c r="BF81">
        <v>1602593290.0999999</v>
      </c>
      <c r="BG81" t="s">
        <v>347</v>
      </c>
      <c r="BH81">
        <v>12</v>
      </c>
      <c r="BI81">
        <v>0.34699999999999998</v>
      </c>
      <c r="BJ81">
        <v>-0.153</v>
      </c>
      <c r="BK81">
        <v>410</v>
      </c>
      <c r="BL81">
        <v>10</v>
      </c>
      <c r="BM81">
        <v>0.31</v>
      </c>
      <c r="BN81">
        <v>0.08</v>
      </c>
      <c r="BO81">
        <v>0.22771913999999999</v>
      </c>
      <c r="BP81">
        <v>5.58276553969188E-2</v>
      </c>
      <c r="BQ81">
        <v>2.9557981965628199E-2</v>
      </c>
      <c r="BR81">
        <v>1</v>
      </c>
      <c r="BS81">
        <v>0.84930258000000003</v>
      </c>
      <c r="BT81">
        <v>-3.8246244512107198E-3</v>
      </c>
      <c r="BU81">
        <v>8.5714279067142501E-4</v>
      </c>
      <c r="BV81">
        <v>1</v>
      </c>
      <c r="BW81">
        <v>2</v>
      </c>
      <c r="BX81">
        <v>2</v>
      </c>
      <c r="BY81" t="s">
        <v>200</v>
      </c>
      <c r="BZ81">
        <v>100</v>
      </c>
      <c r="CA81">
        <v>100</v>
      </c>
      <c r="CB81">
        <v>0.34699999999999998</v>
      </c>
      <c r="CC81">
        <v>-0.153</v>
      </c>
      <c r="CD81">
        <v>2</v>
      </c>
      <c r="CE81">
        <v>979.59900000000005</v>
      </c>
      <c r="CF81">
        <v>352.78300000000002</v>
      </c>
      <c r="CG81">
        <v>15.0025</v>
      </c>
      <c r="CH81">
        <v>21.136500000000002</v>
      </c>
      <c r="CI81">
        <v>30</v>
      </c>
      <c r="CJ81">
        <v>21.241199999999999</v>
      </c>
      <c r="CK81">
        <v>21.307500000000001</v>
      </c>
      <c r="CL81">
        <v>24.944299999999998</v>
      </c>
      <c r="CM81">
        <v>7.5143399999999998</v>
      </c>
      <c r="CN81">
        <v>100</v>
      </c>
      <c r="CO81">
        <v>15</v>
      </c>
      <c r="CP81">
        <v>410</v>
      </c>
      <c r="CQ81">
        <v>10</v>
      </c>
      <c r="CR81">
        <v>99.249200000000002</v>
      </c>
      <c r="CS81">
        <v>107.91200000000001</v>
      </c>
    </row>
    <row r="82" spans="1:97" x14ac:dyDescent="0.25">
      <c r="A82">
        <v>66</v>
      </c>
      <c r="B82">
        <v>1602593658.2</v>
      </c>
      <c r="C82">
        <v>4033.4000000953702</v>
      </c>
      <c r="D82" t="s">
        <v>360</v>
      </c>
      <c r="E82" t="s">
        <v>361</v>
      </c>
      <c r="F82">
        <v>1602593650.2</v>
      </c>
      <c r="G82">
        <f t="shared" si="29"/>
        <v>2.8535727901887476E-4</v>
      </c>
      <c r="H82">
        <f t="shared" si="30"/>
        <v>-0.37908860688056562</v>
      </c>
      <c r="I82">
        <f t="shared" si="31"/>
        <v>410.23451612903199</v>
      </c>
      <c r="J82">
        <f t="shared" si="32"/>
        <v>420.44848990276557</v>
      </c>
      <c r="K82">
        <f t="shared" si="33"/>
        <v>42.704861128006947</v>
      </c>
      <c r="L82">
        <f t="shared" si="34"/>
        <v>41.667430046560391</v>
      </c>
      <c r="M82">
        <f t="shared" si="35"/>
        <v>4.1103656982192031E-2</v>
      </c>
      <c r="N82">
        <f t="shared" si="36"/>
        <v>2.7872097270338876</v>
      </c>
      <c r="O82">
        <f t="shared" si="37"/>
        <v>4.0769850673794295E-2</v>
      </c>
      <c r="P82">
        <f t="shared" si="38"/>
        <v>2.5510921751768788E-2</v>
      </c>
      <c r="Q82">
        <f t="shared" si="39"/>
        <v>1.3571254999354848E-3</v>
      </c>
      <c r="R82">
        <f t="shared" si="40"/>
        <v>15.273358208733155</v>
      </c>
      <c r="S82">
        <f t="shared" si="41"/>
        <v>15.2473064516129</v>
      </c>
      <c r="T82">
        <f t="shared" si="42"/>
        <v>1.7388097123094421</v>
      </c>
      <c r="U82">
        <f t="shared" si="43"/>
        <v>59.275207802803465</v>
      </c>
      <c r="V82">
        <f t="shared" si="44"/>
        <v>1.03761657084887</v>
      </c>
      <c r="W82">
        <f t="shared" si="45"/>
        <v>1.7505068464724896</v>
      </c>
      <c r="X82">
        <f t="shared" si="46"/>
        <v>0.7011931414605721</v>
      </c>
      <c r="Y82">
        <f t="shared" si="47"/>
        <v>-12.584256004732376</v>
      </c>
      <c r="Z82">
        <f t="shared" si="48"/>
        <v>15.688051626673866</v>
      </c>
      <c r="AA82">
        <f t="shared" si="49"/>
        <v>1.0780583977368283</v>
      </c>
      <c r="AB82">
        <f t="shared" si="50"/>
        <v>4.1832111451782534</v>
      </c>
      <c r="AC82">
        <v>-1.21900004030886E-3</v>
      </c>
      <c r="AD82">
        <v>2.3543951456270001E-2</v>
      </c>
      <c r="AE82">
        <v>2.6744223173402299</v>
      </c>
      <c r="AF82">
        <v>98</v>
      </c>
      <c r="AG82">
        <v>10</v>
      </c>
      <c r="AH82">
        <f t="shared" si="51"/>
        <v>1</v>
      </c>
      <c r="AI82">
        <f t="shared" si="52"/>
        <v>0</v>
      </c>
      <c r="AJ82">
        <f t="shared" si="53"/>
        <v>55770.342523628162</v>
      </c>
      <c r="AK82">
        <f t="shared" si="54"/>
        <v>7.1016509677419397E-3</v>
      </c>
      <c r="AL82">
        <f t="shared" si="55"/>
        <v>3.4798089741935505E-3</v>
      </c>
      <c r="AM82">
        <f t="shared" si="56"/>
        <v>0.49</v>
      </c>
      <c r="AN82">
        <f t="shared" si="57"/>
        <v>0.39</v>
      </c>
      <c r="AO82">
        <v>8.8000000000000007</v>
      </c>
      <c r="AP82">
        <v>0.5</v>
      </c>
      <c r="AQ82" t="s">
        <v>195</v>
      </c>
      <c r="AR82">
        <v>1602593650.2</v>
      </c>
      <c r="AS82">
        <v>410.23451612903199</v>
      </c>
      <c r="AT82">
        <v>410.00393548387098</v>
      </c>
      <c r="AU82">
        <v>10.2158</v>
      </c>
      <c r="AV82">
        <v>9.9672525806451606</v>
      </c>
      <c r="AW82">
        <v>1000.00664516129</v>
      </c>
      <c r="AX82">
        <v>101.46967741935499</v>
      </c>
      <c r="AY82">
        <v>0.10010378709677401</v>
      </c>
      <c r="AZ82">
        <v>15.3517096774194</v>
      </c>
      <c r="BA82">
        <v>15.2473064516129</v>
      </c>
      <c r="BB82">
        <v>15.4687612903226</v>
      </c>
      <c r="BC82">
        <v>9990.4051612903204</v>
      </c>
      <c r="BD82">
        <v>7.1016509677419397E-3</v>
      </c>
      <c r="BE82">
        <v>0.33547954838709698</v>
      </c>
      <c r="BF82">
        <v>1602593627.2</v>
      </c>
      <c r="BG82" t="s">
        <v>362</v>
      </c>
      <c r="BH82">
        <v>13</v>
      </c>
      <c r="BI82">
        <v>0.312</v>
      </c>
      <c r="BJ82">
        <v>-0.152</v>
      </c>
      <c r="BK82">
        <v>410</v>
      </c>
      <c r="BL82">
        <v>10</v>
      </c>
      <c r="BM82">
        <v>0.17</v>
      </c>
      <c r="BN82">
        <v>0.12</v>
      </c>
      <c r="BO82">
        <v>0.22795164000000001</v>
      </c>
      <c r="BP82">
        <v>2.0286010084028801E-2</v>
      </c>
      <c r="BQ82">
        <v>2.2584350185701599E-2</v>
      </c>
      <c r="BR82">
        <v>1</v>
      </c>
      <c r="BS82">
        <v>0.25011496</v>
      </c>
      <c r="BT82">
        <v>-1.72555102040815E-2</v>
      </c>
      <c r="BU82">
        <v>2.1494633559100301E-3</v>
      </c>
      <c r="BV82">
        <v>1</v>
      </c>
      <c r="BW82">
        <v>2</v>
      </c>
      <c r="BX82">
        <v>2</v>
      </c>
      <c r="BY82" t="s">
        <v>200</v>
      </c>
      <c r="BZ82">
        <v>100</v>
      </c>
      <c r="CA82">
        <v>100</v>
      </c>
      <c r="CB82">
        <v>0.312</v>
      </c>
      <c r="CC82">
        <v>-0.152</v>
      </c>
      <c r="CD82">
        <v>2</v>
      </c>
      <c r="CE82">
        <v>980.25</v>
      </c>
      <c r="CF82">
        <v>352.52800000000002</v>
      </c>
      <c r="CG82">
        <v>15.001200000000001</v>
      </c>
      <c r="CH82">
        <v>21.156199999999998</v>
      </c>
      <c r="CI82">
        <v>30.0002</v>
      </c>
      <c r="CJ82">
        <v>21.2439</v>
      </c>
      <c r="CK82">
        <v>21.3111</v>
      </c>
      <c r="CL82">
        <v>24.933599999999998</v>
      </c>
      <c r="CM82">
        <v>8.3477399999999999</v>
      </c>
      <c r="CN82">
        <v>100</v>
      </c>
      <c r="CO82">
        <v>15</v>
      </c>
      <c r="CP82">
        <v>410</v>
      </c>
      <c r="CQ82">
        <v>10</v>
      </c>
      <c r="CR82">
        <v>99.254800000000003</v>
      </c>
      <c r="CS82">
        <v>107.902</v>
      </c>
    </row>
    <row r="83" spans="1:97" x14ac:dyDescent="0.25">
      <c r="A83">
        <v>67</v>
      </c>
      <c r="B83">
        <v>1602593663.2</v>
      </c>
      <c r="C83">
        <v>4038.4000000953702</v>
      </c>
      <c r="D83" t="s">
        <v>363</v>
      </c>
      <c r="E83" t="s">
        <v>364</v>
      </c>
      <c r="F83">
        <v>1602593654.84516</v>
      </c>
      <c r="G83">
        <f t="shared" si="29"/>
        <v>2.8343554783456294E-4</v>
      </c>
      <c r="H83">
        <f t="shared" si="30"/>
        <v>-0.38196747605953774</v>
      </c>
      <c r="I83">
        <f t="shared" si="31"/>
        <v>410.242677419355</v>
      </c>
      <c r="J83">
        <f t="shared" si="32"/>
        <v>420.67690728684966</v>
      </c>
      <c r="K83">
        <f t="shared" si="33"/>
        <v>42.728062754828812</v>
      </c>
      <c r="L83">
        <f t="shared" si="34"/>
        <v>41.668260277312221</v>
      </c>
      <c r="M83">
        <f t="shared" si="35"/>
        <v>4.0796246264740162E-2</v>
      </c>
      <c r="N83">
        <f t="shared" si="36"/>
        <v>2.7896841157886727</v>
      </c>
      <c r="O83">
        <f t="shared" si="37"/>
        <v>4.0467681900674714E-2</v>
      </c>
      <c r="P83">
        <f t="shared" si="38"/>
        <v>2.5321600689840098E-2</v>
      </c>
      <c r="Q83">
        <f t="shared" si="39"/>
        <v>-2.5070365848387026E-4</v>
      </c>
      <c r="R83">
        <f t="shared" si="40"/>
        <v>15.273505002607575</v>
      </c>
      <c r="S83">
        <f t="shared" si="41"/>
        <v>15.250877419354801</v>
      </c>
      <c r="T83">
        <f t="shared" si="42"/>
        <v>1.7392086595661223</v>
      </c>
      <c r="U83">
        <f t="shared" si="43"/>
        <v>59.272393157243123</v>
      </c>
      <c r="V83">
        <f t="shared" si="44"/>
        <v>1.037538295951921</v>
      </c>
      <c r="W83">
        <f t="shared" si="45"/>
        <v>1.7504579125048088</v>
      </c>
      <c r="X83">
        <f t="shared" si="46"/>
        <v>0.70167036361420121</v>
      </c>
      <c r="Y83">
        <f t="shared" si="47"/>
        <v>-12.499507659504225</v>
      </c>
      <c r="Z83">
        <f t="shared" si="48"/>
        <v>15.09941883200311</v>
      </c>
      <c r="AA83">
        <f t="shared" si="49"/>
        <v>1.0367050454565458</v>
      </c>
      <c r="AB83">
        <f t="shared" si="50"/>
        <v>3.6363655142969478</v>
      </c>
      <c r="AC83">
        <v>-1.22067940609953E-3</v>
      </c>
      <c r="AD83">
        <v>2.35763869815739E-2</v>
      </c>
      <c r="AE83">
        <v>2.6767413235591699</v>
      </c>
      <c r="AF83">
        <v>99</v>
      </c>
      <c r="AG83">
        <v>10</v>
      </c>
      <c r="AH83">
        <f t="shared" si="51"/>
        <v>1</v>
      </c>
      <c r="AI83">
        <f t="shared" si="52"/>
        <v>0</v>
      </c>
      <c r="AJ83">
        <f t="shared" si="53"/>
        <v>55844.124861018601</v>
      </c>
      <c r="AK83">
        <f t="shared" si="54"/>
        <v>-1.3118977419354801E-3</v>
      </c>
      <c r="AL83">
        <f t="shared" si="55"/>
        <v>-6.4282989354838527E-4</v>
      </c>
      <c r="AM83">
        <f t="shared" si="56"/>
        <v>0.49</v>
      </c>
      <c r="AN83">
        <f t="shared" si="57"/>
        <v>0.39</v>
      </c>
      <c r="AO83">
        <v>8.8000000000000007</v>
      </c>
      <c r="AP83">
        <v>0.5</v>
      </c>
      <c r="AQ83" t="s">
        <v>195</v>
      </c>
      <c r="AR83">
        <v>1602593654.84516</v>
      </c>
      <c r="AS83">
        <v>410.242677419355</v>
      </c>
      <c r="AT83">
        <v>410.00887096774198</v>
      </c>
      <c r="AU83">
        <v>10.2150290322581</v>
      </c>
      <c r="AV83">
        <v>9.9681545161290295</v>
      </c>
      <c r="AW83">
        <v>1000.00364516129</v>
      </c>
      <c r="AX83">
        <v>101.469806451613</v>
      </c>
      <c r="AY83">
        <v>9.9977899999999995E-2</v>
      </c>
      <c r="AZ83">
        <v>15.351274193548401</v>
      </c>
      <c r="BA83">
        <v>15.250877419354801</v>
      </c>
      <c r="BB83">
        <v>15.467538709677401</v>
      </c>
      <c r="BC83">
        <v>10004.155806451599</v>
      </c>
      <c r="BD83">
        <v>-1.3118977419354801E-3</v>
      </c>
      <c r="BE83">
        <v>0.33547954838709698</v>
      </c>
      <c r="BF83">
        <v>1602593627.2</v>
      </c>
      <c r="BG83" t="s">
        <v>362</v>
      </c>
      <c r="BH83">
        <v>13</v>
      </c>
      <c r="BI83">
        <v>0.312</v>
      </c>
      <c r="BJ83">
        <v>-0.152</v>
      </c>
      <c r="BK83">
        <v>410</v>
      </c>
      <c r="BL83">
        <v>10</v>
      </c>
      <c r="BM83">
        <v>0.17</v>
      </c>
      <c r="BN83">
        <v>0.12</v>
      </c>
      <c r="BO83">
        <v>0.23848082000000001</v>
      </c>
      <c r="BP83">
        <v>1.5090940696293499E-2</v>
      </c>
      <c r="BQ83">
        <v>2.2190901327066501E-2</v>
      </c>
      <c r="BR83">
        <v>1</v>
      </c>
      <c r="BS83">
        <v>0.24855089999999999</v>
      </c>
      <c r="BT83">
        <v>-1.95847779111663E-2</v>
      </c>
      <c r="BU83">
        <v>2.4225973024834301E-3</v>
      </c>
      <c r="BV83">
        <v>1</v>
      </c>
      <c r="BW83">
        <v>2</v>
      </c>
      <c r="BX83">
        <v>2</v>
      </c>
      <c r="BY83" t="s">
        <v>200</v>
      </c>
      <c r="BZ83">
        <v>100</v>
      </c>
      <c r="CA83">
        <v>100</v>
      </c>
      <c r="CB83">
        <v>0.312</v>
      </c>
      <c r="CC83">
        <v>-0.152</v>
      </c>
      <c r="CD83">
        <v>2</v>
      </c>
      <c r="CE83">
        <v>979.39</v>
      </c>
      <c r="CF83">
        <v>352.63</v>
      </c>
      <c r="CG83">
        <v>15.001099999999999</v>
      </c>
      <c r="CH83">
        <v>21.154399999999999</v>
      </c>
      <c r="CI83">
        <v>30.0001</v>
      </c>
      <c r="CJ83">
        <v>21.242599999999999</v>
      </c>
      <c r="CK83">
        <v>21.310099999999998</v>
      </c>
      <c r="CL83">
        <v>24.933299999999999</v>
      </c>
      <c r="CM83">
        <v>8.3477399999999999</v>
      </c>
      <c r="CN83">
        <v>100</v>
      </c>
      <c r="CO83">
        <v>15</v>
      </c>
      <c r="CP83">
        <v>410</v>
      </c>
      <c r="CQ83">
        <v>10</v>
      </c>
      <c r="CR83">
        <v>99.255300000000005</v>
      </c>
      <c r="CS83">
        <v>107.902</v>
      </c>
    </row>
    <row r="84" spans="1:97" x14ac:dyDescent="0.25">
      <c r="A84">
        <v>68</v>
      </c>
      <c r="B84">
        <v>1602593668.2</v>
      </c>
      <c r="C84">
        <v>4043.4000000953702</v>
      </c>
      <c r="D84" t="s">
        <v>365</v>
      </c>
      <c r="E84" t="s">
        <v>366</v>
      </c>
      <c r="F84">
        <v>1602593659.6354799</v>
      </c>
      <c r="G84">
        <f t="shared" si="29"/>
        <v>2.8155915868437545E-4</v>
      </c>
      <c r="H84">
        <f t="shared" si="30"/>
        <v>-0.38236922381536925</v>
      </c>
      <c r="I84">
        <f t="shared" si="31"/>
        <v>410.242387096774</v>
      </c>
      <c r="J84">
        <f t="shared" si="32"/>
        <v>420.79500922618411</v>
      </c>
      <c r="K84">
        <f t="shared" si="33"/>
        <v>42.739870340272901</v>
      </c>
      <c r="L84">
        <f t="shared" si="34"/>
        <v>41.668047500951978</v>
      </c>
      <c r="M84">
        <f t="shared" si="35"/>
        <v>4.0514345640177384E-2</v>
      </c>
      <c r="N84">
        <f t="shared" si="36"/>
        <v>2.7906004952045378</v>
      </c>
      <c r="O84">
        <f t="shared" si="37"/>
        <v>4.0190392360390501E-2</v>
      </c>
      <c r="P84">
        <f t="shared" si="38"/>
        <v>2.5147885093297427E-2</v>
      </c>
      <c r="Q84">
        <f t="shared" si="39"/>
        <v>-1.8191683128387099E-3</v>
      </c>
      <c r="R84">
        <f t="shared" si="40"/>
        <v>15.27357573194254</v>
      </c>
      <c r="S84">
        <f t="shared" si="41"/>
        <v>15.2517580645161</v>
      </c>
      <c r="T84">
        <f t="shared" si="42"/>
        <v>1.7393070572925333</v>
      </c>
      <c r="U84">
        <f t="shared" si="43"/>
        <v>59.270580917796266</v>
      </c>
      <c r="V84">
        <f t="shared" si="44"/>
        <v>1.0374760669023619</v>
      </c>
      <c r="W84">
        <f t="shared" si="45"/>
        <v>1.7504064425170074</v>
      </c>
      <c r="X84">
        <f t="shared" si="46"/>
        <v>0.70183099039017138</v>
      </c>
      <c r="Y84">
        <f t="shared" si="47"/>
        <v>-12.416758897980957</v>
      </c>
      <c r="Z84">
        <f t="shared" si="48"/>
        <v>14.902974159634578</v>
      </c>
      <c r="AA84">
        <f t="shared" si="49"/>
        <v>1.0228836713828171</v>
      </c>
      <c r="AB84">
        <f t="shared" si="50"/>
        <v>3.5072797647235987</v>
      </c>
      <c r="AC84">
        <v>-1.2213017187161499E-3</v>
      </c>
      <c r="AD84">
        <v>2.3588406421731399E-2</v>
      </c>
      <c r="AE84">
        <v>2.6776001237906799</v>
      </c>
      <c r="AF84">
        <v>99</v>
      </c>
      <c r="AG84">
        <v>10</v>
      </c>
      <c r="AH84">
        <f t="shared" si="51"/>
        <v>1</v>
      </c>
      <c r="AI84">
        <f t="shared" si="52"/>
        <v>0</v>
      </c>
      <c r="AJ84">
        <f t="shared" si="53"/>
        <v>55871.506142622675</v>
      </c>
      <c r="AK84">
        <f t="shared" si="54"/>
        <v>-9.5194574193548393E-3</v>
      </c>
      <c r="AL84">
        <f t="shared" si="55"/>
        <v>-4.6645341354838712E-3</v>
      </c>
      <c r="AM84">
        <f t="shared" si="56"/>
        <v>0.49</v>
      </c>
      <c r="AN84">
        <f t="shared" si="57"/>
        <v>0.39</v>
      </c>
      <c r="AO84">
        <v>8.8000000000000007</v>
      </c>
      <c r="AP84">
        <v>0.5</v>
      </c>
      <c r="AQ84" t="s">
        <v>195</v>
      </c>
      <c r="AR84">
        <v>1602593659.6354799</v>
      </c>
      <c r="AS84">
        <v>410.242387096774</v>
      </c>
      <c r="AT84">
        <v>410.00754838709702</v>
      </c>
      <c r="AU84">
        <v>10.2144612903226</v>
      </c>
      <c r="AV84">
        <v>9.9692196774193604</v>
      </c>
      <c r="AW84">
        <v>999.99832258064498</v>
      </c>
      <c r="AX84">
        <v>101.469419354839</v>
      </c>
      <c r="AY84">
        <v>9.9918216129032303E-2</v>
      </c>
      <c r="AZ84">
        <v>15.3508161290323</v>
      </c>
      <c r="BA84">
        <v>15.2517580645161</v>
      </c>
      <c r="BB84">
        <v>15.4682774193548</v>
      </c>
      <c r="BC84">
        <v>10009.2941935484</v>
      </c>
      <c r="BD84">
        <v>-9.5194574193548393E-3</v>
      </c>
      <c r="BE84">
        <v>0.33547954838709698</v>
      </c>
      <c r="BF84">
        <v>1602593627.2</v>
      </c>
      <c r="BG84" t="s">
        <v>362</v>
      </c>
      <c r="BH84">
        <v>13</v>
      </c>
      <c r="BI84">
        <v>0.312</v>
      </c>
      <c r="BJ84">
        <v>-0.152</v>
      </c>
      <c r="BK84">
        <v>410</v>
      </c>
      <c r="BL84">
        <v>10</v>
      </c>
      <c r="BM84">
        <v>0.17</v>
      </c>
      <c r="BN84">
        <v>0.12</v>
      </c>
      <c r="BO84">
        <v>0.23589170000000001</v>
      </c>
      <c r="BP84">
        <v>1.7056359183677001E-2</v>
      </c>
      <c r="BQ84">
        <v>2.0263455697634599E-2</v>
      </c>
      <c r="BR84">
        <v>1</v>
      </c>
      <c r="BS84">
        <v>0.24673887999999999</v>
      </c>
      <c r="BT84">
        <v>-2.1445512605041898E-2</v>
      </c>
      <c r="BU84">
        <v>2.6547869115241601E-3</v>
      </c>
      <c r="BV84">
        <v>1</v>
      </c>
      <c r="BW84">
        <v>2</v>
      </c>
      <c r="BX84">
        <v>2</v>
      </c>
      <c r="BY84" t="s">
        <v>200</v>
      </c>
      <c r="BZ84">
        <v>100</v>
      </c>
      <c r="CA84">
        <v>100</v>
      </c>
      <c r="CB84">
        <v>0.312</v>
      </c>
      <c r="CC84">
        <v>-0.152</v>
      </c>
      <c r="CD84">
        <v>2</v>
      </c>
      <c r="CE84">
        <v>979.29399999999998</v>
      </c>
      <c r="CF84">
        <v>352.56400000000002</v>
      </c>
      <c r="CG84">
        <v>15.001200000000001</v>
      </c>
      <c r="CH84">
        <v>21.154299999999999</v>
      </c>
      <c r="CI84">
        <v>30</v>
      </c>
      <c r="CJ84">
        <v>21.241700000000002</v>
      </c>
      <c r="CK84">
        <v>21.3093</v>
      </c>
      <c r="CL84">
        <v>24.9331</v>
      </c>
      <c r="CM84">
        <v>8.3477399999999999</v>
      </c>
      <c r="CN84">
        <v>100</v>
      </c>
      <c r="CO84">
        <v>15</v>
      </c>
      <c r="CP84">
        <v>410</v>
      </c>
      <c r="CQ84">
        <v>10</v>
      </c>
      <c r="CR84">
        <v>99.255499999999998</v>
      </c>
      <c r="CS84">
        <v>107.902</v>
      </c>
    </row>
    <row r="85" spans="1:97" x14ac:dyDescent="0.25">
      <c r="A85">
        <v>69</v>
      </c>
      <c r="B85">
        <v>1602593673.2</v>
      </c>
      <c r="C85">
        <v>4048.4000000953702</v>
      </c>
      <c r="D85" t="s">
        <v>367</v>
      </c>
      <c r="E85" t="s">
        <v>368</v>
      </c>
      <c r="F85">
        <v>1602593664.5709701</v>
      </c>
      <c r="G85">
        <f t="shared" si="29"/>
        <v>2.7980994278976336E-4</v>
      </c>
      <c r="H85">
        <f t="shared" si="30"/>
        <v>-0.38678487238443454</v>
      </c>
      <c r="I85">
        <f t="shared" si="31"/>
        <v>410.24416129032301</v>
      </c>
      <c r="J85">
        <f t="shared" si="32"/>
        <v>421.0726206207587</v>
      </c>
      <c r="K85">
        <f t="shared" si="33"/>
        <v>42.76809415413485</v>
      </c>
      <c r="L85">
        <f t="shared" si="34"/>
        <v>41.668254018469987</v>
      </c>
      <c r="M85">
        <f t="shared" si="35"/>
        <v>4.023970384323558E-2</v>
      </c>
      <c r="N85">
        <f t="shared" si="36"/>
        <v>2.7907279093402342</v>
      </c>
      <c r="O85">
        <f t="shared" si="37"/>
        <v>3.9920123529304331E-2</v>
      </c>
      <c r="P85">
        <f t="shared" si="38"/>
        <v>2.497857853432961E-2</v>
      </c>
      <c r="Q85">
        <f t="shared" si="39"/>
        <v>-1.9367793900000002E-3</v>
      </c>
      <c r="R85">
        <f t="shared" si="40"/>
        <v>15.2747806913939</v>
      </c>
      <c r="S85">
        <f t="shared" si="41"/>
        <v>15.2545870967742</v>
      </c>
      <c r="T85">
        <f t="shared" si="42"/>
        <v>1.739623188574269</v>
      </c>
      <c r="U85">
        <f t="shared" si="43"/>
        <v>59.26524878864965</v>
      </c>
      <c r="V85">
        <f t="shared" si="44"/>
        <v>1.0374308520252948</v>
      </c>
      <c r="W85">
        <f t="shared" si="45"/>
        <v>1.7504876352159706</v>
      </c>
      <c r="X85">
        <f t="shared" si="46"/>
        <v>0.70219233654897417</v>
      </c>
      <c r="Y85">
        <f t="shared" si="47"/>
        <v>-12.339618477028564</v>
      </c>
      <c r="Z85">
        <f t="shared" si="48"/>
        <v>14.586731116828823</v>
      </c>
      <c r="AA85">
        <f t="shared" si="49"/>
        <v>1.001150735757909</v>
      </c>
      <c r="AB85">
        <f t="shared" si="50"/>
        <v>3.2463265961681671</v>
      </c>
      <c r="AC85">
        <v>-1.2213882612760699E-3</v>
      </c>
      <c r="AD85">
        <v>2.3590077917844701E-2</v>
      </c>
      <c r="AE85">
        <v>2.6777195306164199</v>
      </c>
      <c r="AF85">
        <v>100</v>
      </c>
      <c r="AG85">
        <v>10</v>
      </c>
      <c r="AH85">
        <f t="shared" si="51"/>
        <v>1</v>
      </c>
      <c r="AI85">
        <f t="shared" si="52"/>
        <v>0</v>
      </c>
      <c r="AJ85">
        <f t="shared" si="53"/>
        <v>55875.163947166788</v>
      </c>
      <c r="AK85">
        <f t="shared" si="54"/>
        <v>-1.0134900000000001E-2</v>
      </c>
      <c r="AL85">
        <f t="shared" si="55"/>
        <v>-4.9661010000000005E-3</v>
      </c>
      <c r="AM85">
        <f t="shared" si="56"/>
        <v>0.49</v>
      </c>
      <c r="AN85">
        <f t="shared" si="57"/>
        <v>0.39</v>
      </c>
      <c r="AO85">
        <v>8.8000000000000007</v>
      </c>
      <c r="AP85">
        <v>0.5</v>
      </c>
      <c r="AQ85" t="s">
        <v>195</v>
      </c>
      <c r="AR85">
        <v>1602593664.5709701</v>
      </c>
      <c r="AS85">
        <v>410.24416129032301</v>
      </c>
      <c r="AT85">
        <v>410.00480645161298</v>
      </c>
      <c r="AU85">
        <v>10.2140096774194</v>
      </c>
      <c r="AV85">
        <v>9.9702922580645197</v>
      </c>
      <c r="AW85">
        <v>1000.00125806452</v>
      </c>
      <c r="AX85">
        <v>101.46948387096801</v>
      </c>
      <c r="AY85">
        <v>9.9917841935483906E-2</v>
      </c>
      <c r="AZ85">
        <v>15.351538709677399</v>
      </c>
      <c r="BA85">
        <v>15.2545870967742</v>
      </c>
      <c r="BB85">
        <v>15.470132258064501</v>
      </c>
      <c r="BC85">
        <v>10009.997096774199</v>
      </c>
      <c r="BD85">
        <v>-1.0134900000000001E-2</v>
      </c>
      <c r="BE85">
        <v>0.338442290322581</v>
      </c>
      <c r="BF85">
        <v>1602593627.2</v>
      </c>
      <c r="BG85" t="s">
        <v>362</v>
      </c>
      <c r="BH85">
        <v>13</v>
      </c>
      <c r="BI85">
        <v>0.312</v>
      </c>
      <c r="BJ85">
        <v>-0.152</v>
      </c>
      <c r="BK85">
        <v>410</v>
      </c>
      <c r="BL85">
        <v>10</v>
      </c>
      <c r="BM85">
        <v>0.17</v>
      </c>
      <c r="BN85">
        <v>0.12</v>
      </c>
      <c r="BO85">
        <v>0.23328792000000001</v>
      </c>
      <c r="BP85">
        <v>2.1728384153657399E-2</v>
      </c>
      <c r="BQ85">
        <v>2.1193270679005598E-2</v>
      </c>
      <c r="BR85">
        <v>1</v>
      </c>
      <c r="BS85">
        <v>0.24518545999999999</v>
      </c>
      <c r="BT85">
        <v>-1.8719360384153699E-2</v>
      </c>
      <c r="BU85">
        <v>2.3561740615667599E-3</v>
      </c>
      <c r="BV85">
        <v>1</v>
      </c>
      <c r="BW85">
        <v>2</v>
      </c>
      <c r="BX85">
        <v>2</v>
      </c>
      <c r="BY85" t="s">
        <v>200</v>
      </c>
      <c r="BZ85">
        <v>100</v>
      </c>
      <c r="CA85">
        <v>100</v>
      </c>
      <c r="CB85">
        <v>0.312</v>
      </c>
      <c r="CC85">
        <v>-0.152</v>
      </c>
      <c r="CD85">
        <v>2</v>
      </c>
      <c r="CE85">
        <v>978.798</v>
      </c>
      <c r="CF85">
        <v>352.72800000000001</v>
      </c>
      <c r="CG85">
        <v>15.001300000000001</v>
      </c>
      <c r="CH85">
        <v>21.152999999999999</v>
      </c>
      <c r="CI85">
        <v>30.0002</v>
      </c>
      <c r="CJ85">
        <v>21.240400000000001</v>
      </c>
      <c r="CK85">
        <v>21.308299999999999</v>
      </c>
      <c r="CL85">
        <v>24.9315</v>
      </c>
      <c r="CM85">
        <v>8.3477399999999999</v>
      </c>
      <c r="CN85">
        <v>100</v>
      </c>
      <c r="CO85">
        <v>15</v>
      </c>
      <c r="CP85">
        <v>410</v>
      </c>
      <c r="CQ85">
        <v>10</v>
      </c>
      <c r="CR85">
        <v>99.255799999999994</v>
      </c>
      <c r="CS85">
        <v>107.902</v>
      </c>
    </row>
    <row r="86" spans="1:97" x14ac:dyDescent="0.25">
      <c r="A86">
        <v>70</v>
      </c>
      <c r="B86">
        <v>1602593678.2</v>
      </c>
      <c r="C86">
        <v>4053.4000000953702</v>
      </c>
      <c r="D86" t="s">
        <v>369</v>
      </c>
      <c r="E86" t="s">
        <v>370</v>
      </c>
      <c r="F86">
        <v>1602593669.5709701</v>
      </c>
      <c r="G86">
        <f t="shared" si="29"/>
        <v>2.7783061372747998E-4</v>
      </c>
      <c r="H86">
        <f t="shared" si="30"/>
        <v>-0.37838271341483437</v>
      </c>
      <c r="I86">
        <f t="shared" si="31"/>
        <v>410.24429032258098</v>
      </c>
      <c r="J86">
        <f t="shared" si="32"/>
        <v>420.85348882701055</v>
      </c>
      <c r="K86">
        <f t="shared" si="33"/>
        <v>42.745735093431882</v>
      </c>
      <c r="L86">
        <f t="shared" si="34"/>
        <v>41.668167719360781</v>
      </c>
      <c r="M86">
        <f t="shared" si="35"/>
        <v>3.9923027368955123E-2</v>
      </c>
      <c r="N86">
        <f t="shared" si="36"/>
        <v>2.7895287783791489</v>
      </c>
      <c r="O86">
        <f t="shared" si="37"/>
        <v>3.9608301998012956E-2</v>
      </c>
      <c r="P86">
        <f t="shared" si="38"/>
        <v>2.4783258629831308E-2</v>
      </c>
      <c r="Q86">
        <f t="shared" si="39"/>
        <v>-4.4648036864516222E-4</v>
      </c>
      <c r="R86">
        <f t="shared" si="40"/>
        <v>15.278605590049704</v>
      </c>
      <c r="S86">
        <f t="shared" si="41"/>
        <v>15.2589548387097</v>
      </c>
      <c r="T86">
        <f t="shared" si="42"/>
        <v>1.740111362677937</v>
      </c>
      <c r="U86">
        <f t="shared" si="43"/>
        <v>59.25095167255833</v>
      </c>
      <c r="V86">
        <f t="shared" si="44"/>
        <v>1.0374005274966234</v>
      </c>
      <c r="W86">
        <f t="shared" si="45"/>
        <v>1.7508588439721018</v>
      </c>
      <c r="X86">
        <f t="shared" si="46"/>
        <v>0.70271083518131361</v>
      </c>
      <c r="Y86">
        <f t="shared" si="47"/>
        <v>-12.252330065381868</v>
      </c>
      <c r="Z86">
        <f t="shared" si="48"/>
        <v>14.420371836248808</v>
      </c>
      <c r="AA86">
        <f t="shared" si="49"/>
        <v>0.99019774866806953</v>
      </c>
      <c r="AB86">
        <f t="shared" si="50"/>
        <v>3.1577930391663642</v>
      </c>
      <c r="AC86">
        <v>-1.22057393623108E-3</v>
      </c>
      <c r="AD86">
        <v>2.3574349920556101E-2</v>
      </c>
      <c r="AE86">
        <v>2.67659574469999</v>
      </c>
      <c r="AF86">
        <v>100</v>
      </c>
      <c r="AG86">
        <v>10</v>
      </c>
      <c r="AH86">
        <f t="shared" si="51"/>
        <v>1</v>
      </c>
      <c r="AI86">
        <f t="shared" si="52"/>
        <v>0</v>
      </c>
      <c r="AJ86">
        <f t="shared" si="53"/>
        <v>55838.794175395793</v>
      </c>
      <c r="AK86">
        <f t="shared" si="54"/>
        <v>-2.3363703225806501E-3</v>
      </c>
      <c r="AL86">
        <f t="shared" si="55"/>
        <v>-1.1448214580645185E-3</v>
      </c>
      <c r="AM86">
        <f t="shared" si="56"/>
        <v>0.49</v>
      </c>
      <c r="AN86">
        <f t="shared" si="57"/>
        <v>0.39</v>
      </c>
      <c r="AO86">
        <v>8.8000000000000007</v>
      </c>
      <c r="AP86">
        <v>0.5</v>
      </c>
      <c r="AQ86" t="s">
        <v>195</v>
      </c>
      <c r="AR86">
        <v>1602593669.5709701</v>
      </c>
      <c r="AS86">
        <v>410.24429032258098</v>
      </c>
      <c r="AT86">
        <v>410.01161290322602</v>
      </c>
      <c r="AU86">
        <v>10.213735483871</v>
      </c>
      <c r="AV86">
        <v>9.9717400000000005</v>
      </c>
      <c r="AW86">
        <v>999.99293548387095</v>
      </c>
      <c r="AX86">
        <v>101.469258064516</v>
      </c>
      <c r="AY86">
        <v>9.9901341935483903E-2</v>
      </c>
      <c r="AZ86">
        <v>15.354841935483901</v>
      </c>
      <c r="BA86">
        <v>15.2589548387097</v>
      </c>
      <c r="BB86">
        <v>15.473638709677401</v>
      </c>
      <c r="BC86">
        <v>10003.345483871</v>
      </c>
      <c r="BD86">
        <v>-2.3363703225806501E-3</v>
      </c>
      <c r="BE86">
        <v>0.33912599999999998</v>
      </c>
      <c r="BF86">
        <v>1602593627.2</v>
      </c>
      <c r="BG86" t="s">
        <v>362</v>
      </c>
      <c r="BH86">
        <v>13</v>
      </c>
      <c r="BI86">
        <v>0.312</v>
      </c>
      <c r="BJ86">
        <v>-0.152</v>
      </c>
      <c r="BK86">
        <v>410</v>
      </c>
      <c r="BL86">
        <v>10</v>
      </c>
      <c r="BM86">
        <v>0.17</v>
      </c>
      <c r="BN86">
        <v>0.12</v>
      </c>
      <c r="BO86">
        <v>0.23422171999999999</v>
      </c>
      <c r="BP86">
        <v>-2.4433037214885999E-2</v>
      </c>
      <c r="BQ86">
        <v>2.06378070628059E-2</v>
      </c>
      <c r="BR86">
        <v>1</v>
      </c>
      <c r="BS86">
        <v>0.24364343999999999</v>
      </c>
      <c r="BT86">
        <v>-2.0095784873949599E-2</v>
      </c>
      <c r="BU86">
        <v>2.4990720770718101E-3</v>
      </c>
      <c r="BV86">
        <v>1</v>
      </c>
      <c r="BW86">
        <v>2</v>
      </c>
      <c r="BX86">
        <v>2</v>
      </c>
      <c r="BY86" t="s">
        <v>200</v>
      </c>
      <c r="BZ86">
        <v>100</v>
      </c>
      <c r="CA86">
        <v>100</v>
      </c>
      <c r="CB86">
        <v>0.312</v>
      </c>
      <c r="CC86">
        <v>-0.152</v>
      </c>
      <c r="CD86">
        <v>2</v>
      </c>
      <c r="CE86">
        <v>978.84199999999998</v>
      </c>
      <c r="CF86">
        <v>352.59399999999999</v>
      </c>
      <c r="CG86">
        <v>15.0015</v>
      </c>
      <c r="CH86">
        <v>21.1526</v>
      </c>
      <c r="CI86">
        <v>30</v>
      </c>
      <c r="CJ86">
        <v>21.239899999999999</v>
      </c>
      <c r="CK86">
        <v>21.308299999999999</v>
      </c>
      <c r="CL86">
        <v>24.933499999999999</v>
      </c>
      <c r="CM86">
        <v>8.3477399999999999</v>
      </c>
      <c r="CN86">
        <v>100</v>
      </c>
      <c r="CO86">
        <v>15</v>
      </c>
      <c r="CP86">
        <v>410</v>
      </c>
      <c r="CQ86">
        <v>10</v>
      </c>
      <c r="CR86">
        <v>99.256600000000006</v>
      </c>
      <c r="CS86">
        <v>107.901</v>
      </c>
    </row>
    <row r="87" spans="1:97" x14ac:dyDescent="0.25">
      <c r="A87">
        <v>71</v>
      </c>
      <c r="B87">
        <v>1602593683.2</v>
      </c>
      <c r="C87">
        <v>4058.4000000953702</v>
      </c>
      <c r="D87" t="s">
        <v>371</v>
      </c>
      <c r="E87" t="s">
        <v>372</v>
      </c>
      <c r="F87">
        <v>1602593674.5709701</v>
      </c>
      <c r="G87">
        <f t="shared" si="29"/>
        <v>2.7650128258058639E-4</v>
      </c>
      <c r="H87">
        <f t="shared" si="30"/>
        <v>-0.38238326905280495</v>
      </c>
      <c r="I87">
        <f t="shared" si="31"/>
        <v>410.24170967741901</v>
      </c>
      <c r="J87">
        <f t="shared" si="32"/>
        <v>421.09003514930799</v>
      </c>
      <c r="K87">
        <f t="shared" si="33"/>
        <v>42.76981838469667</v>
      </c>
      <c r="L87">
        <f t="shared" si="34"/>
        <v>41.667961604717881</v>
      </c>
      <c r="M87">
        <f t="shared" si="35"/>
        <v>3.971294920595566E-2</v>
      </c>
      <c r="N87">
        <f t="shared" si="36"/>
        <v>2.7887627281136251</v>
      </c>
      <c r="O87">
        <f t="shared" si="37"/>
        <v>3.9401428574872804E-2</v>
      </c>
      <c r="P87">
        <f t="shared" si="38"/>
        <v>2.4653677924631828E-2</v>
      </c>
      <c r="Q87">
        <f t="shared" si="39"/>
        <v>3.3754307390322522E-4</v>
      </c>
      <c r="R87">
        <f t="shared" si="40"/>
        <v>15.28484311730689</v>
      </c>
      <c r="S87">
        <f t="shared" si="41"/>
        <v>15.262064516129</v>
      </c>
      <c r="T87">
        <f t="shared" si="42"/>
        <v>1.7404589986720946</v>
      </c>
      <c r="U87">
        <f t="shared" si="43"/>
        <v>59.230759215037509</v>
      </c>
      <c r="V87">
        <f t="shared" si="44"/>
        <v>1.0374389453510395</v>
      </c>
      <c r="W87">
        <f t="shared" si="45"/>
        <v>1.7515205935223848</v>
      </c>
      <c r="X87">
        <f t="shared" si="46"/>
        <v>0.70302005332105511</v>
      </c>
      <c r="Y87">
        <f t="shared" si="47"/>
        <v>-12.193706561803859</v>
      </c>
      <c r="Z87">
        <f t="shared" si="48"/>
        <v>14.833990589667948</v>
      </c>
      <c r="AA87">
        <f t="shared" si="49"/>
        <v>1.0189270330591631</v>
      </c>
      <c r="AB87">
        <f t="shared" si="50"/>
        <v>3.6595486039971554</v>
      </c>
      <c r="AC87">
        <v>-1.2200538922626E-3</v>
      </c>
      <c r="AD87">
        <v>2.35643057125626E-2</v>
      </c>
      <c r="AE87">
        <v>2.6758778112598902</v>
      </c>
      <c r="AF87">
        <v>99</v>
      </c>
      <c r="AG87">
        <v>10</v>
      </c>
      <c r="AH87">
        <f t="shared" si="51"/>
        <v>1</v>
      </c>
      <c r="AI87">
        <f t="shared" si="52"/>
        <v>0</v>
      </c>
      <c r="AJ87">
        <f t="shared" si="53"/>
        <v>55814.838761620995</v>
      </c>
      <c r="AK87">
        <f t="shared" si="54"/>
        <v>1.7663164516129001E-3</v>
      </c>
      <c r="AL87">
        <f t="shared" si="55"/>
        <v>8.65495061290321E-4</v>
      </c>
      <c r="AM87">
        <f t="shared" si="56"/>
        <v>0.49</v>
      </c>
      <c r="AN87">
        <f t="shared" si="57"/>
        <v>0.39</v>
      </c>
      <c r="AO87">
        <v>8.8000000000000007</v>
      </c>
      <c r="AP87">
        <v>0.5</v>
      </c>
      <c r="AQ87" t="s">
        <v>195</v>
      </c>
      <c r="AR87">
        <v>1602593674.5709701</v>
      </c>
      <c r="AS87">
        <v>410.24170967741901</v>
      </c>
      <c r="AT87">
        <v>410.00503225806398</v>
      </c>
      <c r="AU87">
        <v>10.2141</v>
      </c>
      <c r="AV87">
        <v>9.9732635483871004</v>
      </c>
      <c r="AW87">
        <v>999.99738709677399</v>
      </c>
      <c r="AX87">
        <v>101.46935483871</v>
      </c>
      <c r="AY87">
        <v>9.9941070967741893E-2</v>
      </c>
      <c r="AZ87">
        <v>15.360729032258099</v>
      </c>
      <c r="BA87">
        <v>15.262064516129</v>
      </c>
      <c r="BB87">
        <v>15.4792967741935</v>
      </c>
      <c r="BC87">
        <v>9999.0738709677407</v>
      </c>
      <c r="BD87">
        <v>1.7663164516129001E-3</v>
      </c>
      <c r="BE87">
        <v>0.33912599999999998</v>
      </c>
      <c r="BF87">
        <v>1602593627.2</v>
      </c>
      <c r="BG87" t="s">
        <v>362</v>
      </c>
      <c r="BH87">
        <v>13</v>
      </c>
      <c r="BI87">
        <v>0.312</v>
      </c>
      <c r="BJ87">
        <v>-0.152</v>
      </c>
      <c r="BK87">
        <v>410</v>
      </c>
      <c r="BL87">
        <v>10</v>
      </c>
      <c r="BM87">
        <v>0.17</v>
      </c>
      <c r="BN87">
        <v>0.12</v>
      </c>
      <c r="BO87">
        <v>0.24011347999999999</v>
      </c>
      <c r="BP87">
        <v>-2.7594272268902601E-2</v>
      </c>
      <c r="BQ87">
        <v>1.86007748626126E-2</v>
      </c>
      <c r="BR87">
        <v>1</v>
      </c>
      <c r="BS87">
        <v>0.24202772</v>
      </c>
      <c r="BT87">
        <v>-1.6418235774309401E-2</v>
      </c>
      <c r="BU87">
        <v>2.0443880457486499E-3</v>
      </c>
      <c r="BV87">
        <v>1</v>
      </c>
      <c r="BW87">
        <v>2</v>
      </c>
      <c r="BX87">
        <v>2</v>
      </c>
      <c r="BY87" t="s">
        <v>200</v>
      </c>
      <c r="BZ87">
        <v>100</v>
      </c>
      <c r="CA87">
        <v>100</v>
      </c>
      <c r="CB87">
        <v>0.312</v>
      </c>
      <c r="CC87">
        <v>-0.152</v>
      </c>
      <c r="CD87">
        <v>2</v>
      </c>
      <c r="CE87">
        <v>979.23400000000004</v>
      </c>
      <c r="CF87">
        <v>352.66699999999997</v>
      </c>
      <c r="CG87">
        <v>15.0016</v>
      </c>
      <c r="CH87">
        <v>21.1526</v>
      </c>
      <c r="CI87">
        <v>30.0001</v>
      </c>
      <c r="CJ87">
        <v>21.238600000000002</v>
      </c>
      <c r="CK87">
        <v>21.3065</v>
      </c>
      <c r="CL87">
        <v>24.9328</v>
      </c>
      <c r="CM87">
        <v>8.3477399999999999</v>
      </c>
      <c r="CN87">
        <v>100</v>
      </c>
      <c r="CO87">
        <v>15</v>
      </c>
      <c r="CP87">
        <v>410</v>
      </c>
      <c r="CQ87">
        <v>10</v>
      </c>
      <c r="CR87">
        <v>99.257199999999997</v>
      </c>
      <c r="CS87">
        <v>107.902</v>
      </c>
    </row>
    <row r="88" spans="1:97" x14ac:dyDescent="0.25">
      <c r="A88">
        <v>72</v>
      </c>
      <c r="B88">
        <v>1602594942.8</v>
      </c>
      <c r="C88">
        <v>5318</v>
      </c>
      <c r="D88" t="s">
        <v>375</v>
      </c>
      <c r="E88" t="s">
        <v>376</v>
      </c>
      <c r="F88">
        <v>1602594934.7290299</v>
      </c>
      <c r="G88">
        <f t="shared" si="29"/>
        <v>6.0182554418934588E-4</v>
      </c>
      <c r="H88">
        <f t="shared" si="30"/>
        <v>-0.75179627320014319</v>
      </c>
      <c r="I88">
        <f t="shared" si="31"/>
        <v>412.050903225806</v>
      </c>
      <c r="J88">
        <f t="shared" si="32"/>
        <v>426.36133305790145</v>
      </c>
      <c r="K88">
        <f t="shared" si="33"/>
        <v>43.312123827200779</v>
      </c>
      <c r="L88">
        <f t="shared" si="34"/>
        <v>41.85839183780385</v>
      </c>
      <c r="M88">
        <f t="shared" si="35"/>
        <v>5.6768496094735825E-2</v>
      </c>
      <c r="N88">
        <f t="shared" si="36"/>
        <v>1.6366276182909951</v>
      </c>
      <c r="O88">
        <f t="shared" si="37"/>
        <v>5.5696839331616566E-2</v>
      </c>
      <c r="P88">
        <f t="shared" si="38"/>
        <v>3.4905123667328564E-2</v>
      </c>
      <c r="Q88">
        <f t="shared" si="39"/>
        <v>1.7099578067419352E-3</v>
      </c>
      <c r="R88">
        <f t="shared" si="40"/>
        <v>19.760053713876786</v>
      </c>
      <c r="S88">
        <f t="shared" si="41"/>
        <v>19.967467741935501</v>
      </c>
      <c r="T88">
        <f t="shared" si="42"/>
        <v>2.3418898340999634</v>
      </c>
      <c r="U88">
        <f t="shared" si="43"/>
        <v>53.759071286632491</v>
      </c>
      <c r="V88">
        <f t="shared" si="44"/>
        <v>1.2636998692073187</v>
      </c>
      <c r="W88">
        <f t="shared" si="45"/>
        <v>2.3506728054685446</v>
      </c>
      <c r="X88">
        <f t="shared" si="46"/>
        <v>1.0781899648926447</v>
      </c>
      <c r="Y88">
        <f t="shared" si="47"/>
        <v>-26.540506498750155</v>
      </c>
      <c r="Z88">
        <f t="shared" si="48"/>
        <v>5.3335950174205786</v>
      </c>
      <c r="AA88">
        <f t="shared" si="49"/>
        <v>0.65520012394870031</v>
      </c>
      <c r="AB88">
        <f t="shared" si="50"/>
        <v>-20.550001399574136</v>
      </c>
      <c r="AC88">
        <v>-1.2201957553571699E-3</v>
      </c>
      <c r="AD88">
        <v>2.3567045677863201E-2</v>
      </c>
      <c r="AE88">
        <v>2.6760736769690801</v>
      </c>
      <c r="AF88">
        <v>97</v>
      </c>
      <c r="AG88">
        <v>10</v>
      </c>
      <c r="AH88">
        <f t="shared" si="51"/>
        <v>1</v>
      </c>
      <c r="AI88">
        <f t="shared" si="52"/>
        <v>0</v>
      </c>
      <c r="AJ88">
        <f t="shared" si="53"/>
        <v>54932.331664306941</v>
      </c>
      <c r="AK88">
        <f t="shared" si="54"/>
        <v>8.9479738709677403E-3</v>
      </c>
      <c r="AL88">
        <f t="shared" si="55"/>
        <v>4.3845071967741926E-3</v>
      </c>
      <c r="AM88">
        <f t="shared" si="56"/>
        <v>0.49</v>
      </c>
      <c r="AN88">
        <f t="shared" si="57"/>
        <v>0.39</v>
      </c>
      <c r="AO88">
        <v>40.4</v>
      </c>
      <c r="AP88">
        <v>0.5</v>
      </c>
      <c r="AQ88" t="s">
        <v>195</v>
      </c>
      <c r="AR88">
        <v>1602594934.7290299</v>
      </c>
      <c r="AS88">
        <v>412.050903225806</v>
      </c>
      <c r="AT88">
        <v>410.01551612903199</v>
      </c>
      <c r="AU88">
        <v>12.4397677419355</v>
      </c>
      <c r="AV88">
        <v>10.038661290322599</v>
      </c>
      <c r="AW88">
        <v>1000.00958064516</v>
      </c>
      <c r="AX88">
        <v>101.485419354839</v>
      </c>
      <c r="AY88">
        <v>0.10006804516129</v>
      </c>
      <c r="AZ88">
        <v>20.027916129032299</v>
      </c>
      <c r="BA88">
        <v>19.967467741935501</v>
      </c>
      <c r="BB88">
        <v>19.908138709677399</v>
      </c>
      <c r="BC88">
        <v>9998.6535483870994</v>
      </c>
      <c r="BD88">
        <v>8.9479738709677403E-3</v>
      </c>
      <c r="BE88">
        <v>0.33547954838709698</v>
      </c>
      <c r="BF88">
        <v>1602594901.2</v>
      </c>
      <c r="BG88" t="s">
        <v>377</v>
      </c>
      <c r="BH88">
        <v>14</v>
      </c>
      <c r="BI88">
        <v>2.8000000000000001E-2</v>
      </c>
      <c r="BJ88">
        <v>-0.14099999999999999</v>
      </c>
      <c r="BK88">
        <v>410</v>
      </c>
      <c r="BL88">
        <v>10</v>
      </c>
      <c r="BM88">
        <v>0.25</v>
      </c>
      <c r="BN88">
        <v>0.03</v>
      </c>
      <c r="BO88">
        <v>2.0462701999999999</v>
      </c>
      <c r="BP88">
        <v>-0.15310878641163</v>
      </c>
      <c r="BQ88">
        <v>2.5116175464429302E-2</v>
      </c>
      <c r="BR88">
        <v>0</v>
      </c>
      <c r="BS88">
        <v>2.4077316</v>
      </c>
      <c r="BT88">
        <v>-0.11133511381335</v>
      </c>
      <c r="BU88">
        <v>1.57829561692352E-2</v>
      </c>
      <c r="BV88">
        <v>0</v>
      </c>
      <c r="BW88">
        <v>0</v>
      </c>
      <c r="BX88">
        <v>2</v>
      </c>
      <c r="BY88" t="s">
        <v>197</v>
      </c>
      <c r="BZ88">
        <v>100</v>
      </c>
      <c r="CA88">
        <v>100</v>
      </c>
      <c r="CB88">
        <v>2.8000000000000001E-2</v>
      </c>
      <c r="CC88">
        <v>-0.14099999999999999</v>
      </c>
      <c r="CD88">
        <v>2</v>
      </c>
      <c r="CE88">
        <v>981.26099999999997</v>
      </c>
      <c r="CF88">
        <v>344.51900000000001</v>
      </c>
      <c r="CG88">
        <v>20.000399999999999</v>
      </c>
      <c r="CH88">
        <v>23.611699999999999</v>
      </c>
      <c r="CI88">
        <v>30.000800000000002</v>
      </c>
      <c r="CJ88">
        <v>23.398199999999999</v>
      </c>
      <c r="CK88">
        <v>23.4848</v>
      </c>
      <c r="CL88">
        <v>24.854500000000002</v>
      </c>
      <c r="CM88">
        <v>32.103499999999997</v>
      </c>
      <c r="CN88">
        <v>97.014499999999998</v>
      </c>
      <c r="CO88">
        <v>20</v>
      </c>
      <c r="CP88">
        <v>410</v>
      </c>
      <c r="CQ88">
        <v>10</v>
      </c>
      <c r="CR88">
        <v>99.016199999999998</v>
      </c>
      <c r="CS88">
        <v>107.54</v>
      </c>
    </row>
    <row r="89" spans="1:97" x14ac:dyDescent="0.25">
      <c r="A89">
        <v>73</v>
      </c>
      <c r="B89">
        <v>1602594947.8</v>
      </c>
      <c r="C89">
        <v>5323</v>
      </c>
      <c r="D89" t="s">
        <v>378</v>
      </c>
      <c r="E89" t="s">
        <v>379</v>
      </c>
      <c r="F89">
        <v>1602594939.3774199</v>
      </c>
      <c r="G89">
        <f t="shared" si="29"/>
        <v>5.9774827925673682E-4</v>
      </c>
      <c r="H89">
        <f t="shared" si="30"/>
        <v>-0.74867285179916088</v>
      </c>
      <c r="I89">
        <f t="shared" si="31"/>
        <v>412.04341935483899</v>
      </c>
      <c r="J89">
        <f t="shared" si="32"/>
        <v>426.43260208978808</v>
      </c>
      <c r="K89">
        <f t="shared" si="33"/>
        <v>43.31941212526602</v>
      </c>
      <c r="L89">
        <f t="shared" si="34"/>
        <v>41.857678350722729</v>
      </c>
      <c r="M89">
        <f t="shared" si="35"/>
        <v>5.6288270719989139E-2</v>
      </c>
      <c r="N89">
        <f t="shared" si="36"/>
        <v>1.6363001302217466</v>
      </c>
      <c r="O89">
        <f t="shared" si="37"/>
        <v>5.5234280310451876E-2</v>
      </c>
      <c r="P89">
        <f t="shared" si="38"/>
        <v>3.4614478213633004E-2</v>
      </c>
      <c r="Q89">
        <f t="shared" si="39"/>
        <v>5.337692389354847E-4</v>
      </c>
      <c r="R89">
        <f t="shared" si="40"/>
        <v>19.761660829211014</v>
      </c>
      <c r="S89">
        <f t="shared" si="41"/>
        <v>19.965599999999998</v>
      </c>
      <c r="T89">
        <f t="shared" si="42"/>
        <v>2.3416189153341644</v>
      </c>
      <c r="U89">
        <f t="shared" si="43"/>
        <v>53.676706394029935</v>
      </c>
      <c r="V89">
        <f t="shared" si="44"/>
        <v>1.2617521483255507</v>
      </c>
      <c r="W89">
        <f t="shared" si="45"/>
        <v>2.3506512099741763</v>
      </c>
      <c r="X89">
        <f t="shared" si="46"/>
        <v>1.0798667670086137</v>
      </c>
      <c r="Y89">
        <f t="shared" si="47"/>
        <v>-26.360699115222094</v>
      </c>
      <c r="Z89">
        <f t="shared" si="48"/>
        <v>5.4842027407193834</v>
      </c>
      <c r="AA89">
        <f t="shared" si="49"/>
        <v>0.67382925804018956</v>
      </c>
      <c r="AB89">
        <f t="shared" si="50"/>
        <v>-20.202133347223587</v>
      </c>
      <c r="AC89">
        <v>-1.2195766604690299E-3</v>
      </c>
      <c r="AD89">
        <v>2.3555088385401199E-2</v>
      </c>
      <c r="AE89">
        <v>2.6752188016026701</v>
      </c>
      <c r="AF89">
        <v>96</v>
      </c>
      <c r="AG89">
        <v>10</v>
      </c>
      <c r="AH89">
        <f t="shared" si="51"/>
        <v>1</v>
      </c>
      <c r="AI89">
        <f t="shared" si="52"/>
        <v>0</v>
      </c>
      <c r="AJ89">
        <f t="shared" si="53"/>
        <v>54905.626683861417</v>
      </c>
      <c r="AK89">
        <f t="shared" si="54"/>
        <v>2.7931409677419399E-3</v>
      </c>
      <c r="AL89">
        <f t="shared" si="55"/>
        <v>1.3686390741935504E-3</v>
      </c>
      <c r="AM89">
        <f t="shared" si="56"/>
        <v>0.49</v>
      </c>
      <c r="AN89">
        <f t="shared" si="57"/>
        <v>0.39</v>
      </c>
      <c r="AO89">
        <v>40.4</v>
      </c>
      <c r="AP89">
        <v>0.5</v>
      </c>
      <c r="AQ89" t="s">
        <v>195</v>
      </c>
      <c r="AR89">
        <v>1602594939.3774199</v>
      </c>
      <c r="AS89">
        <v>412.04341935483899</v>
      </c>
      <c r="AT89">
        <v>410.01383870967697</v>
      </c>
      <c r="AU89">
        <v>12.4205806451613</v>
      </c>
      <c r="AV89">
        <v>10.0356870967742</v>
      </c>
      <c r="AW89">
        <v>1000.00629032258</v>
      </c>
      <c r="AX89">
        <v>101.48551612903201</v>
      </c>
      <c r="AY89">
        <v>0.100084767741935</v>
      </c>
      <c r="AZ89">
        <v>20.027767741935499</v>
      </c>
      <c r="BA89">
        <v>19.965599999999998</v>
      </c>
      <c r="BB89">
        <v>19.9100580645161</v>
      </c>
      <c r="BC89">
        <v>9993.5709677419309</v>
      </c>
      <c r="BD89">
        <v>2.7931409677419399E-3</v>
      </c>
      <c r="BE89">
        <v>0.33616325806451602</v>
      </c>
      <c r="BF89">
        <v>1602594901.2</v>
      </c>
      <c r="BG89" t="s">
        <v>377</v>
      </c>
      <c r="BH89">
        <v>14</v>
      </c>
      <c r="BI89">
        <v>2.8000000000000001E-2</v>
      </c>
      <c r="BJ89">
        <v>-0.14099999999999999</v>
      </c>
      <c r="BK89">
        <v>410</v>
      </c>
      <c r="BL89">
        <v>10</v>
      </c>
      <c r="BM89">
        <v>0.25</v>
      </c>
      <c r="BN89">
        <v>0.03</v>
      </c>
      <c r="BO89">
        <v>2.0435688000000001</v>
      </c>
      <c r="BP89">
        <v>-0.12964840727335</v>
      </c>
      <c r="BQ89">
        <v>2.4453629476214801E-2</v>
      </c>
      <c r="BR89">
        <v>0</v>
      </c>
      <c r="BS89">
        <v>2.3946662000000001</v>
      </c>
      <c r="BT89">
        <v>-0.16778394079525699</v>
      </c>
      <c r="BU89">
        <v>2.2497454868495699E-2</v>
      </c>
      <c r="BV89">
        <v>0</v>
      </c>
      <c r="BW89">
        <v>0</v>
      </c>
      <c r="BX89">
        <v>2</v>
      </c>
      <c r="BY89" t="s">
        <v>197</v>
      </c>
      <c r="BZ89">
        <v>100</v>
      </c>
      <c r="CA89">
        <v>100</v>
      </c>
      <c r="CB89">
        <v>2.8000000000000001E-2</v>
      </c>
      <c r="CC89">
        <v>-0.14099999999999999</v>
      </c>
      <c r="CD89">
        <v>2</v>
      </c>
      <c r="CE89">
        <v>982.46900000000005</v>
      </c>
      <c r="CF89">
        <v>344.65300000000002</v>
      </c>
      <c r="CG89">
        <v>20.000499999999999</v>
      </c>
      <c r="CH89">
        <v>23.6218</v>
      </c>
      <c r="CI89">
        <v>30.000800000000002</v>
      </c>
      <c r="CJ89">
        <v>23.408000000000001</v>
      </c>
      <c r="CK89">
        <v>23.496400000000001</v>
      </c>
      <c r="CL89">
        <v>24.8551</v>
      </c>
      <c r="CM89">
        <v>32.103499999999997</v>
      </c>
      <c r="CN89">
        <v>96.639600000000002</v>
      </c>
      <c r="CO89">
        <v>20</v>
      </c>
      <c r="CP89">
        <v>410</v>
      </c>
      <c r="CQ89">
        <v>10</v>
      </c>
      <c r="CR89">
        <v>99.014899999999997</v>
      </c>
      <c r="CS89">
        <v>107.53700000000001</v>
      </c>
    </row>
    <row r="90" spans="1:97" x14ac:dyDescent="0.25">
      <c r="A90">
        <v>74</v>
      </c>
      <c r="B90">
        <v>1602594952.7</v>
      </c>
      <c r="C90">
        <v>5327.9000000953702</v>
      </c>
      <c r="D90" t="s">
        <v>380</v>
      </c>
      <c r="E90" t="s">
        <v>381</v>
      </c>
      <c r="F90">
        <v>1602594944.1774199</v>
      </c>
      <c r="G90">
        <f t="shared" si="29"/>
        <v>5.923717697680379E-4</v>
      </c>
      <c r="H90">
        <f t="shared" si="30"/>
        <v>-0.74909773461724383</v>
      </c>
      <c r="I90">
        <f t="shared" si="31"/>
        <v>412.05016129032299</v>
      </c>
      <c r="J90">
        <f t="shared" si="32"/>
        <v>426.66817459474174</v>
      </c>
      <c r="K90">
        <f t="shared" si="33"/>
        <v>43.342954908343927</v>
      </c>
      <c r="L90">
        <f t="shared" si="34"/>
        <v>41.857988535811486</v>
      </c>
      <c r="M90">
        <f t="shared" si="35"/>
        <v>5.5687016161567876E-2</v>
      </c>
      <c r="N90">
        <f t="shared" si="36"/>
        <v>1.6373905926292305</v>
      </c>
      <c r="O90">
        <f t="shared" si="37"/>
        <v>5.4655873322150217E-2</v>
      </c>
      <c r="P90">
        <f t="shared" si="38"/>
        <v>3.4250974582389376E-2</v>
      </c>
      <c r="Q90">
        <f t="shared" si="39"/>
        <v>-3.2303383106129006E-3</v>
      </c>
      <c r="R90">
        <f t="shared" si="40"/>
        <v>19.764318047105508</v>
      </c>
      <c r="S90">
        <f t="shared" si="41"/>
        <v>19.9655548387097</v>
      </c>
      <c r="T90">
        <f t="shared" si="42"/>
        <v>2.3416123649614131</v>
      </c>
      <c r="U90">
        <f t="shared" si="43"/>
        <v>53.607407780979507</v>
      </c>
      <c r="V90">
        <f t="shared" si="44"/>
        <v>1.2601345047538866</v>
      </c>
      <c r="W90">
        <f t="shared" si="45"/>
        <v>2.350672335999421</v>
      </c>
      <c r="X90">
        <f t="shared" si="46"/>
        <v>1.0814778602075266</v>
      </c>
      <c r="Y90">
        <f t="shared" si="47"/>
        <v>-26.123595046770472</v>
      </c>
      <c r="Z90">
        <f t="shared" si="48"/>
        <v>5.5046582467916423</v>
      </c>
      <c r="AA90">
        <f t="shared" si="49"/>
        <v>0.67589248944774116</v>
      </c>
      <c r="AB90">
        <f t="shared" si="50"/>
        <v>-19.946274648841701</v>
      </c>
      <c r="AC90">
        <v>-1.2216402336520801E-3</v>
      </c>
      <c r="AD90">
        <v>2.3594944550488599E-2</v>
      </c>
      <c r="AE90">
        <v>2.6780671565470699</v>
      </c>
      <c r="AF90">
        <v>98</v>
      </c>
      <c r="AG90">
        <v>10</v>
      </c>
      <c r="AH90">
        <f t="shared" si="51"/>
        <v>1</v>
      </c>
      <c r="AI90">
        <f t="shared" si="52"/>
        <v>0</v>
      </c>
      <c r="AJ90">
        <f t="shared" si="53"/>
        <v>54994.678511662787</v>
      </c>
      <c r="AK90">
        <f t="shared" si="54"/>
        <v>-1.6903915806451598E-2</v>
      </c>
      <c r="AL90">
        <f t="shared" si="55"/>
        <v>-8.2829187451612836E-3</v>
      </c>
      <c r="AM90">
        <f t="shared" si="56"/>
        <v>0.49</v>
      </c>
      <c r="AN90">
        <f t="shared" si="57"/>
        <v>0.39</v>
      </c>
      <c r="AO90">
        <v>40.4</v>
      </c>
      <c r="AP90">
        <v>0.5</v>
      </c>
      <c r="AQ90" t="s">
        <v>195</v>
      </c>
      <c r="AR90">
        <v>1602594944.1774199</v>
      </c>
      <c r="AS90">
        <v>412.05016129032299</v>
      </c>
      <c r="AT90">
        <v>410.009935483871</v>
      </c>
      <c r="AU90">
        <v>12.404767741935499</v>
      </c>
      <c r="AV90">
        <v>10.041293548387101</v>
      </c>
      <c r="AW90">
        <v>1000.00883870968</v>
      </c>
      <c r="AX90">
        <v>101.48467741935499</v>
      </c>
      <c r="AY90">
        <v>0.100014125806452</v>
      </c>
      <c r="AZ90">
        <v>20.027912903225801</v>
      </c>
      <c r="BA90">
        <v>19.9655548387097</v>
      </c>
      <c r="BB90">
        <v>19.910593548387101</v>
      </c>
      <c r="BC90">
        <v>10010.5632258065</v>
      </c>
      <c r="BD90">
        <v>-1.6903915806451598E-2</v>
      </c>
      <c r="BE90">
        <v>0.35029348387096798</v>
      </c>
      <c r="BF90">
        <v>1602594901.2</v>
      </c>
      <c r="BG90" t="s">
        <v>377</v>
      </c>
      <c r="BH90">
        <v>14</v>
      </c>
      <c r="BI90">
        <v>2.8000000000000001E-2</v>
      </c>
      <c r="BJ90">
        <v>-0.14099999999999999</v>
      </c>
      <c r="BK90">
        <v>410</v>
      </c>
      <c r="BL90">
        <v>10</v>
      </c>
      <c r="BM90">
        <v>0.25</v>
      </c>
      <c r="BN90">
        <v>0.03</v>
      </c>
      <c r="BO90">
        <v>2.0439702</v>
      </c>
      <c r="BP90">
        <v>4.8303590987304697E-2</v>
      </c>
      <c r="BQ90">
        <v>2.5805599507858799E-2</v>
      </c>
      <c r="BR90">
        <v>1</v>
      </c>
      <c r="BS90">
        <v>2.3802628000000001</v>
      </c>
      <c r="BT90">
        <v>-0.237227567430629</v>
      </c>
      <c r="BU90">
        <v>2.9222107592711401E-2</v>
      </c>
      <c r="BV90">
        <v>0</v>
      </c>
      <c r="BW90">
        <v>1</v>
      </c>
      <c r="BX90">
        <v>2</v>
      </c>
      <c r="BY90" t="s">
        <v>252</v>
      </c>
      <c r="BZ90">
        <v>100</v>
      </c>
      <c r="CA90">
        <v>100</v>
      </c>
      <c r="CB90">
        <v>2.8000000000000001E-2</v>
      </c>
      <c r="CC90">
        <v>-0.14099999999999999</v>
      </c>
      <c r="CD90">
        <v>2</v>
      </c>
      <c r="CE90">
        <v>980.41200000000003</v>
      </c>
      <c r="CF90">
        <v>344.53800000000001</v>
      </c>
      <c r="CG90">
        <v>20.000599999999999</v>
      </c>
      <c r="CH90">
        <v>23.631699999999999</v>
      </c>
      <c r="CI90">
        <v>30.000800000000002</v>
      </c>
      <c r="CJ90">
        <v>23.4192</v>
      </c>
      <c r="CK90">
        <v>23.507000000000001</v>
      </c>
      <c r="CL90">
        <v>24.854500000000002</v>
      </c>
      <c r="CM90">
        <v>32.103499999999997</v>
      </c>
      <c r="CN90">
        <v>96.639600000000002</v>
      </c>
      <c r="CO90">
        <v>20</v>
      </c>
      <c r="CP90">
        <v>410</v>
      </c>
      <c r="CQ90">
        <v>10</v>
      </c>
      <c r="CR90">
        <v>99.0137</v>
      </c>
      <c r="CS90">
        <v>107.536</v>
      </c>
    </row>
    <row r="91" spans="1:97" x14ac:dyDescent="0.25">
      <c r="A91">
        <v>75</v>
      </c>
      <c r="B91">
        <v>1602594957.8</v>
      </c>
      <c r="C91">
        <v>5333</v>
      </c>
      <c r="D91" t="s">
        <v>382</v>
      </c>
      <c r="E91" t="s">
        <v>383</v>
      </c>
      <c r="F91">
        <v>1602594949.1129</v>
      </c>
      <c r="G91">
        <f t="shared" si="29"/>
        <v>5.8735242958418731E-4</v>
      </c>
      <c r="H91">
        <f t="shared" si="30"/>
        <v>-0.75227309984113155</v>
      </c>
      <c r="I91">
        <f t="shared" si="31"/>
        <v>412.06509677419399</v>
      </c>
      <c r="J91">
        <f t="shared" si="32"/>
        <v>426.9792176284891</v>
      </c>
      <c r="K91">
        <f t="shared" si="33"/>
        <v>43.374422541810539</v>
      </c>
      <c r="L91">
        <f t="shared" si="34"/>
        <v>41.859380701210519</v>
      </c>
      <c r="M91">
        <f t="shared" si="35"/>
        <v>5.5138402629318961E-2</v>
      </c>
      <c r="N91">
        <f t="shared" si="36"/>
        <v>1.6365503614321437</v>
      </c>
      <c r="O91">
        <f t="shared" si="37"/>
        <v>5.4126769118173657E-2</v>
      </c>
      <c r="P91">
        <f t="shared" si="38"/>
        <v>3.3918575991614151E-2</v>
      </c>
      <c r="Q91">
        <f t="shared" si="39"/>
        <v>-4.2500013685161262E-3</v>
      </c>
      <c r="R91">
        <f t="shared" si="40"/>
        <v>19.766018149678697</v>
      </c>
      <c r="S91">
        <f t="shared" si="41"/>
        <v>19.965445161290301</v>
      </c>
      <c r="T91">
        <f t="shared" si="42"/>
        <v>2.3415964569801351</v>
      </c>
      <c r="U91">
        <f t="shared" si="43"/>
        <v>53.551805539553968</v>
      </c>
      <c r="V91">
        <f t="shared" si="44"/>
        <v>1.2587960524443749</v>
      </c>
      <c r="W91">
        <f t="shared" si="45"/>
        <v>2.3506136530067394</v>
      </c>
      <c r="X91">
        <f t="shared" si="46"/>
        <v>1.0828004045357602</v>
      </c>
      <c r="Y91">
        <f t="shared" si="47"/>
        <v>-25.902242144662662</v>
      </c>
      <c r="Z91">
        <f t="shared" si="48"/>
        <v>5.4759338302173903</v>
      </c>
      <c r="AA91">
        <f t="shared" si="49"/>
        <v>0.67270898293484638</v>
      </c>
      <c r="AB91">
        <f t="shared" si="50"/>
        <v>-19.757849332878941</v>
      </c>
      <c r="AC91">
        <v>-1.22004965702897E-3</v>
      </c>
      <c r="AD91">
        <v>2.35642239126185E-2</v>
      </c>
      <c r="AE91">
        <v>2.6758719635787598</v>
      </c>
      <c r="AF91">
        <v>97</v>
      </c>
      <c r="AG91">
        <v>10</v>
      </c>
      <c r="AH91">
        <f t="shared" si="51"/>
        <v>1</v>
      </c>
      <c r="AI91">
        <f t="shared" si="52"/>
        <v>0</v>
      </c>
      <c r="AJ91">
        <f t="shared" si="53"/>
        <v>54926.07631457247</v>
      </c>
      <c r="AK91">
        <f t="shared" si="54"/>
        <v>-2.2239672258064499E-2</v>
      </c>
      <c r="AL91">
        <f t="shared" si="55"/>
        <v>-1.0897439406451605E-2</v>
      </c>
      <c r="AM91">
        <f t="shared" si="56"/>
        <v>0.49</v>
      </c>
      <c r="AN91">
        <f t="shared" si="57"/>
        <v>0.39</v>
      </c>
      <c r="AO91">
        <v>40.4</v>
      </c>
      <c r="AP91">
        <v>0.5</v>
      </c>
      <c r="AQ91" t="s">
        <v>195</v>
      </c>
      <c r="AR91">
        <v>1602594949.1129</v>
      </c>
      <c r="AS91">
        <v>412.06509677419399</v>
      </c>
      <c r="AT91">
        <v>410.00370967741901</v>
      </c>
      <c r="AU91">
        <v>12.3916290322581</v>
      </c>
      <c r="AV91">
        <v>10.048135483871</v>
      </c>
      <c r="AW91">
        <v>1000.00261290323</v>
      </c>
      <c r="AX91">
        <v>101.484387096774</v>
      </c>
      <c r="AY91">
        <v>0.100000974193548</v>
      </c>
      <c r="AZ91">
        <v>20.027509677419399</v>
      </c>
      <c r="BA91">
        <v>19.965445161290301</v>
      </c>
      <c r="BB91">
        <v>19.914270967741899</v>
      </c>
      <c r="BC91">
        <v>9997.5580645161299</v>
      </c>
      <c r="BD91">
        <v>-2.2239672258064499E-2</v>
      </c>
      <c r="BE91">
        <v>0.37012135483871</v>
      </c>
      <c r="BF91">
        <v>1602594901.2</v>
      </c>
      <c r="BG91" t="s">
        <v>377</v>
      </c>
      <c r="BH91">
        <v>14</v>
      </c>
      <c r="BI91">
        <v>2.8000000000000001E-2</v>
      </c>
      <c r="BJ91">
        <v>-0.14099999999999999</v>
      </c>
      <c r="BK91">
        <v>410</v>
      </c>
      <c r="BL91">
        <v>10</v>
      </c>
      <c r="BM91">
        <v>0.25</v>
      </c>
      <c r="BN91">
        <v>0.03</v>
      </c>
      <c r="BO91">
        <v>2.0482581999999998</v>
      </c>
      <c r="BP91">
        <v>0.19907692931787899</v>
      </c>
      <c r="BQ91">
        <v>3.0361094623876799E-2</v>
      </c>
      <c r="BR91">
        <v>0</v>
      </c>
      <c r="BS91">
        <v>2.3613591999999999</v>
      </c>
      <c r="BT91">
        <v>-0.25247536422981198</v>
      </c>
      <c r="BU91">
        <v>3.0496402728190802E-2</v>
      </c>
      <c r="BV91">
        <v>0</v>
      </c>
      <c r="BW91">
        <v>0</v>
      </c>
      <c r="BX91">
        <v>2</v>
      </c>
      <c r="BY91" t="s">
        <v>197</v>
      </c>
      <c r="BZ91">
        <v>100</v>
      </c>
      <c r="CA91">
        <v>100</v>
      </c>
      <c r="CB91">
        <v>2.8000000000000001E-2</v>
      </c>
      <c r="CC91">
        <v>-0.14099999999999999</v>
      </c>
      <c r="CD91">
        <v>2</v>
      </c>
      <c r="CE91">
        <v>981.71299999999997</v>
      </c>
      <c r="CF91">
        <v>344.452</v>
      </c>
      <c r="CG91">
        <v>20.000599999999999</v>
      </c>
      <c r="CH91">
        <v>23.6416</v>
      </c>
      <c r="CI91">
        <v>30.000800000000002</v>
      </c>
      <c r="CJ91">
        <v>23.4297</v>
      </c>
      <c r="CK91">
        <v>23.5181</v>
      </c>
      <c r="CL91">
        <v>24.854800000000001</v>
      </c>
      <c r="CM91">
        <v>32.103499999999997</v>
      </c>
      <c r="CN91">
        <v>96.639600000000002</v>
      </c>
      <c r="CO91">
        <v>20</v>
      </c>
      <c r="CP91">
        <v>410</v>
      </c>
      <c r="CQ91">
        <v>10</v>
      </c>
      <c r="CR91">
        <v>99.012699999999995</v>
      </c>
      <c r="CS91">
        <v>107.535</v>
      </c>
    </row>
    <row r="92" spans="1:97" x14ac:dyDescent="0.25">
      <c r="A92">
        <v>76</v>
      </c>
      <c r="B92">
        <v>1602594962.8</v>
      </c>
      <c r="C92">
        <v>5338</v>
      </c>
      <c r="D92" t="s">
        <v>384</v>
      </c>
      <c r="E92" t="s">
        <v>385</v>
      </c>
      <c r="F92">
        <v>1602594954.1322601</v>
      </c>
      <c r="G92">
        <f t="shared" si="29"/>
        <v>5.8265756710392208E-4</v>
      </c>
      <c r="H92">
        <f t="shared" si="30"/>
        <v>-0.7545667213983881</v>
      </c>
      <c r="I92">
        <f t="shared" si="31"/>
        <v>412.07329032258099</v>
      </c>
      <c r="J92">
        <f t="shared" si="32"/>
        <v>427.25085405688424</v>
      </c>
      <c r="K92">
        <f t="shared" si="33"/>
        <v>43.402058890322621</v>
      </c>
      <c r="L92">
        <f t="shared" si="34"/>
        <v>41.860253862309385</v>
      </c>
      <c r="M92">
        <f t="shared" si="35"/>
        <v>5.4621290258308329E-2</v>
      </c>
      <c r="N92">
        <f t="shared" si="36"/>
        <v>1.636315314755971</v>
      </c>
      <c r="O92">
        <f t="shared" si="37"/>
        <v>5.3628218869660814E-2</v>
      </c>
      <c r="P92">
        <f t="shared" si="38"/>
        <v>3.3605356455051943E-2</v>
      </c>
      <c r="Q92">
        <f t="shared" si="39"/>
        <v>-5.3872750720645231E-3</v>
      </c>
      <c r="R92">
        <f t="shared" si="40"/>
        <v>19.766975900699766</v>
      </c>
      <c r="S92">
        <f t="shared" si="41"/>
        <v>19.966687096774201</v>
      </c>
      <c r="T92">
        <f t="shared" si="42"/>
        <v>2.3417765970092064</v>
      </c>
      <c r="U92">
        <f t="shared" si="43"/>
        <v>53.506192466350264</v>
      </c>
      <c r="V92">
        <f t="shared" si="44"/>
        <v>1.2576392169416426</v>
      </c>
      <c r="W92">
        <f t="shared" si="45"/>
        <v>2.350455450053869</v>
      </c>
      <c r="X92">
        <f t="shared" si="46"/>
        <v>1.0841373800675638</v>
      </c>
      <c r="Y92">
        <f t="shared" si="47"/>
        <v>-25.695198709282963</v>
      </c>
      <c r="Z92">
        <f t="shared" si="48"/>
        <v>5.2696870473293904</v>
      </c>
      <c r="AA92">
        <f t="shared" si="49"/>
        <v>0.64746542674214946</v>
      </c>
      <c r="AB92">
        <f t="shared" si="50"/>
        <v>-19.783433510283487</v>
      </c>
      <c r="AC92">
        <v>-1.2196053537664401E-3</v>
      </c>
      <c r="AD92">
        <v>2.3555642572094401E-2</v>
      </c>
      <c r="AE92">
        <v>2.67525842904679</v>
      </c>
      <c r="AF92">
        <v>97</v>
      </c>
      <c r="AG92">
        <v>10</v>
      </c>
      <c r="AH92">
        <f t="shared" si="51"/>
        <v>1</v>
      </c>
      <c r="AI92">
        <f t="shared" si="52"/>
        <v>0</v>
      </c>
      <c r="AJ92">
        <f t="shared" si="53"/>
        <v>54907.095170124318</v>
      </c>
      <c r="AK92">
        <f t="shared" si="54"/>
        <v>-2.8190869032258099E-2</v>
      </c>
      <c r="AL92">
        <f t="shared" si="55"/>
        <v>-1.3813525825806468E-2</v>
      </c>
      <c r="AM92">
        <f t="shared" si="56"/>
        <v>0.49</v>
      </c>
      <c r="AN92">
        <f t="shared" si="57"/>
        <v>0.39</v>
      </c>
      <c r="AO92">
        <v>40.4</v>
      </c>
      <c r="AP92">
        <v>0.5</v>
      </c>
      <c r="AQ92" t="s">
        <v>195</v>
      </c>
      <c r="AR92">
        <v>1602594954.1322601</v>
      </c>
      <c r="AS92">
        <v>412.07329032258099</v>
      </c>
      <c r="AT92">
        <v>409.99483870967703</v>
      </c>
      <c r="AU92">
        <v>12.3802290322581</v>
      </c>
      <c r="AV92">
        <v>10.0554387096774</v>
      </c>
      <c r="AW92">
        <v>1000.00170967742</v>
      </c>
      <c r="AX92">
        <v>101.48448387096801</v>
      </c>
      <c r="AY92">
        <v>0.100003270967742</v>
      </c>
      <c r="AZ92">
        <v>20.0264225806452</v>
      </c>
      <c r="BA92">
        <v>19.966687096774201</v>
      </c>
      <c r="BB92">
        <v>19.9175161290323</v>
      </c>
      <c r="BC92">
        <v>9993.9077419354799</v>
      </c>
      <c r="BD92">
        <v>-2.8190869032258099E-2</v>
      </c>
      <c r="BE92">
        <v>0.386758580645161</v>
      </c>
      <c r="BF92">
        <v>1602594901.2</v>
      </c>
      <c r="BG92" t="s">
        <v>377</v>
      </c>
      <c r="BH92">
        <v>14</v>
      </c>
      <c r="BI92">
        <v>2.8000000000000001E-2</v>
      </c>
      <c r="BJ92">
        <v>-0.14099999999999999</v>
      </c>
      <c r="BK92">
        <v>410</v>
      </c>
      <c r="BL92">
        <v>10</v>
      </c>
      <c r="BM92">
        <v>0.25</v>
      </c>
      <c r="BN92">
        <v>0.03</v>
      </c>
      <c r="BO92">
        <v>2.0588517999999998</v>
      </c>
      <c r="BP92">
        <v>0.23036072783576</v>
      </c>
      <c r="BQ92">
        <v>3.3052379078668398E-2</v>
      </c>
      <c r="BR92">
        <v>0</v>
      </c>
      <c r="BS92">
        <v>2.342908</v>
      </c>
      <c r="BT92">
        <v>-0.231323345876637</v>
      </c>
      <c r="BU92">
        <v>2.7918517582421899E-2</v>
      </c>
      <c r="BV92">
        <v>0</v>
      </c>
      <c r="BW92">
        <v>0</v>
      </c>
      <c r="BX92">
        <v>2</v>
      </c>
      <c r="BY92" t="s">
        <v>197</v>
      </c>
      <c r="BZ92">
        <v>100</v>
      </c>
      <c r="CA92">
        <v>100</v>
      </c>
      <c r="CB92">
        <v>2.8000000000000001E-2</v>
      </c>
      <c r="CC92">
        <v>-0.14099999999999999</v>
      </c>
      <c r="CD92">
        <v>2</v>
      </c>
      <c r="CE92">
        <v>981.52700000000004</v>
      </c>
      <c r="CF92">
        <v>344.34899999999999</v>
      </c>
      <c r="CG92">
        <v>20.000499999999999</v>
      </c>
      <c r="CH92">
        <v>23.651900000000001</v>
      </c>
      <c r="CI92">
        <v>30.000800000000002</v>
      </c>
      <c r="CJ92">
        <v>23.439499999999999</v>
      </c>
      <c r="CK92">
        <v>23.528700000000001</v>
      </c>
      <c r="CL92">
        <v>24.854099999999999</v>
      </c>
      <c r="CM92">
        <v>32.103499999999997</v>
      </c>
      <c r="CN92">
        <v>96.639600000000002</v>
      </c>
      <c r="CO92">
        <v>20</v>
      </c>
      <c r="CP92">
        <v>410</v>
      </c>
      <c r="CQ92">
        <v>10</v>
      </c>
      <c r="CR92">
        <v>99.010499999999993</v>
      </c>
      <c r="CS92">
        <v>107.533</v>
      </c>
    </row>
    <row r="93" spans="1:97" x14ac:dyDescent="0.25">
      <c r="A93">
        <v>77</v>
      </c>
      <c r="B93">
        <v>1602594967.8</v>
      </c>
      <c r="C93">
        <v>5343</v>
      </c>
      <c r="D93" t="s">
        <v>386</v>
      </c>
      <c r="E93" t="s">
        <v>387</v>
      </c>
      <c r="F93">
        <v>1602594959.13871</v>
      </c>
      <c r="G93">
        <f t="shared" si="29"/>
        <v>5.7855231069368494E-4</v>
      </c>
      <c r="H93">
        <f t="shared" si="30"/>
        <v>-0.75158820861116094</v>
      </c>
      <c r="I93">
        <f t="shared" si="31"/>
        <v>412.08596774193597</v>
      </c>
      <c r="J93">
        <f t="shared" si="32"/>
        <v>427.35019189784566</v>
      </c>
      <c r="K93">
        <f t="shared" si="33"/>
        <v>43.412238612638674</v>
      </c>
      <c r="L93">
        <f t="shared" si="34"/>
        <v>41.861627067689248</v>
      </c>
      <c r="M93">
        <f t="shared" si="35"/>
        <v>5.4167134640409731E-2</v>
      </c>
      <c r="N93">
        <f t="shared" si="36"/>
        <v>1.6360575294894997</v>
      </c>
      <c r="O93">
        <f t="shared" si="37"/>
        <v>5.3190198553921916E-2</v>
      </c>
      <c r="P93">
        <f t="shared" si="38"/>
        <v>3.3330180328521489E-2</v>
      </c>
      <c r="Q93">
        <f t="shared" si="39"/>
        <v>-2.8386235649032255E-3</v>
      </c>
      <c r="R93">
        <f t="shared" si="40"/>
        <v>19.767599203466659</v>
      </c>
      <c r="S93">
        <f t="shared" si="41"/>
        <v>19.968590322580599</v>
      </c>
      <c r="T93">
        <f t="shared" si="42"/>
        <v>2.3420526793188907</v>
      </c>
      <c r="U93">
        <f t="shared" si="43"/>
        <v>53.469459344877656</v>
      </c>
      <c r="V93">
        <f t="shared" si="44"/>
        <v>1.2566829534480846</v>
      </c>
      <c r="W93">
        <f t="shared" si="45"/>
        <v>2.3502817661620399</v>
      </c>
      <c r="X93">
        <f t="shared" si="46"/>
        <v>1.0853697258708062</v>
      </c>
      <c r="Y93">
        <f t="shared" si="47"/>
        <v>-25.514156901591505</v>
      </c>
      <c r="Z93">
        <f t="shared" si="48"/>
        <v>4.9957116726422806</v>
      </c>
      <c r="AA93">
        <f t="shared" si="49"/>
        <v>0.61390210896653441</v>
      </c>
      <c r="AB93">
        <f t="shared" si="50"/>
        <v>-19.907381743547596</v>
      </c>
      <c r="AC93">
        <v>-1.2191183915343201E-3</v>
      </c>
      <c r="AD93">
        <v>2.3546237309768701E-2</v>
      </c>
      <c r="AE93">
        <v>2.6745858161015001</v>
      </c>
      <c r="AF93">
        <v>97</v>
      </c>
      <c r="AG93">
        <v>10</v>
      </c>
      <c r="AH93">
        <f t="shared" si="51"/>
        <v>1</v>
      </c>
      <c r="AI93">
        <f t="shared" si="52"/>
        <v>0</v>
      </c>
      <c r="AJ93">
        <f t="shared" si="53"/>
        <v>54886.292088952447</v>
      </c>
      <c r="AK93">
        <f t="shared" si="54"/>
        <v>-1.48541264516129E-2</v>
      </c>
      <c r="AL93">
        <f t="shared" si="55"/>
        <v>-7.2785219612903213E-3</v>
      </c>
      <c r="AM93">
        <f t="shared" si="56"/>
        <v>0.49</v>
      </c>
      <c r="AN93">
        <f t="shared" si="57"/>
        <v>0.39</v>
      </c>
      <c r="AO93">
        <v>40.4</v>
      </c>
      <c r="AP93">
        <v>0.5</v>
      </c>
      <c r="AQ93" t="s">
        <v>195</v>
      </c>
      <c r="AR93">
        <v>1602594959.13871</v>
      </c>
      <c r="AS93">
        <v>412.08596774193597</v>
      </c>
      <c r="AT93">
        <v>410.01274193548397</v>
      </c>
      <c r="AU93">
        <v>12.3707903225806</v>
      </c>
      <c r="AV93">
        <v>10.0623548387097</v>
      </c>
      <c r="AW93">
        <v>1000.00041935484</v>
      </c>
      <c r="AX93">
        <v>101.484709677419</v>
      </c>
      <c r="AY93">
        <v>9.9984645161290298E-2</v>
      </c>
      <c r="AZ93">
        <v>20.0252290322581</v>
      </c>
      <c r="BA93">
        <v>19.968590322580599</v>
      </c>
      <c r="BB93">
        <v>19.920670967741898</v>
      </c>
      <c r="BC93">
        <v>9989.8951612903202</v>
      </c>
      <c r="BD93">
        <v>-1.48541264516129E-2</v>
      </c>
      <c r="BE93">
        <v>0.39564700000000003</v>
      </c>
      <c r="BF93">
        <v>1602594901.2</v>
      </c>
      <c r="BG93" t="s">
        <v>377</v>
      </c>
      <c r="BH93">
        <v>14</v>
      </c>
      <c r="BI93">
        <v>2.8000000000000001E-2</v>
      </c>
      <c r="BJ93">
        <v>-0.14099999999999999</v>
      </c>
      <c r="BK93">
        <v>410</v>
      </c>
      <c r="BL93">
        <v>10</v>
      </c>
      <c r="BM93">
        <v>0.25</v>
      </c>
      <c r="BN93">
        <v>0.03</v>
      </c>
      <c r="BO93">
        <v>2.0688955999999998</v>
      </c>
      <c r="BP93">
        <v>4.9886547124477598E-2</v>
      </c>
      <c r="BQ93">
        <v>2.3195602959181699E-2</v>
      </c>
      <c r="BR93">
        <v>1</v>
      </c>
      <c r="BS93">
        <v>2.3228810000000002</v>
      </c>
      <c r="BT93">
        <v>-0.205654915331828</v>
      </c>
      <c r="BU93">
        <v>2.4905789387208801E-2</v>
      </c>
      <c r="BV93">
        <v>0</v>
      </c>
      <c r="BW93">
        <v>1</v>
      </c>
      <c r="BX93">
        <v>2</v>
      </c>
      <c r="BY93" t="s">
        <v>252</v>
      </c>
      <c r="BZ93">
        <v>100</v>
      </c>
      <c r="CA93">
        <v>100</v>
      </c>
      <c r="CB93">
        <v>2.8000000000000001E-2</v>
      </c>
      <c r="CC93">
        <v>-0.14099999999999999</v>
      </c>
      <c r="CD93">
        <v>2</v>
      </c>
      <c r="CE93">
        <v>981.37300000000005</v>
      </c>
      <c r="CF93">
        <v>344.32299999999998</v>
      </c>
      <c r="CG93">
        <v>20.000499999999999</v>
      </c>
      <c r="CH93">
        <v>23.663499999999999</v>
      </c>
      <c r="CI93">
        <v>30.000900000000001</v>
      </c>
      <c r="CJ93">
        <v>23.4512</v>
      </c>
      <c r="CK93">
        <v>23.5398</v>
      </c>
      <c r="CL93">
        <v>24.852</v>
      </c>
      <c r="CM93">
        <v>32.377000000000002</v>
      </c>
      <c r="CN93">
        <v>96.639600000000002</v>
      </c>
      <c r="CO93">
        <v>20</v>
      </c>
      <c r="CP93">
        <v>410</v>
      </c>
      <c r="CQ93">
        <v>10</v>
      </c>
      <c r="CR93">
        <v>99.009900000000002</v>
      </c>
      <c r="CS93">
        <v>107.532</v>
      </c>
    </row>
    <row r="94" spans="1:97" x14ac:dyDescent="0.25">
      <c r="A94">
        <v>78</v>
      </c>
      <c r="B94">
        <v>1602595252.3</v>
      </c>
      <c r="C94">
        <v>5627.5</v>
      </c>
      <c r="D94" t="s">
        <v>390</v>
      </c>
      <c r="E94" t="s">
        <v>391</v>
      </c>
      <c r="F94">
        <v>1602595244.3225801</v>
      </c>
      <c r="G94">
        <f t="shared" si="29"/>
        <v>3.0591107679827891E-4</v>
      </c>
      <c r="H94">
        <f t="shared" si="30"/>
        <v>-0.55648039261528692</v>
      </c>
      <c r="I94">
        <f t="shared" si="31"/>
        <v>410.599290322581</v>
      </c>
      <c r="J94">
        <f t="shared" si="32"/>
        <v>439.68939923995862</v>
      </c>
      <c r="K94">
        <f t="shared" si="33"/>
        <v>44.674827821060944</v>
      </c>
      <c r="L94">
        <f t="shared" si="34"/>
        <v>41.719114971430685</v>
      </c>
      <c r="M94">
        <f t="shared" si="35"/>
        <v>2.3548742092568402E-2</v>
      </c>
      <c r="N94">
        <f t="shared" si="36"/>
        <v>2.7712544691821495</v>
      </c>
      <c r="O94">
        <f t="shared" si="37"/>
        <v>2.3438136154801975E-2</v>
      </c>
      <c r="P94">
        <f t="shared" si="38"/>
        <v>1.4658729175600162E-2</v>
      </c>
      <c r="Q94">
        <f t="shared" si="39"/>
        <v>-3.2943131041935497E-4</v>
      </c>
      <c r="R94">
        <f t="shared" si="40"/>
        <v>20.117633809975633</v>
      </c>
      <c r="S94">
        <f t="shared" si="41"/>
        <v>20.142258064516099</v>
      </c>
      <c r="T94">
        <f t="shared" si="42"/>
        <v>2.3673653111816044</v>
      </c>
      <c r="U94">
        <f t="shared" si="43"/>
        <v>44.763117446944541</v>
      </c>
      <c r="V94">
        <f t="shared" si="44"/>
        <v>1.0636167218474821</v>
      </c>
      <c r="W94">
        <f t="shared" si="45"/>
        <v>2.3761006438126953</v>
      </c>
      <c r="X94">
        <f t="shared" si="46"/>
        <v>1.3037485893341223</v>
      </c>
      <c r="Y94">
        <f t="shared" si="47"/>
        <v>-13.4906784868041</v>
      </c>
      <c r="Z94">
        <f t="shared" si="48"/>
        <v>8.8977234365884534</v>
      </c>
      <c r="AA94">
        <f t="shared" si="49"/>
        <v>0.64666794750550149</v>
      </c>
      <c r="AB94">
        <f t="shared" si="50"/>
        <v>-3.9466165340205652</v>
      </c>
      <c r="AC94">
        <v>-1.2209065036051399E-3</v>
      </c>
      <c r="AD94">
        <v>2.3580773177202499E-2</v>
      </c>
      <c r="AE94">
        <v>2.67705475518133</v>
      </c>
      <c r="AF94">
        <v>95</v>
      </c>
      <c r="AG94">
        <v>9</v>
      </c>
      <c r="AH94">
        <f t="shared" si="51"/>
        <v>1</v>
      </c>
      <c r="AI94">
        <f t="shared" si="52"/>
        <v>0</v>
      </c>
      <c r="AJ94">
        <f t="shared" si="53"/>
        <v>54930.821043865675</v>
      </c>
      <c r="AK94">
        <f t="shared" si="54"/>
        <v>-1.7238687096774201E-3</v>
      </c>
      <c r="AL94">
        <f t="shared" si="55"/>
        <v>-8.4469566774193576E-4</v>
      </c>
      <c r="AM94">
        <f t="shared" si="56"/>
        <v>0.49</v>
      </c>
      <c r="AN94">
        <f t="shared" si="57"/>
        <v>0.39</v>
      </c>
      <c r="AO94">
        <v>13.67</v>
      </c>
      <c r="AP94">
        <v>0.5</v>
      </c>
      <c r="AQ94" t="s">
        <v>195</v>
      </c>
      <c r="AR94">
        <v>1602595244.3225801</v>
      </c>
      <c r="AS94">
        <v>410.599290322581</v>
      </c>
      <c r="AT94">
        <v>410.010290322581</v>
      </c>
      <c r="AU94">
        <v>10.468109677419401</v>
      </c>
      <c r="AV94">
        <v>10.054309677419401</v>
      </c>
      <c r="AW94">
        <v>1000.00696774194</v>
      </c>
      <c r="AX94">
        <v>101.50345161290301</v>
      </c>
      <c r="AY94">
        <v>0.101972348387097</v>
      </c>
      <c r="AZ94">
        <v>20.2018129032258</v>
      </c>
      <c r="BA94">
        <v>20.142258064516099</v>
      </c>
      <c r="BB94">
        <v>20.303129032258099</v>
      </c>
      <c r="BC94">
        <v>10002.7003225806</v>
      </c>
      <c r="BD94">
        <v>-1.7238687096774201E-3</v>
      </c>
      <c r="BE94">
        <v>0.34254445161290298</v>
      </c>
      <c r="BF94">
        <v>1602595236.8</v>
      </c>
      <c r="BG94" t="s">
        <v>392</v>
      </c>
      <c r="BH94">
        <v>15</v>
      </c>
      <c r="BI94">
        <v>-6.0999999999999999E-2</v>
      </c>
      <c r="BJ94">
        <v>-0.13400000000000001</v>
      </c>
      <c r="BK94">
        <v>410</v>
      </c>
      <c r="BL94">
        <v>10</v>
      </c>
      <c r="BM94">
        <v>0.5</v>
      </c>
      <c r="BN94">
        <v>0.15</v>
      </c>
      <c r="BO94">
        <v>0.38402581520000001</v>
      </c>
      <c r="BP94">
        <v>2.2533089980723799</v>
      </c>
      <c r="BQ94">
        <v>0.31411521315510699</v>
      </c>
      <c r="BR94">
        <v>0</v>
      </c>
      <c r="BS94">
        <v>0.24334485510000001</v>
      </c>
      <c r="BT94">
        <v>1.88354040267312</v>
      </c>
      <c r="BU94">
        <v>0.25018392626192898</v>
      </c>
      <c r="BV94">
        <v>0</v>
      </c>
      <c r="BW94">
        <v>0</v>
      </c>
      <c r="BX94">
        <v>2</v>
      </c>
      <c r="BY94" t="s">
        <v>197</v>
      </c>
      <c r="BZ94">
        <v>100</v>
      </c>
      <c r="CA94">
        <v>100</v>
      </c>
      <c r="CB94">
        <v>-6.0999999999999999E-2</v>
      </c>
      <c r="CC94">
        <v>-0.13400000000000001</v>
      </c>
      <c r="CD94">
        <v>2</v>
      </c>
      <c r="CE94">
        <v>984.17600000000004</v>
      </c>
      <c r="CF94">
        <v>341.62799999999999</v>
      </c>
      <c r="CG94">
        <v>20.000299999999999</v>
      </c>
      <c r="CH94">
        <v>24.192499999999999</v>
      </c>
      <c r="CI94">
        <v>30.000699999999998</v>
      </c>
      <c r="CJ94">
        <v>24.021599999999999</v>
      </c>
      <c r="CK94">
        <v>24.1069</v>
      </c>
      <c r="CL94">
        <v>24.842700000000001</v>
      </c>
      <c r="CM94">
        <v>34.616300000000003</v>
      </c>
      <c r="CN94">
        <v>92.529499999999999</v>
      </c>
      <c r="CO94">
        <v>20</v>
      </c>
      <c r="CP94">
        <v>410</v>
      </c>
      <c r="CQ94">
        <v>10</v>
      </c>
      <c r="CR94">
        <v>98.960899999999995</v>
      </c>
      <c r="CS94">
        <v>107.452</v>
      </c>
    </row>
    <row r="95" spans="1:97" x14ac:dyDescent="0.25">
      <c r="A95">
        <v>79</v>
      </c>
      <c r="B95">
        <v>1602595257.3</v>
      </c>
      <c r="C95">
        <v>5632.5</v>
      </c>
      <c r="D95" t="s">
        <v>393</v>
      </c>
      <c r="E95" t="s">
        <v>394</v>
      </c>
      <c r="F95">
        <v>1602595248.9451599</v>
      </c>
      <c r="G95">
        <f t="shared" si="29"/>
        <v>3.8491621956814336E-4</v>
      </c>
      <c r="H95">
        <f t="shared" si="30"/>
        <v>-0.69388353585198614</v>
      </c>
      <c r="I95">
        <f t="shared" si="31"/>
        <v>410.724290322581</v>
      </c>
      <c r="J95">
        <f t="shared" si="32"/>
        <v>439.22469035312298</v>
      </c>
      <c r="K95">
        <f t="shared" si="33"/>
        <v>44.627564308443368</v>
      </c>
      <c r="L95">
        <f t="shared" si="34"/>
        <v>41.731772102051693</v>
      </c>
      <c r="M95">
        <f t="shared" si="35"/>
        <v>2.9923886233209667E-2</v>
      </c>
      <c r="N95">
        <f t="shared" si="36"/>
        <v>2.7713186225645412</v>
      </c>
      <c r="O95">
        <f t="shared" si="37"/>
        <v>2.9745536132247858E-2</v>
      </c>
      <c r="P95">
        <f t="shared" si="38"/>
        <v>1.8606895378659637E-2</v>
      </c>
      <c r="Q95">
        <f t="shared" si="39"/>
        <v>-5.4266366788064506E-3</v>
      </c>
      <c r="R95">
        <f t="shared" si="40"/>
        <v>20.094428989755887</v>
      </c>
      <c r="S95">
        <f t="shared" si="41"/>
        <v>20.143761290322601</v>
      </c>
      <c r="T95">
        <f t="shared" si="42"/>
        <v>2.3675854533957743</v>
      </c>
      <c r="U95">
        <f t="shared" si="43"/>
        <v>45.248579672817861</v>
      </c>
      <c r="V95">
        <f t="shared" si="44"/>
        <v>1.0750563707572456</v>
      </c>
      <c r="W95">
        <f t="shared" si="45"/>
        <v>2.3758897594813639</v>
      </c>
      <c r="X95">
        <f t="shared" si="46"/>
        <v>1.2925290826385287</v>
      </c>
      <c r="Y95">
        <f t="shared" si="47"/>
        <v>-16.974805282955121</v>
      </c>
      <c r="Z95">
        <f t="shared" si="48"/>
        <v>8.4588646498407076</v>
      </c>
      <c r="AA95">
        <f t="shared" si="49"/>
        <v>0.61475858894872792</v>
      </c>
      <c r="AB95">
        <f t="shared" si="50"/>
        <v>-7.9066086808444904</v>
      </c>
      <c r="AC95">
        <v>-1.2209505282106199E-3</v>
      </c>
      <c r="AD95">
        <v>2.3581623475102301E-2</v>
      </c>
      <c r="AE95">
        <v>2.6771155118210301</v>
      </c>
      <c r="AF95">
        <v>94</v>
      </c>
      <c r="AG95">
        <v>9</v>
      </c>
      <c r="AH95">
        <f t="shared" si="51"/>
        <v>1</v>
      </c>
      <c r="AI95">
        <f t="shared" si="52"/>
        <v>0</v>
      </c>
      <c r="AJ95">
        <f t="shared" si="53"/>
        <v>54932.993929112941</v>
      </c>
      <c r="AK95">
        <f t="shared" si="54"/>
        <v>-2.8396842903225802E-2</v>
      </c>
      <c r="AL95">
        <f t="shared" si="55"/>
        <v>-1.3914453022580642E-2</v>
      </c>
      <c r="AM95">
        <f t="shared" si="56"/>
        <v>0.49</v>
      </c>
      <c r="AN95">
        <f t="shared" si="57"/>
        <v>0.39</v>
      </c>
      <c r="AO95">
        <v>13.67</v>
      </c>
      <c r="AP95">
        <v>0.5</v>
      </c>
      <c r="AQ95" t="s">
        <v>195</v>
      </c>
      <c r="AR95">
        <v>1602595248.9451599</v>
      </c>
      <c r="AS95">
        <v>410.724290322581</v>
      </c>
      <c r="AT95">
        <v>409.99190322580603</v>
      </c>
      <c r="AU95">
        <v>10.580709677419399</v>
      </c>
      <c r="AV95">
        <v>10.060122580645199</v>
      </c>
      <c r="AW95">
        <v>1000.04996774194</v>
      </c>
      <c r="AX95">
        <v>101.50364516129</v>
      </c>
      <c r="AY95">
        <v>0.101672774193548</v>
      </c>
      <c r="AZ95">
        <v>20.200377419354801</v>
      </c>
      <c r="BA95">
        <v>20.143761290322601</v>
      </c>
      <c r="BB95">
        <v>20.301338709677399</v>
      </c>
      <c r="BC95">
        <v>10003.0419354839</v>
      </c>
      <c r="BD95">
        <v>-2.8396842903225802E-2</v>
      </c>
      <c r="BE95">
        <v>0.32932587096774202</v>
      </c>
      <c r="BF95">
        <v>1602595236.8</v>
      </c>
      <c r="BG95" t="s">
        <v>392</v>
      </c>
      <c r="BH95">
        <v>15</v>
      </c>
      <c r="BI95">
        <v>-6.0999999999999999E-2</v>
      </c>
      <c r="BJ95">
        <v>-0.13400000000000001</v>
      </c>
      <c r="BK95">
        <v>410</v>
      </c>
      <c r="BL95">
        <v>10</v>
      </c>
      <c r="BM95">
        <v>0.5</v>
      </c>
      <c r="BN95">
        <v>0.15</v>
      </c>
      <c r="BO95">
        <v>0.51028802520000005</v>
      </c>
      <c r="BP95">
        <v>2.1378220604484799</v>
      </c>
      <c r="BQ95">
        <v>0.30596830247447598</v>
      </c>
      <c r="BR95">
        <v>0</v>
      </c>
      <c r="BS95">
        <v>0.34871954690000001</v>
      </c>
      <c r="BT95">
        <v>1.6614106395655399</v>
      </c>
      <c r="BU95">
        <v>0.233177500928341</v>
      </c>
      <c r="BV95">
        <v>0</v>
      </c>
      <c r="BW95">
        <v>0</v>
      </c>
      <c r="BX95">
        <v>2</v>
      </c>
      <c r="BY95" t="s">
        <v>197</v>
      </c>
      <c r="BZ95">
        <v>100</v>
      </c>
      <c r="CA95">
        <v>100</v>
      </c>
      <c r="CB95">
        <v>-6.0999999999999999E-2</v>
      </c>
      <c r="CC95">
        <v>-0.13400000000000001</v>
      </c>
      <c r="CD95">
        <v>2</v>
      </c>
      <c r="CE95">
        <v>984.83399999999995</v>
      </c>
      <c r="CF95">
        <v>341.64699999999999</v>
      </c>
      <c r="CG95">
        <v>20.000299999999999</v>
      </c>
      <c r="CH95">
        <v>24.200099999999999</v>
      </c>
      <c r="CI95">
        <v>30.000599999999999</v>
      </c>
      <c r="CJ95">
        <v>24.028600000000001</v>
      </c>
      <c r="CK95">
        <v>24.114000000000001</v>
      </c>
      <c r="CL95">
        <v>24.841200000000001</v>
      </c>
      <c r="CM95">
        <v>34.898400000000002</v>
      </c>
      <c r="CN95">
        <v>92.529499999999999</v>
      </c>
      <c r="CO95">
        <v>20</v>
      </c>
      <c r="CP95">
        <v>410</v>
      </c>
      <c r="CQ95">
        <v>10</v>
      </c>
      <c r="CR95">
        <v>98.961100000000002</v>
      </c>
      <c r="CS95">
        <v>107.45099999999999</v>
      </c>
    </row>
    <row r="96" spans="1:97" x14ac:dyDescent="0.25">
      <c r="A96">
        <v>80</v>
      </c>
      <c r="B96">
        <v>1602595262.3</v>
      </c>
      <c r="C96">
        <v>5637.5</v>
      </c>
      <c r="D96" t="s">
        <v>395</v>
      </c>
      <c r="E96" t="s">
        <v>396</v>
      </c>
      <c r="F96">
        <v>1602595253.7354801</v>
      </c>
      <c r="G96">
        <f t="shared" si="29"/>
        <v>3.8753457712492346E-4</v>
      </c>
      <c r="H96">
        <f t="shared" si="30"/>
        <v>-0.68017402343092737</v>
      </c>
      <c r="I96">
        <f t="shared" si="31"/>
        <v>410.71119354838697</v>
      </c>
      <c r="J96">
        <f t="shared" si="32"/>
        <v>438.22276158589756</v>
      </c>
      <c r="K96">
        <f t="shared" si="33"/>
        <v>44.525444231645963</v>
      </c>
      <c r="L96">
        <f t="shared" si="34"/>
        <v>41.730142627625561</v>
      </c>
      <c r="M96">
        <f t="shared" si="35"/>
        <v>3.014563431048637E-2</v>
      </c>
      <c r="N96">
        <f t="shared" si="36"/>
        <v>2.7709162289046771</v>
      </c>
      <c r="O96">
        <f t="shared" si="37"/>
        <v>2.9964613637320971E-2</v>
      </c>
      <c r="P96">
        <f t="shared" si="38"/>
        <v>1.8744056757246587E-2</v>
      </c>
      <c r="Q96">
        <f t="shared" si="39"/>
        <v>-8.2105264296774231E-3</v>
      </c>
      <c r="R96">
        <f t="shared" si="40"/>
        <v>20.092324989572568</v>
      </c>
      <c r="S96">
        <f t="shared" si="41"/>
        <v>20.142735483871</v>
      </c>
      <c r="T96">
        <f t="shared" si="42"/>
        <v>2.3674352256494218</v>
      </c>
      <c r="U96">
        <f t="shared" si="43"/>
        <v>45.276939592617872</v>
      </c>
      <c r="V96">
        <f t="shared" si="44"/>
        <v>1.075640274724929</v>
      </c>
      <c r="W96">
        <f t="shared" si="45"/>
        <v>2.3756912114711604</v>
      </c>
      <c r="X96">
        <f t="shared" si="46"/>
        <v>1.2917949509244928</v>
      </c>
      <c r="Y96">
        <f t="shared" si="47"/>
        <v>-17.090274851209124</v>
      </c>
      <c r="Z96">
        <f t="shared" si="48"/>
        <v>8.4089656243023523</v>
      </c>
      <c r="AA96">
        <f t="shared" si="49"/>
        <v>0.61121342871358841</v>
      </c>
      <c r="AB96">
        <f t="shared" si="50"/>
        <v>-8.0783063246228597</v>
      </c>
      <c r="AC96">
        <v>-1.22067440624313E-3</v>
      </c>
      <c r="AD96">
        <v>2.3576290413589902E-2</v>
      </c>
      <c r="AE96">
        <v>2.67673442250371</v>
      </c>
      <c r="AF96">
        <v>93</v>
      </c>
      <c r="AG96">
        <v>9</v>
      </c>
      <c r="AH96">
        <f t="shared" si="51"/>
        <v>1</v>
      </c>
      <c r="AI96">
        <f t="shared" si="52"/>
        <v>0</v>
      </c>
      <c r="AJ96">
        <f t="shared" si="53"/>
        <v>54921.336403783353</v>
      </c>
      <c r="AK96">
        <f t="shared" si="54"/>
        <v>-4.2964554838709701E-2</v>
      </c>
      <c r="AL96">
        <f t="shared" si="55"/>
        <v>-2.1052631870967752E-2</v>
      </c>
      <c r="AM96">
        <f t="shared" si="56"/>
        <v>0.49</v>
      </c>
      <c r="AN96">
        <f t="shared" si="57"/>
        <v>0.39</v>
      </c>
      <c r="AO96">
        <v>13.67</v>
      </c>
      <c r="AP96">
        <v>0.5</v>
      </c>
      <c r="AQ96" t="s">
        <v>195</v>
      </c>
      <c r="AR96">
        <v>1602595253.7354801</v>
      </c>
      <c r="AS96">
        <v>410.71119354838697</v>
      </c>
      <c r="AT96">
        <v>409.99900000000002</v>
      </c>
      <c r="AU96">
        <v>10.5865322580645</v>
      </c>
      <c r="AV96">
        <v>10.0624</v>
      </c>
      <c r="AW96">
        <v>1000.03661290323</v>
      </c>
      <c r="AX96">
        <v>101.503838709677</v>
      </c>
      <c r="AY96">
        <v>0.100751774193548</v>
      </c>
      <c r="AZ96">
        <v>20.199025806451601</v>
      </c>
      <c r="BA96">
        <v>20.142735483871</v>
      </c>
      <c r="BB96">
        <v>20.299974193548401</v>
      </c>
      <c r="BC96">
        <v>10000.760645161299</v>
      </c>
      <c r="BD96">
        <v>-4.2964554838709701E-2</v>
      </c>
      <c r="BE96">
        <v>0.32864216129032298</v>
      </c>
      <c r="BF96">
        <v>1602595236.8</v>
      </c>
      <c r="BG96" t="s">
        <v>392</v>
      </c>
      <c r="BH96">
        <v>15</v>
      </c>
      <c r="BI96">
        <v>-6.0999999999999999E-2</v>
      </c>
      <c r="BJ96">
        <v>-0.13400000000000001</v>
      </c>
      <c r="BK96">
        <v>410</v>
      </c>
      <c r="BL96">
        <v>10</v>
      </c>
      <c r="BM96">
        <v>0.5</v>
      </c>
      <c r="BN96">
        <v>0.15</v>
      </c>
      <c r="BO96">
        <v>0.63683097</v>
      </c>
      <c r="BP96">
        <v>0.98160243617073595</v>
      </c>
      <c r="BQ96">
        <v>0.20653588441755699</v>
      </c>
      <c r="BR96">
        <v>0</v>
      </c>
      <c r="BS96">
        <v>0.45559953990000002</v>
      </c>
      <c r="BT96">
        <v>0.83997229181567801</v>
      </c>
      <c r="BU96">
        <v>0.15463548990813</v>
      </c>
      <c r="BV96">
        <v>0</v>
      </c>
      <c r="BW96">
        <v>0</v>
      </c>
      <c r="BX96">
        <v>2</v>
      </c>
      <c r="BY96" t="s">
        <v>197</v>
      </c>
      <c r="BZ96">
        <v>100</v>
      </c>
      <c r="CA96">
        <v>100</v>
      </c>
      <c r="CB96">
        <v>-6.0999999999999999E-2</v>
      </c>
      <c r="CC96">
        <v>-0.13400000000000001</v>
      </c>
      <c r="CD96">
        <v>2</v>
      </c>
      <c r="CE96">
        <v>985.697</v>
      </c>
      <c r="CF96">
        <v>341.80599999999998</v>
      </c>
      <c r="CG96">
        <v>20.0002</v>
      </c>
      <c r="CH96">
        <v>24.208200000000001</v>
      </c>
      <c r="CI96">
        <v>30.000699999999998</v>
      </c>
      <c r="CJ96">
        <v>24.0367</v>
      </c>
      <c r="CK96">
        <v>24.122</v>
      </c>
      <c r="CL96">
        <v>24.841799999999999</v>
      </c>
      <c r="CM96">
        <v>34.898400000000002</v>
      </c>
      <c r="CN96">
        <v>92.155799999999999</v>
      </c>
      <c r="CO96">
        <v>20</v>
      </c>
      <c r="CP96">
        <v>410</v>
      </c>
      <c r="CQ96">
        <v>10</v>
      </c>
      <c r="CR96">
        <v>98.960400000000007</v>
      </c>
      <c r="CS96">
        <v>107.45</v>
      </c>
    </row>
    <row r="97" spans="1:97" x14ac:dyDescent="0.25">
      <c r="A97">
        <v>81</v>
      </c>
      <c r="B97">
        <v>1602595267.3</v>
      </c>
      <c r="C97">
        <v>5642.5</v>
      </c>
      <c r="D97" t="s">
        <v>397</v>
      </c>
      <c r="E97" t="s">
        <v>398</v>
      </c>
      <c r="F97">
        <v>1602595258.67097</v>
      </c>
      <c r="G97">
        <f t="shared" si="29"/>
        <v>3.9060087314491684E-4</v>
      </c>
      <c r="H97">
        <f t="shared" si="30"/>
        <v>-0.68428109851297947</v>
      </c>
      <c r="I97">
        <f t="shared" si="31"/>
        <v>410.71303225806503</v>
      </c>
      <c r="J97">
        <f t="shared" si="32"/>
        <v>438.15333902478477</v>
      </c>
      <c r="K97">
        <f t="shared" si="33"/>
        <v>44.518254317892307</v>
      </c>
      <c r="L97">
        <f t="shared" si="34"/>
        <v>41.730201719866322</v>
      </c>
      <c r="M97">
        <f t="shared" si="35"/>
        <v>3.0390381434627613E-2</v>
      </c>
      <c r="N97">
        <f t="shared" si="36"/>
        <v>2.7711796960470148</v>
      </c>
      <c r="O97">
        <f t="shared" si="37"/>
        <v>3.020643653481175E-2</v>
      </c>
      <c r="P97">
        <f t="shared" si="38"/>
        <v>1.889545660031056E-2</v>
      </c>
      <c r="Q97">
        <f t="shared" si="39"/>
        <v>-8.1316220410645231E-3</v>
      </c>
      <c r="R97">
        <f t="shared" si="40"/>
        <v>20.089984604541566</v>
      </c>
      <c r="S97">
        <f t="shared" si="41"/>
        <v>20.142293548387102</v>
      </c>
      <c r="T97">
        <f t="shared" si="42"/>
        <v>2.3673705074649583</v>
      </c>
      <c r="U97">
        <f t="shared" si="43"/>
        <v>45.287144660239967</v>
      </c>
      <c r="V97">
        <f t="shared" si="44"/>
        <v>1.0757825059303894</v>
      </c>
      <c r="W97">
        <f t="shared" si="45"/>
        <v>2.3754699352350137</v>
      </c>
      <c r="X97">
        <f t="shared" si="46"/>
        <v>1.2915880015345689</v>
      </c>
      <c r="Y97">
        <f t="shared" si="47"/>
        <v>-17.225498505690833</v>
      </c>
      <c r="Z97">
        <f t="shared" si="48"/>
        <v>8.2507266352194204</v>
      </c>
      <c r="AA97">
        <f t="shared" si="49"/>
        <v>0.59964868666943838</v>
      </c>
      <c r="AB97">
        <f t="shared" si="50"/>
        <v>-8.3832548058430394</v>
      </c>
      <c r="AC97">
        <v>-1.2208551925683799E-3</v>
      </c>
      <c r="AD97">
        <v>2.3579782148064801E-2</v>
      </c>
      <c r="AE97">
        <v>2.67698394097751</v>
      </c>
      <c r="AF97">
        <v>93</v>
      </c>
      <c r="AG97">
        <v>9</v>
      </c>
      <c r="AH97">
        <f t="shared" si="51"/>
        <v>1</v>
      </c>
      <c r="AI97">
        <f t="shared" si="52"/>
        <v>0</v>
      </c>
      <c r="AJ97">
        <f t="shared" si="53"/>
        <v>54929.422045126848</v>
      </c>
      <c r="AK97">
        <f t="shared" si="54"/>
        <v>-4.2551659032258098E-2</v>
      </c>
      <c r="AL97">
        <f t="shared" si="55"/>
        <v>-2.0850312925806469E-2</v>
      </c>
      <c r="AM97">
        <f t="shared" si="56"/>
        <v>0.49</v>
      </c>
      <c r="AN97">
        <f t="shared" si="57"/>
        <v>0.39</v>
      </c>
      <c r="AO97">
        <v>13.67</v>
      </c>
      <c r="AP97">
        <v>0.5</v>
      </c>
      <c r="AQ97" t="s">
        <v>195</v>
      </c>
      <c r="AR97">
        <v>1602595258.67097</v>
      </c>
      <c r="AS97">
        <v>410.71303225806503</v>
      </c>
      <c r="AT97">
        <v>409.99693548387103</v>
      </c>
      <c r="AU97">
        <v>10.587964516129</v>
      </c>
      <c r="AV97">
        <v>10.0596774193548</v>
      </c>
      <c r="AW97">
        <v>1000.0205161290301</v>
      </c>
      <c r="AX97">
        <v>101.503935483871</v>
      </c>
      <c r="AY97">
        <v>0.100344006451613</v>
      </c>
      <c r="AZ97">
        <v>20.1975193548387</v>
      </c>
      <c r="BA97">
        <v>20.142293548387102</v>
      </c>
      <c r="BB97">
        <v>20.2983935483871</v>
      </c>
      <c r="BC97">
        <v>10002.2322580645</v>
      </c>
      <c r="BD97">
        <v>-4.2551659032258098E-2</v>
      </c>
      <c r="BE97">
        <v>0.34277245161290298</v>
      </c>
      <c r="BF97">
        <v>1602595236.8</v>
      </c>
      <c r="BG97" t="s">
        <v>392</v>
      </c>
      <c r="BH97">
        <v>15</v>
      </c>
      <c r="BI97">
        <v>-6.0999999999999999E-2</v>
      </c>
      <c r="BJ97">
        <v>-0.13400000000000001</v>
      </c>
      <c r="BK97">
        <v>410</v>
      </c>
      <c r="BL97">
        <v>10</v>
      </c>
      <c r="BM97">
        <v>0.5</v>
      </c>
      <c r="BN97">
        <v>0.15</v>
      </c>
      <c r="BO97">
        <v>0.72122920000000001</v>
      </c>
      <c r="BP97">
        <v>-0.131571952941198</v>
      </c>
      <c r="BQ97">
        <v>3.1240225172043799E-2</v>
      </c>
      <c r="BR97">
        <v>0</v>
      </c>
      <c r="BS97">
        <v>0.5266516</v>
      </c>
      <c r="BT97">
        <v>3.7587226890758801E-2</v>
      </c>
      <c r="BU97">
        <v>6.9613414626780099E-3</v>
      </c>
      <c r="BV97">
        <v>1</v>
      </c>
      <c r="BW97">
        <v>1</v>
      </c>
      <c r="BX97">
        <v>2</v>
      </c>
      <c r="BY97" t="s">
        <v>252</v>
      </c>
      <c r="BZ97">
        <v>100</v>
      </c>
      <c r="CA97">
        <v>100</v>
      </c>
      <c r="CB97">
        <v>-6.0999999999999999E-2</v>
      </c>
      <c r="CC97">
        <v>-0.13400000000000001</v>
      </c>
      <c r="CD97">
        <v>2</v>
      </c>
      <c r="CE97">
        <v>986.34799999999996</v>
      </c>
      <c r="CF97">
        <v>341.79899999999998</v>
      </c>
      <c r="CG97">
        <v>20.0002</v>
      </c>
      <c r="CH97">
        <v>24.215900000000001</v>
      </c>
      <c r="CI97">
        <v>30.000599999999999</v>
      </c>
      <c r="CJ97">
        <v>24.044799999999999</v>
      </c>
      <c r="CK97">
        <v>24.130600000000001</v>
      </c>
      <c r="CL97">
        <v>24.841200000000001</v>
      </c>
      <c r="CM97">
        <v>34.898400000000002</v>
      </c>
      <c r="CN97">
        <v>92.155799999999999</v>
      </c>
      <c r="CO97">
        <v>20</v>
      </c>
      <c r="CP97">
        <v>410</v>
      </c>
      <c r="CQ97">
        <v>10</v>
      </c>
      <c r="CR97">
        <v>98.959299999999999</v>
      </c>
      <c r="CS97">
        <v>107.449</v>
      </c>
    </row>
    <row r="98" spans="1:97" x14ac:dyDescent="0.25">
      <c r="A98">
        <v>82</v>
      </c>
      <c r="B98">
        <v>1602595272.3</v>
      </c>
      <c r="C98">
        <v>5647.5</v>
      </c>
      <c r="D98" t="s">
        <v>399</v>
      </c>
      <c r="E98" t="s">
        <v>400</v>
      </c>
      <c r="F98">
        <v>1602595263.67097</v>
      </c>
      <c r="G98">
        <f t="shared" si="29"/>
        <v>3.9271263377314798E-4</v>
      </c>
      <c r="H98">
        <f t="shared" si="30"/>
        <v>-0.67990391444488874</v>
      </c>
      <c r="I98">
        <f t="shared" si="31"/>
        <v>410.710709677419</v>
      </c>
      <c r="J98">
        <f t="shared" si="32"/>
        <v>437.71785645278288</v>
      </c>
      <c r="K98">
        <f t="shared" si="33"/>
        <v>44.473934535026196</v>
      </c>
      <c r="L98">
        <f t="shared" si="34"/>
        <v>41.729897343125749</v>
      </c>
      <c r="M98">
        <f t="shared" si="35"/>
        <v>3.0569841119299002E-2</v>
      </c>
      <c r="N98">
        <f t="shared" si="36"/>
        <v>2.7706459059155835</v>
      </c>
      <c r="O98">
        <f t="shared" si="37"/>
        <v>3.0383688920026655E-2</v>
      </c>
      <c r="P98">
        <f t="shared" si="38"/>
        <v>1.900643597517861E-2</v>
      </c>
      <c r="Q98">
        <f t="shared" si="39"/>
        <v>-2.9167247170645231E-3</v>
      </c>
      <c r="R98">
        <f t="shared" si="40"/>
        <v>20.087993939531408</v>
      </c>
      <c r="S98">
        <f t="shared" si="41"/>
        <v>20.137964516128999</v>
      </c>
      <c r="T98">
        <f t="shared" si="42"/>
        <v>2.3667366346524492</v>
      </c>
      <c r="U98">
        <f t="shared" si="43"/>
        <v>45.289301686755259</v>
      </c>
      <c r="V98">
        <f t="shared" si="44"/>
        <v>1.075739117884418</v>
      </c>
      <c r="W98">
        <f t="shared" si="45"/>
        <v>2.3752609950243837</v>
      </c>
      <c r="X98">
        <f t="shared" si="46"/>
        <v>1.2909975167680312</v>
      </c>
      <c r="Y98">
        <f t="shared" si="47"/>
        <v>-17.318627149395827</v>
      </c>
      <c r="Z98">
        <f t="shared" si="48"/>
        <v>8.6832771281867966</v>
      </c>
      <c r="AA98">
        <f t="shared" si="49"/>
        <v>0.63118872596413389</v>
      </c>
      <c r="AB98">
        <f t="shared" si="50"/>
        <v>-8.0070780199619609</v>
      </c>
      <c r="AC98">
        <v>-1.2204889331392701E-3</v>
      </c>
      <c r="AD98">
        <v>2.3572708157962901E-2</v>
      </c>
      <c r="AE98">
        <v>2.6764784097941399</v>
      </c>
      <c r="AF98">
        <v>94</v>
      </c>
      <c r="AG98">
        <v>9</v>
      </c>
      <c r="AH98">
        <f t="shared" si="51"/>
        <v>1</v>
      </c>
      <c r="AI98">
        <f t="shared" si="52"/>
        <v>0</v>
      </c>
      <c r="AJ98">
        <f t="shared" si="53"/>
        <v>54913.883975007207</v>
      </c>
      <c r="AK98">
        <f t="shared" si="54"/>
        <v>-1.5262819032258099E-2</v>
      </c>
      <c r="AL98">
        <f t="shared" si="55"/>
        <v>-7.4787813258064689E-3</v>
      </c>
      <c r="AM98">
        <f t="shared" si="56"/>
        <v>0.49</v>
      </c>
      <c r="AN98">
        <f t="shared" si="57"/>
        <v>0.39</v>
      </c>
      <c r="AO98">
        <v>13.67</v>
      </c>
      <c r="AP98">
        <v>0.5</v>
      </c>
      <c r="AQ98" t="s">
        <v>195</v>
      </c>
      <c r="AR98">
        <v>1602595263.67097</v>
      </c>
      <c r="AS98">
        <v>410.710709677419</v>
      </c>
      <c r="AT98">
        <v>410.00177419354799</v>
      </c>
      <c r="AU98">
        <v>10.5875548387097</v>
      </c>
      <c r="AV98">
        <v>10.056406451612901</v>
      </c>
      <c r="AW98">
        <v>1000.01125806452</v>
      </c>
      <c r="AX98">
        <v>101.503967741935</v>
      </c>
      <c r="AY98">
        <v>0.10014522580645201</v>
      </c>
      <c r="AZ98">
        <v>20.196096774193499</v>
      </c>
      <c r="BA98">
        <v>20.137964516128999</v>
      </c>
      <c r="BB98">
        <v>20.2993548387097</v>
      </c>
      <c r="BC98">
        <v>9999.2283870967694</v>
      </c>
      <c r="BD98">
        <v>-1.5262819032258099E-2</v>
      </c>
      <c r="BE98">
        <v>0.36191667741935502</v>
      </c>
      <c r="BF98">
        <v>1602595236.8</v>
      </c>
      <c r="BG98" t="s">
        <v>392</v>
      </c>
      <c r="BH98">
        <v>15</v>
      </c>
      <c r="BI98">
        <v>-6.0999999999999999E-2</v>
      </c>
      <c r="BJ98">
        <v>-0.13400000000000001</v>
      </c>
      <c r="BK98">
        <v>410</v>
      </c>
      <c r="BL98">
        <v>10</v>
      </c>
      <c r="BM98">
        <v>0.5</v>
      </c>
      <c r="BN98">
        <v>0.15</v>
      </c>
      <c r="BO98">
        <v>0.71424677999999997</v>
      </c>
      <c r="BP98">
        <v>-2.7648051860744201E-2</v>
      </c>
      <c r="BQ98">
        <v>2.53446938385848E-2</v>
      </c>
      <c r="BR98">
        <v>1</v>
      </c>
      <c r="BS98">
        <v>0.52810197999999997</v>
      </c>
      <c r="BT98">
        <v>4.2353603841536601E-2</v>
      </c>
      <c r="BU98">
        <v>7.1744037285059502E-3</v>
      </c>
      <c r="BV98">
        <v>1</v>
      </c>
      <c r="BW98">
        <v>2</v>
      </c>
      <c r="BX98">
        <v>2</v>
      </c>
      <c r="BY98" t="s">
        <v>200</v>
      </c>
      <c r="BZ98">
        <v>100</v>
      </c>
      <c r="CA98">
        <v>100</v>
      </c>
      <c r="CB98">
        <v>-6.0999999999999999E-2</v>
      </c>
      <c r="CC98">
        <v>-0.13400000000000001</v>
      </c>
      <c r="CD98">
        <v>2</v>
      </c>
      <c r="CE98">
        <v>984.80499999999995</v>
      </c>
      <c r="CF98">
        <v>341.88900000000001</v>
      </c>
      <c r="CG98">
        <v>20.0002</v>
      </c>
      <c r="CH98">
        <v>24.224</v>
      </c>
      <c r="CI98">
        <v>30.000599999999999</v>
      </c>
      <c r="CJ98">
        <v>24.052900000000001</v>
      </c>
      <c r="CK98">
        <v>24.139199999999999</v>
      </c>
      <c r="CL98">
        <v>24.842600000000001</v>
      </c>
      <c r="CM98">
        <v>34.898400000000002</v>
      </c>
      <c r="CN98">
        <v>92.155799999999999</v>
      </c>
      <c r="CO98">
        <v>20</v>
      </c>
      <c r="CP98">
        <v>410</v>
      </c>
      <c r="CQ98">
        <v>10</v>
      </c>
      <c r="CR98">
        <v>98.957999999999998</v>
      </c>
      <c r="CS98">
        <v>107.449</v>
      </c>
    </row>
    <row r="99" spans="1:97" x14ac:dyDescent="0.25">
      <c r="A99">
        <v>83</v>
      </c>
      <c r="B99">
        <v>1602595277.3</v>
      </c>
      <c r="C99">
        <v>5652.5</v>
      </c>
      <c r="D99" t="s">
        <v>401</v>
      </c>
      <c r="E99" t="s">
        <v>402</v>
      </c>
      <c r="F99">
        <v>1602595268.67097</v>
      </c>
      <c r="G99">
        <f t="shared" si="29"/>
        <v>3.9329195750479066E-4</v>
      </c>
      <c r="H99">
        <f t="shared" si="30"/>
        <v>-0.68899103087012969</v>
      </c>
      <c r="I99">
        <f t="shared" si="31"/>
        <v>410.71722580645201</v>
      </c>
      <c r="J99">
        <f t="shared" si="32"/>
        <v>438.13992664010306</v>
      </c>
      <c r="K99">
        <f t="shared" si="33"/>
        <v>44.516952826892542</v>
      </c>
      <c r="L99">
        <f t="shared" si="34"/>
        <v>41.730685232521026</v>
      </c>
      <c r="M99">
        <f t="shared" si="35"/>
        <v>3.0620453677669801E-2</v>
      </c>
      <c r="N99">
        <f t="shared" si="36"/>
        <v>2.7711090109075247</v>
      </c>
      <c r="O99">
        <f t="shared" si="37"/>
        <v>3.0433717606373475E-2</v>
      </c>
      <c r="P99">
        <f t="shared" si="38"/>
        <v>1.9037755926129121E-2</v>
      </c>
      <c r="Q99">
        <f t="shared" si="39"/>
        <v>2.2198139629354772E-3</v>
      </c>
      <c r="R99">
        <f t="shared" si="40"/>
        <v>20.086660740698616</v>
      </c>
      <c r="S99">
        <f t="shared" si="41"/>
        <v>20.1353516129032</v>
      </c>
      <c r="T99">
        <f t="shared" si="42"/>
        <v>2.3663541157291137</v>
      </c>
      <c r="U99">
        <f t="shared" si="43"/>
        <v>45.285603364957296</v>
      </c>
      <c r="V99">
        <f t="shared" si="44"/>
        <v>1.0755699616422711</v>
      </c>
      <c r="W99">
        <f t="shared" si="45"/>
        <v>2.3750814424934084</v>
      </c>
      <c r="X99">
        <f t="shared" si="46"/>
        <v>1.2907841540868426</v>
      </c>
      <c r="Y99">
        <f t="shared" si="47"/>
        <v>-17.344175325961267</v>
      </c>
      <c r="Z99">
        <f t="shared" si="48"/>
        <v>8.8924371839899141</v>
      </c>
      <c r="AA99">
        <f t="shared" si="49"/>
        <v>0.64627189496649906</v>
      </c>
      <c r="AB99">
        <f t="shared" si="50"/>
        <v>-7.8032464330419185</v>
      </c>
      <c r="AC99">
        <v>-1.22080668806064E-3</v>
      </c>
      <c r="AD99">
        <v>2.3578845324653999E-2</v>
      </c>
      <c r="AE99">
        <v>2.6769169982300398</v>
      </c>
      <c r="AF99">
        <v>96</v>
      </c>
      <c r="AG99">
        <v>10</v>
      </c>
      <c r="AH99">
        <f t="shared" si="51"/>
        <v>1</v>
      </c>
      <c r="AI99">
        <f t="shared" si="52"/>
        <v>0</v>
      </c>
      <c r="AJ99">
        <f t="shared" si="53"/>
        <v>54927.833837177997</v>
      </c>
      <c r="AK99">
        <f t="shared" si="54"/>
        <v>1.16159809677419E-2</v>
      </c>
      <c r="AL99">
        <f t="shared" si="55"/>
        <v>5.691830674193531E-3</v>
      </c>
      <c r="AM99">
        <f t="shared" si="56"/>
        <v>0.49</v>
      </c>
      <c r="AN99">
        <f t="shared" si="57"/>
        <v>0.39</v>
      </c>
      <c r="AO99">
        <v>13.67</v>
      </c>
      <c r="AP99">
        <v>0.5</v>
      </c>
      <c r="AQ99" t="s">
        <v>195</v>
      </c>
      <c r="AR99">
        <v>1602595268.67097</v>
      </c>
      <c r="AS99">
        <v>410.71722580645201</v>
      </c>
      <c r="AT99">
        <v>409.996193548387</v>
      </c>
      <c r="AU99">
        <v>10.585858064516099</v>
      </c>
      <c r="AV99">
        <v>10.0539225806452</v>
      </c>
      <c r="AW99">
        <v>1000.00629032258</v>
      </c>
      <c r="AX99">
        <v>101.50435483871</v>
      </c>
      <c r="AY99">
        <v>0.10006448064516101</v>
      </c>
      <c r="AZ99">
        <v>20.194874193548401</v>
      </c>
      <c r="BA99">
        <v>20.1353516129032</v>
      </c>
      <c r="BB99">
        <v>20.298658064516101</v>
      </c>
      <c r="BC99">
        <v>10001.793548387101</v>
      </c>
      <c r="BD99">
        <v>1.16159809677419E-2</v>
      </c>
      <c r="BE99">
        <v>0.378326</v>
      </c>
      <c r="BF99">
        <v>1602595236.8</v>
      </c>
      <c r="BG99" t="s">
        <v>392</v>
      </c>
      <c r="BH99">
        <v>15</v>
      </c>
      <c r="BI99">
        <v>-6.0999999999999999E-2</v>
      </c>
      <c r="BJ99">
        <v>-0.13400000000000001</v>
      </c>
      <c r="BK99">
        <v>410</v>
      </c>
      <c r="BL99">
        <v>10</v>
      </c>
      <c r="BM99">
        <v>0.5</v>
      </c>
      <c r="BN99">
        <v>0.15</v>
      </c>
      <c r="BO99">
        <v>0.72168756000000001</v>
      </c>
      <c r="BP99">
        <v>4.7012813445382703E-2</v>
      </c>
      <c r="BQ99">
        <v>2.8300084358291198E-2</v>
      </c>
      <c r="BR99">
        <v>1</v>
      </c>
      <c r="BS99">
        <v>0.52870499999999998</v>
      </c>
      <c r="BT99">
        <v>1.88372629051589E-2</v>
      </c>
      <c r="BU99">
        <v>6.8185095086829598E-3</v>
      </c>
      <c r="BV99">
        <v>1</v>
      </c>
      <c r="BW99">
        <v>2</v>
      </c>
      <c r="BX99">
        <v>2</v>
      </c>
      <c r="BY99" t="s">
        <v>200</v>
      </c>
      <c r="BZ99">
        <v>100</v>
      </c>
      <c r="CA99">
        <v>100</v>
      </c>
      <c r="CB99">
        <v>-6.0999999999999999E-2</v>
      </c>
      <c r="CC99">
        <v>-0.13400000000000001</v>
      </c>
      <c r="CD99">
        <v>2</v>
      </c>
      <c r="CE99">
        <v>982.55</v>
      </c>
      <c r="CF99">
        <v>341.86</v>
      </c>
      <c r="CG99">
        <v>20.000299999999999</v>
      </c>
      <c r="CH99">
        <v>24.2316</v>
      </c>
      <c r="CI99">
        <v>30.000599999999999</v>
      </c>
      <c r="CJ99">
        <v>24.061</v>
      </c>
      <c r="CK99">
        <v>24.148299999999999</v>
      </c>
      <c r="CL99">
        <v>24.841200000000001</v>
      </c>
      <c r="CM99">
        <v>34.898400000000002</v>
      </c>
      <c r="CN99">
        <v>92.155799999999999</v>
      </c>
      <c r="CO99">
        <v>20</v>
      </c>
      <c r="CP99">
        <v>410</v>
      </c>
      <c r="CQ99">
        <v>10</v>
      </c>
      <c r="CR99">
        <v>98.958699999999993</v>
      </c>
      <c r="CS99">
        <v>107.447</v>
      </c>
    </row>
    <row r="100" spans="1:97" x14ac:dyDescent="0.25">
      <c r="A100">
        <v>84</v>
      </c>
      <c r="B100">
        <v>1602595548.9000001</v>
      </c>
      <c r="C100">
        <v>5924.1000001430502</v>
      </c>
      <c r="D100" t="s">
        <v>405</v>
      </c>
      <c r="E100" t="s">
        <v>406</v>
      </c>
      <c r="F100">
        <v>1602595540.9000001</v>
      </c>
      <c r="G100">
        <f t="shared" si="29"/>
        <v>2.3565980560781807E-4</v>
      </c>
      <c r="H100">
        <f t="shared" si="30"/>
        <v>-0.75944215321945707</v>
      </c>
      <c r="I100">
        <f t="shared" si="31"/>
        <v>410.50364516129002</v>
      </c>
      <c r="J100">
        <f t="shared" si="32"/>
        <v>470.0075186336324</v>
      </c>
      <c r="K100">
        <f t="shared" si="33"/>
        <v>47.76139884098626</v>
      </c>
      <c r="L100">
        <f t="shared" si="34"/>
        <v>41.714712094871807</v>
      </c>
      <c r="M100">
        <f t="shared" si="35"/>
        <v>1.7684097693478684E-2</v>
      </c>
      <c r="N100">
        <f t="shared" si="36"/>
        <v>2.7870898275350786</v>
      </c>
      <c r="O100">
        <f t="shared" si="37"/>
        <v>1.7621997575195506E-2</v>
      </c>
      <c r="P100">
        <f t="shared" si="38"/>
        <v>1.1019309670260569E-2</v>
      </c>
      <c r="Q100">
        <f t="shared" si="39"/>
        <v>6.5329189556129017E-3</v>
      </c>
      <c r="R100">
        <f t="shared" si="40"/>
        <v>20.197527803972761</v>
      </c>
      <c r="S100">
        <f t="shared" si="41"/>
        <v>20.207870967741901</v>
      </c>
      <c r="T100">
        <f t="shared" si="42"/>
        <v>2.3769908037398837</v>
      </c>
      <c r="U100">
        <f t="shared" si="43"/>
        <v>43.644307460742631</v>
      </c>
      <c r="V100">
        <f t="shared" si="44"/>
        <v>1.0408973074095471</v>
      </c>
      <c r="W100">
        <f t="shared" si="45"/>
        <v>2.3849554912649671</v>
      </c>
      <c r="X100">
        <f t="shared" si="46"/>
        <v>1.3360934963303366</v>
      </c>
      <c r="Y100">
        <f t="shared" si="47"/>
        <v>-10.392597427304777</v>
      </c>
      <c r="Z100">
        <f t="shared" si="48"/>
        <v>8.1313589543803122</v>
      </c>
      <c r="AA100">
        <f t="shared" si="49"/>
        <v>0.58799073127587032</v>
      </c>
      <c r="AB100">
        <f t="shared" si="50"/>
        <v>-1.6667148226929811</v>
      </c>
      <c r="AC100">
        <v>-1.2212304997502501E-3</v>
      </c>
      <c r="AD100">
        <v>2.3587030887834402E-2</v>
      </c>
      <c r="AE100">
        <v>2.6775018554088099</v>
      </c>
      <c r="AF100">
        <v>91</v>
      </c>
      <c r="AG100">
        <v>9</v>
      </c>
      <c r="AH100">
        <f t="shared" si="51"/>
        <v>1</v>
      </c>
      <c r="AI100">
        <f t="shared" si="52"/>
        <v>0</v>
      </c>
      <c r="AJ100">
        <f t="shared" si="53"/>
        <v>54933.810898927499</v>
      </c>
      <c r="AK100">
        <f t="shared" si="54"/>
        <v>3.4185865806451603E-2</v>
      </c>
      <c r="AL100">
        <f t="shared" si="55"/>
        <v>1.6751074245161285E-2</v>
      </c>
      <c r="AM100">
        <f t="shared" si="56"/>
        <v>0.49</v>
      </c>
      <c r="AN100">
        <f t="shared" si="57"/>
        <v>0.39</v>
      </c>
      <c r="AO100">
        <v>7.78</v>
      </c>
      <c r="AP100">
        <v>0.5</v>
      </c>
      <c r="AQ100" t="s">
        <v>195</v>
      </c>
      <c r="AR100">
        <v>1602595540.9000001</v>
      </c>
      <c r="AS100">
        <v>410.50364516129002</v>
      </c>
      <c r="AT100">
        <v>409.98806451612899</v>
      </c>
      <c r="AU100">
        <v>10.2432</v>
      </c>
      <c r="AV100">
        <v>10.061735483871001</v>
      </c>
      <c r="AW100">
        <v>1000.00435483871</v>
      </c>
      <c r="AX100">
        <v>101.51625806451599</v>
      </c>
      <c r="AY100">
        <v>0.10211387096774199</v>
      </c>
      <c r="AZ100">
        <v>20.261987096774199</v>
      </c>
      <c r="BA100">
        <v>20.207870967741901</v>
      </c>
      <c r="BB100">
        <v>20.381287096774201</v>
      </c>
      <c r="BC100">
        <v>10004.0925806452</v>
      </c>
      <c r="BD100">
        <v>3.4185865806451603E-2</v>
      </c>
      <c r="BE100">
        <v>0.37299293548387102</v>
      </c>
      <c r="BF100">
        <v>1602595531.9000001</v>
      </c>
      <c r="BG100" t="s">
        <v>407</v>
      </c>
      <c r="BH100">
        <v>16</v>
      </c>
      <c r="BI100">
        <v>-0.126</v>
      </c>
      <c r="BJ100">
        <v>-0.13</v>
      </c>
      <c r="BK100">
        <v>410</v>
      </c>
      <c r="BL100">
        <v>10</v>
      </c>
      <c r="BM100">
        <v>0.19</v>
      </c>
      <c r="BN100">
        <v>0.12</v>
      </c>
      <c r="BO100">
        <v>0.34203973999999998</v>
      </c>
      <c r="BP100">
        <v>1.8302229221408</v>
      </c>
      <c r="BQ100">
        <v>0.24213100997672601</v>
      </c>
      <c r="BR100">
        <v>0</v>
      </c>
      <c r="BS100">
        <v>0.11125256212</v>
      </c>
      <c r="BT100">
        <v>0.73056150601982595</v>
      </c>
      <c r="BU100">
        <v>9.7600257678087401E-2</v>
      </c>
      <c r="BV100">
        <v>0</v>
      </c>
      <c r="BW100">
        <v>0</v>
      </c>
      <c r="BX100">
        <v>2</v>
      </c>
      <c r="BY100" t="s">
        <v>197</v>
      </c>
      <c r="BZ100">
        <v>100</v>
      </c>
      <c r="CA100">
        <v>100</v>
      </c>
      <c r="CB100">
        <v>-0.126</v>
      </c>
      <c r="CC100">
        <v>-0.13</v>
      </c>
      <c r="CD100">
        <v>2</v>
      </c>
      <c r="CE100">
        <v>987.99800000000005</v>
      </c>
      <c r="CF100">
        <v>339.50900000000001</v>
      </c>
      <c r="CG100">
        <v>20.000299999999999</v>
      </c>
      <c r="CH100">
        <v>24.611599999999999</v>
      </c>
      <c r="CI100">
        <v>30.000499999999999</v>
      </c>
      <c r="CJ100">
        <v>24.486799999999999</v>
      </c>
      <c r="CK100">
        <v>24.570599999999999</v>
      </c>
      <c r="CL100">
        <v>24.834599999999998</v>
      </c>
      <c r="CM100">
        <v>36.828499999999998</v>
      </c>
      <c r="CN100">
        <v>86.911299999999997</v>
      </c>
      <c r="CO100">
        <v>20</v>
      </c>
      <c r="CP100">
        <v>410</v>
      </c>
      <c r="CQ100">
        <v>10</v>
      </c>
      <c r="CR100">
        <v>98.9221</v>
      </c>
      <c r="CS100">
        <v>107.38800000000001</v>
      </c>
    </row>
    <row r="101" spans="1:97" x14ac:dyDescent="0.25">
      <c r="A101">
        <v>85</v>
      </c>
      <c r="B101">
        <v>1602595553.9000001</v>
      </c>
      <c r="C101">
        <v>5929.1000001430502</v>
      </c>
      <c r="D101" t="s">
        <v>408</v>
      </c>
      <c r="E101" t="s">
        <v>409</v>
      </c>
      <c r="F101">
        <v>1602595545.5451601</v>
      </c>
      <c r="G101">
        <f t="shared" si="29"/>
        <v>2.6593660424784071E-4</v>
      </c>
      <c r="H101">
        <f t="shared" si="30"/>
        <v>-0.83481607798181556</v>
      </c>
      <c r="I101">
        <f t="shared" si="31"/>
        <v>410.55832258064498</v>
      </c>
      <c r="J101">
        <f t="shared" si="32"/>
        <v>468.19878758653755</v>
      </c>
      <c r="K101">
        <f t="shared" si="33"/>
        <v>47.577231136592005</v>
      </c>
      <c r="L101">
        <f t="shared" si="34"/>
        <v>41.719946156119647</v>
      </c>
      <c r="M101">
        <f t="shared" si="35"/>
        <v>1.9997630365871127E-2</v>
      </c>
      <c r="N101">
        <f t="shared" si="36"/>
        <v>2.7855682978651117</v>
      </c>
      <c r="O101">
        <f t="shared" si="37"/>
        <v>1.9918215010044919E-2</v>
      </c>
      <c r="P101">
        <f t="shared" si="38"/>
        <v>1.2455993146310762E-2</v>
      </c>
      <c r="Q101">
        <f t="shared" si="39"/>
        <v>1.4197391067096775E-3</v>
      </c>
      <c r="R101">
        <f t="shared" si="40"/>
        <v>20.187343148323382</v>
      </c>
      <c r="S101">
        <f t="shared" si="41"/>
        <v>20.2100774193548</v>
      </c>
      <c r="T101">
        <f t="shared" si="42"/>
        <v>2.3773150879224638</v>
      </c>
      <c r="U101">
        <f t="shared" si="43"/>
        <v>43.754652010851707</v>
      </c>
      <c r="V101">
        <f t="shared" si="44"/>
        <v>1.0434110246279318</v>
      </c>
      <c r="W101">
        <f t="shared" si="45"/>
        <v>2.3846859172120776</v>
      </c>
      <c r="X101">
        <f t="shared" si="46"/>
        <v>1.333904063294532</v>
      </c>
      <c r="Y101">
        <f t="shared" si="47"/>
        <v>-11.727804247329775</v>
      </c>
      <c r="Z101">
        <f t="shared" si="48"/>
        <v>7.5208888358296733</v>
      </c>
      <c r="AA101">
        <f t="shared" si="49"/>
        <v>0.54414483284430981</v>
      </c>
      <c r="AB101">
        <f t="shared" si="50"/>
        <v>-3.6613508395490832</v>
      </c>
      <c r="AC101">
        <v>-1.2201954168531599E-3</v>
      </c>
      <c r="AD101">
        <v>2.3567039139945501E-2</v>
      </c>
      <c r="AE101">
        <v>2.6760732096257902</v>
      </c>
      <c r="AF101">
        <v>90</v>
      </c>
      <c r="AG101">
        <v>9</v>
      </c>
      <c r="AH101">
        <f t="shared" si="51"/>
        <v>1</v>
      </c>
      <c r="AI101">
        <f t="shared" si="52"/>
        <v>0</v>
      </c>
      <c r="AJ101">
        <f t="shared" si="53"/>
        <v>54889.492761003581</v>
      </c>
      <c r="AK101">
        <f t="shared" si="54"/>
        <v>7.4292993548387099E-3</v>
      </c>
      <c r="AL101">
        <f t="shared" si="55"/>
        <v>3.6403566838709676E-3</v>
      </c>
      <c r="AM101">
        <f t="shared" si="56"/>
        <v>0.49</v>
      </c>
      <c r="AN101">
        <f t="shared" si="57"/>
        <v>0.39</v>
      </c>
      <c r="AO101">
        <v>7.78</v>
      </c>
      <c r="AP101">
        <v>0.5</v>
      </c>
      <c r="AQ101" t="s">
        <v>195</v>
      </c>
      <c r="AR101">
        <v>1602595545.5451601</v>
      </c>
      <c r="AS101">
        <v>410.55832258064498</v>
      </c>
      <c r="AT101">
        <v>409.99380645161301</v>
      </c>
      <c r="AU101">
        <v>10.268016129032301</v>
      </c>
      <c r="AV101">
        <v>10.063251612903199</v>
      </c>
      <c r="AW101">
        <v>1000.04748387097</v>
      </c>
      <c r="AX101">
        <v>101.516161290323</v>
      </c>
      <c r="AY101">
        <v>0.10142593548387099</v>
      </c>
      <c r="AZ101">
        <v>20.260158064516101</v>
      </c>
      <c r="BA101">
        <v>20.2100774193548</v>
      </c>
      <c r="BB101">
        <v>20.380896774193499</v>
      </c>
      <c r="BC101">
        <v>9995.6229032258107</v>
      </c>
      <c r="BD101">
        <v>7.4292993548387099E-3</v>
      </c>
      <c r="BE101">
        <v>0.36715841935483901</v>
      </c>
      <c r="BF101">
        <v>1602595531.9000001</v>
      </c>
      <c r="BG101" t="s">
        <v>407</v>
      </c>
      <c r="BH101">
        <v>16</v>
      </c>
      <c r="BI101">
        <v>-0.126</v>
      </c>
      <c r="BJ101">
        <v>-0.13</v>
      </c>
      <c r="BK101">
        <v>410</v>
      </c>
      <c r="BL101">
        <v>10</v>
      </c>
      <c r="BM101">
        <v>0.19</v>
      </c>
      <c r="BN101">
        <v>0.12</v>
      </c>
      <c r="BO101">
        <v>0.43967460200000003</v>
      </c>
      <c r="BP101">
        <v>1.33533026084769</v>
      </c>
      <c r="BQ101">
        <v>0.204560927232939</v>
      </c>
      <c r="BR101">
        <v>0</v>
      </c>
      <c r="BS101">
        <v>0.15316082151999999</v>
      </c>
      <c r="BT101">
        <v>0.55309555522241605</v>
      </c>
      <c r="BU101">
        <v>8.3189590919687306E-2</v>
      </c>
      <c r="BV101">
        <v>0</v>
      </c>
      <c r="BW101">
        <v>0</v>
      </c>
      <c r="BX101">
        <v>2</v>
      </c>
      <c r="BY101" t="s">
        <v>197</v>
      </c>
      <c r="BZ101">
        <v>100</v>
      </c>
      <c r="CA101">
        <v>100</v>
      </c>
      <c r="CB101">
        <v>-0.126</v>
      </c>
      <c r="CC101">
        <v>-0.13</v>
      </c>
      <c r="CD101">
        <v>2</v>
      </c>
      <c r="CE101">
        <v>988.58600000000001</v>
      </c>
      <c r="CF101">
        <v>339.50400000000002</v>
      </c>
      <c r="CG101">
        <v>20.0002</v>
      </c>
      <c r="CH101">
        <v>24.6173</v>
      </c>
      <c r="CI101">
        <v>30.000499999999999</v>
      </c>
      <c r="CJ101">
        <v>24.492799999999999</v>
      </c>
      <c r="CK101">
        <v>24.575800000000001</v>
      </c>
      <c r="CL101">
        <v>24.835999999999999</v>
      </c>
      <c r="CM101">
        <v>36.828499999999998</v>
      </c>
      <c r="CN101">
        <v>86.911299999999997</v>
      </c>
      <c r="CO101">
        <v>20</v>
      </c>
      <c r="CP101">
        <v>410</v>
      </c>
      <c r="CQ101">
        <v>10</v>
      </c>
      <c r="CR101">
        <v>98.921099999999996</v>
      </c>
      <c r="CS101">
        <v>107.387</v>
      </c>
    </row>
    <row r="102" spans="1:97" x14ac:dyDescent="0.25">
      <c r="A102">
        <v>86</v>
      </c>
      <c r="B102">
        <v>1602595558.9000001</v>
      </c>
      <c r="C102">
        <v>5934.1000001430502</v>
      </c>
      <c r="D102" t="s">
        <v>410</v>
      </c>
      <c r="E102" t="s">
        <v>411</v>
      </c>
      <c r="F102">
        <v>1602595550.33548</v>
      </c>
      <c r="G102">
        <f t="shared" si="29"/>
        <v>2.7129365788309856E-4</v>
      </c>
      <c r="H102">
        <f t="shared" si="30"/>
        <v>-0.85906206267617569</v>
      </c>
      <c r="I102">
        <f t="shared" si="31"/>
        <v>410.56535483870999</v>
      </c>
      <c r="J102">
        <f t="shared" si="32"/>
        <v>468.79326834613397</v>
      </c>
      <c r="K102">
        <f t="shared" si="33"/>
        <v>47.637258528562867</v>
      </c>
      <c r="L102">
        <f t="shared" si="34"/>
        <v>41.7203259345481</v>
      </c>
      <c r="M102">
        <f t="shared" si="35"/>
        <v>2.0398616338217396E-2</v>
      </c>
      <c r="N102">
        <f t="shared" si="36"/>
        <v>2.7862320211461182</v>
      </c>
      <c r="O102">
        <f t="shared" si="37"/>
        <v>2.0316010929419058E-2</v>
      </c>
      <c r="P102">
        <f t="shared" si="38"/>
        <v>1.2704900611704456E-2</v>
      </c>
      <c r="Q102">
        <f t="shared" si="39"/>
        <v>-1.128873317419355E-3</v>
      </c>
      <c r="R102">
        <f t="shared" si="40"/>
        <v>20.184409041679896</v>
      </c>
      <c r="S102">
        <f t="shared" si="41"/>
        <v>20.2109387096774</v>
      </c>
      <c r="T102">
        <f t="shared" si="42"/>
        <v>2.3774416830555798</v>
      </c>
      <c r="U102">
        <f t="shared" si="43"/>
        <v>43.754929454977123</v>
      </c>
      <c r="V102">
        <f t="shared" si="44"/>
        <v>1.0433229964579809</v>
      </c>
      <c r="W102">
        <f t="shared" si="45"/>
        <v>2.3844696116617845</v>
      </c>
      <c r="X102">
        <f t="shared" si="46"/>
        <v>1.3341186865975989</v>
      </c>
      <c r="Y102">
        <f t="shared" si="47"/>
        <v>-11.964050312644646</v>
      </c>
      <c r="Z102">
        <f t="shared" si="48"/>
        <v>7.1728337959242836</v>
      </c>
      <c r="AA102">
        <f t="shared" si="49"/>
        <v>0.51883742138715438</v>
      </c>
      <c r="AB102">
        <f t="shared" si="50"/>
        <v>-4.2735079686506285</v>
      </c>
      <c r="AC102">
        <v>-1.2206468742157299E-3</v>
      </c>
      <c r="AD102">
        <v>2.3575758655841599E-2</v>
      </c>
      <c r="AE102">
        <v>2.6766964210649502</v>
      </c>
      <c r="AF102">
        <v>91</v>
      </c>
      <c r="AG102">
        <v>9</v>
      </c>
      <c r="AH102">
        <f t="shared" si="51"/>
        <v>1</v>
      </c>
      <c r="AI102">
        <f t="shared" si="52"/>
        <v>0</v>
      </c>
      <c r="AJ102">
        <f t="shared" si="53"/>
        <v>54909.244193982791</v>
      </c>
      <c r="AK102">
        <f t="shared" si="54"/>
        <v>-5.9072387096774197E-3</v>
      </c>
      <c r="AL102">
        <f t="shared" si="55"/>
        <v>-2.8945469677419356E-3</v>
      </c>
      <c r="AM102">
        <f t="shared" si="56"/>
        <v>0.49</v>
      </c>
      <c r="AN102">
        <f t="shared" si="57"/>
        <v>0.39</v>
      </c>
      <c r="AO102">
        <v>7.78</v>
      </c>
      <c r="AP102">
        <v>0.5</v>
      </c>
      <c r="AQ102" t="s">
        <v>195</v>
      </c>
      <c r="AR102">
        <v>1602595550.33548</v>
      </c>
      <c r="AS102">
        <v>410.56535483870999</v>
      </c>
      <c r="AT102">
        <v>409.98367741935499</v>
      </c>
      <c r="AU102">
        <v>10.267232258064499</v>
      </c>
      <c r="AV102">
        <v>10.0583387096774</v>
      </c>
      <c r="AW102">
        <v>1000.028</v>
      </c>
      <c r="AX102">
        <v>101.516032258065</v>
      </c>
      <c r="AY102">
        <v>0.100739451612903</v>
      </c>
      <c r="AZ102">
        <v>20.258690322580598</v>
      </c>
      <c r="BA102">
        <v>20.2109387096774</v>
      </c>
      <c r="BB102">
        <v>20.380880645161302</v>
      </c>
      <c r="BC102">
        <v>9999.3338709677391</v>
      </c>
      <c r="BD102">
        <v>-5.9072387096774197E-3</v>
      </c>
      <c r="BE102">
        <v>0.36022999999999999</v>
      </c>
      <c r="BF102">
        <v>1602595531.9000001</v>
      </c>
      <c r="BG102" t="s">
        <v>407</v>
      </c>
      <c r="BH102">
        <v>16</v>
      </c>
      <c r="BI102">
        <v>-0.126</v>
      </c>
      <c r="BJ102">
        <v>-0.13</v>
      </c>
      <c r="BK102">
        <v>410</v>
      </c>
      <c r="BL102">
        <v>10</v>
      </c>
      <c r="BM102">
        <v>0.19</v>
      </c>
      <c r="BN102">
        <v>0.12</v>
      </c>
      <c r="BO102">
        <v>0.54632376000000005</v>
      </c>
      <c r="BP102">
        <v>0.40056311164458602</v>
      </c>
      <c r="BQ102">
        <v>8.4294097254685604E-2</v>
      </c>
      <c r="BR102">
        <v>0</v>
      </c>
      <c r="BS102">
        <v>0.197087134</v>
      </c>
      <c r="BT102">
        <v>0.17447934367342499</v>
      </c>
      <c r="BU102">
        <v>3.4106535296271903E-2</v>
      </c>
      <c r="BV102">
        <v>0</v>
      </c>
      <c r="BW102">
        <v>0</v>
      </c>
      <c r="BX102">
        <v>2</v>
      </c>
      <c r="BY102" t="s">
        <v>197</v>
      </c>
      <c r="BZ102">
        <v>100</v>
      </c>
      <c r="CA102">
        <v>100</v>
      </c>
      <c r="CB102">
        <v>-0.126</v>
      </c>
      <c r="CC102">
        <v>-0.13</v>
      </c>
      <c r="CD102">
        <v>2</v>
      </c>
      <c r="CE102">
        <v>988.10400000000004</v>
      </c>
      <c r="CF102">
        <v>339.79500000000002</v>
      </c>
      <c r="CG102">
        <v>20.000299999999999</v>
      </c>
      <c r="CH102">
        <v>24.623000000000001</v>
      </c>
      <c r="CI102">
        <v>30.000399999999999</v>
      </c>
      <c r="CJ102">
        <v>24.4984</v>
      </c>
      <c r="CK102">
        <v>24.581900000000001</v>
      </c>
      <c r="CL102">
        <v>24.835899999999999</v>
      </c>
      <c r="CM102">
        <v>36.828499999999998</v>
      </c>
      <c r="CN102">
        <v>86.541200000000003</v>
      </c>
      <c r="CO102">
        <v>20</v>
      </c>
      <c r="CP102">
        <v>410</v>
      </c>
      <c r="CQ102">
        <v>10</v>
      </c>
      <c r="CR102">
        <v>98.920699999999997</v>
      </c>
      <c r="CS102">
        <v>107.386</v>
      </c>
    </row>
    <row r="103" spans="1:97" x14ac:dyDescent="0.25">
      <c r="A103">
        <v>87</v>
      </c>
      <c r="B103">
        <v>1602595563.9000001</v>
      </c>
      <c r="C103">
        <v>5939.1000001430502</v>
      </c>
      <c r="D103" t="s">
        <v>412</v>
      </c>
      <c r="E103" t="s">
        <v>413</v>
      </c>
      <c r="F103">
        <v>1602595555.2709701</v>
      </c>
      <c r="G103">
        <f t="shared" si="29"/>
        <v>2.7417446369573591E-4</v>
      </c>
      <c r="H103">
        <f t="shared" si="30"/>
        <v>-0.84484993329515823</v>
      </c>
      <c r="I103">
        <f t="shared" si="31"/>
        <v>410.56822580645201</v>
      </c>
      <c r="J103">
        <f t="shared" si="32"/>
        <v>467.02432429485401</v>
      </c>
      <c r="K103">
        <f t="shared" si="33"/>
        <v>47.457514812476155</v>
      </c>
      <c r="L103">
        <f t="shared" si="34"/>
        <v>41.720627051194569</v>
      </c>
      <c r="M103">
        <f t="shared" si="35"/>
        <v>2.0606217725417691E-2</v>
      </c>
      <c r="N103">
        <f t="shared" si="36"/>
        <v>2.7860618406854476</v>
      </c>
      <c r="O103">
        <f t="shared" si="37"/>
        <v>2.0521920996570454E-2</v>
      </c>
      <c r="P103">
        <f t="shared" si="38"/>
        <v>1.2833745499794045E-2</v>
      </c>
      <c r="Q103">
        <f t="shared" si="39"/>
        <v>2.4706330211612978E-3</v>
      </c>
      <c r="R103">
        <f t="shared" si="40"/>
        <v>20.182502868691184</v>
      </c>
      <c r="S103">
        <f t="shared" si="41"/>
        <v>20.212790322580599</v>
      </c>
      <c r="T103">
        <f t="shared" si="42"/>
        <v>2.3777138588825752</v>
      </c>
      <c r="U103">
        <f t="shared" si="43"/>
        <v>43.742598354117547</v>
      </c>
      <c r="V103">
        <f t="shared" si="44"/>
        <v>1.0429557715404987</v>
      </c>
      <c r="W103">
        <f t="shared" si="45"/>
        <v>2.3843022837767109</v>
      </c>
      <c r="X103">
        <f t="shared" si="46"/>
        <v>1.3347580873420766</v>
      </c>
      <c r="Y103">
        <f t="shared" si="47"/>
        <v>-12.091093848981954</v>
      </c>
      <c r="Z103">
        <f t="shared" si="48"/>
        <v>6.7237272805202908</v>
      </c>
      <c r="AA103">
        <f t="shared" si="49"/>
        <v>0.48638338620176103</v>
      </c>
      <c r="AB103">
        <f t="shared" si="50"/>
        <v>-4.8785125492387413</v>
      </c>
      <c r="AC103">
        <v>-1.2205311093479499E-3</v>
      </c>
      <c r="AD103">
        <v>2.35735227556471E-2</v>
      </c>
      <c r="AE103">
        <v>2.6765366288455699</v>
      </c>
      <c r="AF103">
        <v>90</v>
      </c>
      <c r="AG103">
        <v>9</v>
      </c>
      <c r="AH103">
        <f t="shared" si="51"/>
        <v>1</v>
      </c>
      <c r="AI103">
        <f t="shared" si="52"/>
        <v>0</v>
      </c>
      <c r="AJ103">
        <f t="shared" si="53"/>
        <v>54904.470488709972</v>
      </c>
      <c r="AK103">
        <f t="shared" si="54"/>
        <v>1.29284825806452E-2</v>
      </c>
      <c r="AL103">
        <f t="shared" si="55"/>
        <v>6.3349564645161479E-3</v>
      </c>
      <c r="AM103">
        <f t="shared" si="56"/>
        <v>0.49</v>
      </c>
      <c r="AN103">
        <f t="shared" si="57"/>
        <v>0.39</v>
      </c>
      <c r="AO103">
        <v>7.78</v>
      </c>
      <c r="AP103">
        <v>0.5</v>
      </c>
      <c r="AQ103" t="s">
        <v>195</v>
      </c>
      <c r="AR103">
        <v>1602595555.2709701</v>
      </c>
      <c r="AS103">
        <v>410.56822580645201</v>
      </c>
      <c r="AT103">
        <v>409.998516129032</v>
      </c>
      <c r="AU103">
        <v>10.2636161290323</v>
      </c>
      <c r="AV103">
        <v>10.0525</v>
      </c>
      <c r="AW103">
        <v>1000.0108709677399</v>
      </c>
      <c r="AX103">
        <v>101.516419354839</v>
      </c>
      <c r="AY103">
        <v>0.100375196774194</v>
      </c>
      <c r="AZ103">
        <v>20.257554838709702</v>
      </c>
      <c r="BA103">
        <v>20.212790322580599</v>
      </c>
      <c r="BB103">
        <v>20.379322580645201</v>
      </c>
      <c r="BC103">
        <v>9998.3474193548409</v>
      </c>
      <c r="BD103">
        <v>1.29284825806452E-2</v>
      </c>
      <c r="BE103">
        <v>0.36506154838709698</v>
      </c>
      <c r="BF103">
        <v>1602595531.9000001</v>
      </c>
      <c r="BG103" t="s">
        <v>407</v>
      </c>
      <c r="BH103">
        <v>16</v>
      </c>
      <c r="BI103">
        <v>-0.126</v>
      </c>
      <c r="BJ103">
        <v>-0.13</v>
      </c>
      <c r="BK103">
        <v>410</v>
      </c>
      <c r="BL103">
        <v>10</v>
      </c>
      <c r="BM103">
        <v>0.19</v>
      </c>
      <c r="BN103">
        <v>0.12</v>
      </c>
      <c r="BO103">
        <v>0.57173026000000005</v>
      </c>
      <c r="BP103">
        <v>3.2639533253298998E-2</v>
      </c>
      <c r="BQ103">
        <v>2.805431493643E-2</v>
      </c>
      <c r="BR103">
        <v>1</v>
      </c>
      <c r="BS103">
        <v>0.20899902000000001</v>
      </c>
      <c r="BT103">
        <v>3.5563730132052197E-2</v>
      </c>
      <c r="BU103">
        <v>6.6392903671702802E-3</v>
      </c>
      <c r="BV103">
        <v>1</v>
      </c>
      <c r="BW103">
        <v>2</v>
      </c>
      <c r="BX103">
        <v>2</v>
      </c>
      <c r="BY103" t="s">
        <v>200</v>
      </c>
      <c r="BZ103">
        <v>100</v>
      </c>
      <c r="CA103">
        <v>100</v>
      </c>
      <c r="CB103">
        <v>-0.126</v>
      </c>
      <c r="CC103">
        <v>-0.13</v>
      </c>
      <c r="CD103">
        <v>2</v>
      </c>
      <c r="CE103">
        <v>989.46600000000001</v>
      </c>
      <c r="CF103">
        <v>339.71600000000001</v>
      </c>
      <c r="CG103">
        <v>20.0001</v>
      </c>
      <c r="CH103">
        <v>24.629300000000001</v>
      </c>
      <c r="CI103">
        <v>30.000499999999999</v>
      </c>
      <c r="CJ103">
        <v>24.5047</v>
      </c>
      <c r="CK103">
        <v>24.5886</v>
      </c>
      <c r="CL103">
        <v>24.8354</v>
      </c>
      <c r="CM103">
        <v>36.828499999999998</v>
      </c>
      <c r="CN103">
        <v>86.541200000000003</v>
      </c>
      <c r="CO103">
        <v>20</v>
      </c>
      <c r="CP103">
        <v>410</v>
      </c>
      <c r="CQ103">
        <v>10</v>
      </c>
      <c r="CR103">
        <v>98.9208</v>
      </c>
      <c r="CS103">
        <v>107.38500000000001</v>
      </c>
    </row>
    <row r="104" spans="1:97" x14ac:dyDescent="0.25">
      <c r="A104">
        <v>88</v>
      </c>
      <c r="B104">
        <v>1602595568.9000001</v>
      </c>
      <c r="C104">
        <v>5944.1000001430502</v>
      </c>
      <c r="D104" t="s">
        <v>414</v>
      </c>
      <c r="E104" t="s">
        <v>415</v>
      </c>
      <c r="F104">
        <v>1602595560.2709701</v>
      </c>
      <c r="G104">
        <f t="shared" si="29"/>
        <v>2.7592805512203394E-4</v>
      </c>
      <c r="H104">
        <f t="shared" si="30"/>
        <v>-0.83673507541421366</v>
      </c>
      <c r="I104">
        <f t="shared" si="31"/>
        <v>410.561451612903</v>
      </c>
      <c r="J104">
        <f t="shared" si="32"/>
        <v>465.99656347330165</v>
      </c>
      <c r="K104">
        <f t="shared" si="33"/>
        <v>47.352883317910873</v>
      </c>
      <c r="L104">
        <f t="shared" si="34"/>
        <v>41.719767991747766</v>
      </c>
      <c r="M104">
        <f t="shared" si="35"/>
        <v>2.0733017138893646E-2</v>
      </c>
      <c r="N104">
        <f t="shared" si="36"/>
        <v>2.7850728139555696</v>
      </c>
      <c r="O104">
        <f t="shared" si="37"/>
        <v>2.0647651935787544E-2</v>
      </c>
      <c r="P104">
        <f t="shared" si="38"/>
        <v>1.2912422781153971E-2</v>
      </c>
      <c r="Q104">
        <f t="shared" si="39"/>
        <v>4.235073629003226E-3</v>
      </c>
      <c r="R104">
        <f t="shared" si="40"/>
        <v>20.180637652513919</v>
      </c>
      <c r="S104">
        <f t="shared" si="41"/>
        <v>20.2120903225806</v>
      </c>
      <c r="T104">
        <f t="shared" si="42"/>
        <v>2.3776109599337665</v>
      </c>
      <c r="U104">
        <f t="shared" si="43"/>
        <v>43.727083240837025</v>
      </c>
      <c r="V104">
        <f t="shared" si="44"/>
        <v>1.0424975087679189</v>
      </c>
      <c r="W104">
        <f t="shared" si="45"/>
        <v>2.3841002680789907</v>
      </c>
      <c r="X104">
        <f t="shared" si="46"/>
        <v>1.3351134511658476</v>
      </c>
      <c r="Y104">
        <f t="shared" si="47"/>
        <v>-12.168427230881697</v>
      </c>
      <c r="Z104">
        <f t="shared" si="48"/>
        <v>6.6205953863484677</v>
      </c>
      <c r="AA104">
        <f t="shared" si="49"/>
        <v>0.47908799265309188</v>
      </c>
      <c r="AB104">
        <f t="shared" si="50"/>
        <v>-5.0645087782511347</v>
      </c>
      <c r="AC104">
        <v>-1.21985846222393E-3</v>
      </c>
      <c r="AD104">
        <v>2.3560531147188198E-2</v>
      </c>
      <c r="AE104">
        <v>2.6756079625753202</v>
      </c>
      <c r="AF104">
        <v>90</v>
      </c>
      <c r="AG104">
        <v>9</v>
      </c>
      <c r="AH104">
        <f t="shared" si="51"/>
        <v>1</v>
      </c>
      <c r="AI104">
        <f t="shared" si="52"/>
        <v>0</v>
      </c>
      <c r="AJ104">
        <f t="shared" si="53"/>
        <v>54875.6954353295</v>
      </c>
      <c r="AK104">
        <f t="shared" si="54"/>
        <v>2.2161557451612902E-2</v>
      </c>
      <c r="AL104">
        <f t="shared" si="55"/>
        <v>1.0859163151290322E-2</v>
      </c>
      <c r="AM104">
        <f t="shared" si="56"/>
        <v>0.49</v>
      </c>
      <c r="AN104">
        <f t="shared" si="57"/>
        <v>0.39</v>
      </c>
      <c r="AO104">
        <v>7.78</v>
      </c>
      <c r="AP104">
        <v>0.5</v>
      </c>
      <c r="AQ104" t="s">
        <v>195</v>
      </c>
      <c r="AR104">
        <v>1602595560.2709701</v>
      </c>
      <c r="AS104">
        <v>410.561451612903</v>
      </c>
      <c r="AT104">
        <v>409.99861290322599</v>
      </c>
      <c r="AU104">
        <v>10.259148387096801</v>
      </c>
      <c r="AV104">
        <v>10.046680645161301</v>
      </c>
      <c r="AW104">
        <v>1000.00909677419</v>
      </c>
      <c r="AX104">
        <v>101.51612903225799</v>
      </c>
      <c r="AY104">
        <v>0.10024977741935499</v>
      </c>
      <c r="AZ104">
        <v>20.2561838709677</v>
      </c>
      <c r="BA104">
        <v>20.2120903225806</v>
      </c>
      <c r="BB104">
        <v>20.378941935483901</v>
      </c>
      <c r="BC104">
        <v>9992.8658064516094</v>
      </c>
      <c r="BD104">
        <v>2.2161557451612902E-2</v>
      </c>
      <c r="BE104">
        <v>0.35977419354838702</v>
      </c>
      <c r="BF104">
        <v>1602595531.9000001</v>
      </c>
      <c r="BG104" t="s">
        <v>407</v>
      </c>
      <c r="BH104">
        <v>16</v>
      </c>
      <c r="BI104">
        <v>-0.126</v>
      </c>
      <c r="BJ104">
        <v>-0.13</v>
      </c>
      <c r="BK104">
        <v>410</v>
      </c>
      <c r="BL104">
        <v>10</v>
      </c>
      <c r="BM104">
        <v>0.19</v>
      </c>
      <c r="BN104">
        <v>0.12</v>
      </c>
      <c r="BO104">
        <v>0.56723931999999999</v>
      </c>
      <c r="BP104">
        <v>-0.12636822280912399</v>
      </c>
      <c r="BQ104">
        <v>3.01261601346338E-2</v>
      </c>
      <c r="BR104">
        <v>0</v>
      </c>
      <c r="BS104">
        <v>0.20934506</v>
      </c>
      <c r="BT104">
        <v>1.66637042016816E-2</v>
      </c>
      <c r="BU104">
        <v>6.4899662631172396E-3</v>
      </c>
      <c r="BV104">
        <v>1</v>
      </c>
      <c r="BW104">
        <v>1</v>
      </c>
      <c r="BX104">
        <v>2</v>
      </c>
      <c r="BY104" t="s">
        <v>252</v>
      </c>
      <c r="BZ104">
        <v>100</v>
      </c>
      <c r="CA104">
        <v>100</v>
      </c>
      <c r="CB104">
        <v>-0.126</v>
      </c>
      <c r="CC104">
        <v>-0.13</v>
      </c>
      <c r="CD104">
        <v>2</v>
      </c>
      <c r="CE104">
        <v>989.13699999999994</v>
      </c>
      <c r="CF104">
        <v>339.62099999999998</v>
      </c>
      <c r="CG104">
        <v>20.0001</v>
      </c>
      <c r="CH104">
        <v>24.635000000000002</v>
      </c>
      <c r="CI104">
        <v>30.000499999999999</v>
      </c>
      <c r="CJ104">
        <v>24.511399999999998</v>
      </c>
      <c r="CK104">
        <v>24.594799999999999</v>
      </c>
      <c r="CL104">
        <v>24.835000000000001</v>
      </c>
      <c r="CM104">
        <v>36.828499999999998</v>
      </c>
      <c r="CN104">
        <v>86.541200000000003</v>
      </c>
      <c r="CO104">
        <v>20</v>
      </c>
      <c r="CP104">
        <v>410</v>
      </c>
      <c r="CQ104">
        <v>10</v>
      </c>
      <c r="CR104">
        <v>98.920199999999994</v>
      </c>
      <c r="CS104">
        <v>107.38500000000001</v>
      </c>
    </row>
    <row r="105" spans="1:97" x14ac:dyDescent="0.25">
      <c r="A105">
        <v>89</v>
      </c>
      <c r="B105">
        <v>1602595573.9000001</v>
      </c>
      <c r="C105">
        <v>5949.1000001430502</v>
      </c>
      <c r="D105" t="s">
        <v>416</v>
      </c>
      <c r="E105" t="s">
        <v>417</v>
      </c>
      <c r="F105">
        <v>1602595565.2709701</v>
      </c>
      <c r="G105">
        <f t="shared" si="29"/>
        <v>2.7053221832275948E-4</v>
      </c>
      <c r="H105">
        <f t="shared" si="30"/>
        <v>-0.81955284139123419</v>
      </c>
      <c r="I105">
        <f t="shared" si="31"/>
        <v>410.55467741935502</v>
      </c>
      <c r="J105">
        <f t="shared" si="32"/>
        <v>465.92477515608351</v>
      </c>
      <c r="K105">
        <f t="shared" si="33"/>
        <v>47.34573238676434</v>
      </c>
      <c r="L105">
        <f t="shared" si="34"/>
        <v>41.719206454989362</v>
      </c>
      <c r="M105">
        <f t="shared" si="35"/>
        <v>2.0326538749794117E-2</v>
      </c>
      <c r="N105">
        <f t="shared" si="36"/>
        <v>2.7866700925080563</v>
      </c>
      <c r="O105">
        <f t="shared" si="37"/>
        <v>2.0244527645774935E-2</v>
      </c>
      <c r="P105">
        <f t="shared" si="38"/>
        <v>1.2660170466278022E-2</v>
      </c>
      <c r="Q105">
        <f t="shared" si="39"/>
        <v>3.905752540132252E-3</v>
      </c>
      <c r="R105">
        <f t="shared" si="40"/>
        <v>20.181533650921295</v>
      </c>
      <c r="S105">
        <f t="shared" si="41"/>
        <v>20.208812903225802</v>
      </c>
      <c r="T105">
        <f t="shared" si="42"/>
        <v>2.3771292361057941</v>
      </c>
      <c r="U105">
        <f t="shared" si="43"/>
        <v>43.709901600154907</v>
      </c>
      <c r="V105">
        <f t="shared" si="44"/>
        <v>1.0420479921626147</v>
      </c>
      <c r="W105">
        <f t="shared" si="45"/>
        <v>2.3840090094344246</v>
      </c>
      <c r="X105">
        <f t="shared" si="46"/>
        <v>1.3350812439431794</v>
      </c>
      <c r="Y105">
        <f t="shared" si="47"/>
        <v>-11.930470828033693</v>
      </c>
      <c r="Z105">
        <f t="shared" si="48"/>
        <v>7.0237266022201243</v>
      </c>
      <c r="AA105">
        <f t="shared" si="49"/>
        <v>0.50795843712837163</v>
      </c>
      <c r="AB105">
        <f t="shared" si="50"/>
        <v>-4.3948800361450644</v>
      </c>
      <c r="AC105">
        <v>-1.22094490288899E-3</v>
      </c>
      <c r="AD105">
        <v>2.3581514826788198E-2</v>
      </c>
      <c r="AE105">
        <v>2.6771077486156698</v>
      </c>
      <c r="AF105">
        <v>90</v>
      </c>
      <c r="AG105">
        <v>9</v>
      </c>
      <c r="AH105">
        <f t="shared" si="51"/>
        <v>1</v>
      </c>
      <c r="AI105">
        <f t="shared" si="52"/>
        <v>0</v>
      </c>
      <c r="AJ105">
        <f t="shared" si="53"/>
        <v>54922.700700164489</v>
      </c>
      <c r="AK105">
        <f t="shared" si="54"/>
        <v>2.0438265516129001E-2</v>
      </c>
      <c r="AL105">
        <f t="shared" si="55"/>
        <v>1.001475010290321E-2</v>
      </c>
      <c r="AM105">
        <f t="shared" si="56"/>
        <v>0.49</v>
      </c>
      <c r="AN105">
        <f t="shared" si="57"/>
        <v>0.39</v>
      </c>
      <c r="AO105">
        <v>7.78</v>
      </c>
      <c r="AP105">
        <v>0.5</v>
      </c>
      <c r="AQ105" t="s">
        <v>195</v>
      </c>
      <c r="AR105">
        <v>1602595565.2709701</v>
      </c>
      <c r="AS105">
        <v>410.55467741935502</v>
      </c>
      <c r="AT105">
        <v>410.00348387096801</v>
      </c>
      <c r="AU105">
        <v>10.254693548387101</v>
      </c>
      <c r="AV105">
        <v>10.0463806451613</v>
      </c>
      <c r="AW105">
        <v>1000.01351612903</v>
      </c>
      <c r="AX105">
        <v>101.516612903226</v>
      </c>
      <c r="AY105">
        <v>0.100074835483871</v>
      </c>
      <c r="AZ105">
        <v>20.255564516128999</v>
      </c>
      <c r="BA105">
        <v>20.208812903225802</v>
      </c>
      <c r="BB105">
        <v>20.3788612903226</v>
      </c>
      <c r="BC105">
        <v>10001.718064516101</v>
      </c>
      <c r="BD105">
        <v>2.0438265516129001E-2</v>
      </c>
      <c r="BE105">
        <v>0.35959187096774198</v>
      </c>
      <c r="BF105">
        <v>1602595531.9000001</v>
      </c>
      <c r="BG105" t="s">
        <v>407</v>
      </c>
      <c r="BH105">
        <v>16</v>
      </c>
      <c r="BI105">
        <v>-0.126</v>
      </c>
      <c r="BJ105">
        <v>-0.13</v>
      </c>
      <c r="BK105">
        <v>410</v>
      </c>
      <c r="BL105">
        <v>10</v>
      </c>
      <c r="BM105">
        <v>0.19</v>
      </c>
      <c r="BN105">
        <v>0.12</v>
      </c>
      <c r="BO105">
        <v>0.55643120000000001</v>
      </c>
      <c r="BP105">
        <v>-0.100859178871559</v>
      </c>
      <c r="BQ105">
        <v>2.67021154352984E-2</v>
      </c>
      <c r="BR105">
        <v>0</v>
      </c>
      <c r="BS105">
        <v>0.20932609999999999</v>
      </c>
      <c r="BT105">
        <v>-2.2355997118847899E-2</v>
      </c>
      <c r="BU105">
        <v>6.5113223948749504E-3</v>
      </c>
      <c r="BV105">
        <v>1</v>
      </c>
      <c r="BW105">
        <v>1</v>
      </c>
      <c r="BX105">
        <v>2</v>
      </c>
      <c r="BY105" t="s">
        <v>252</v>
      </c>
      <c r="BZ105">
        <v>100</v>
      </c>
      <c r="CA105">
        <v>100</v>
      </c>
      <c r="CB105">
        <v>-0.126</v>
      </c>
      <c r="CC105">
        <v>-0.13</v>
      </c>
      <c r="CD105">
        <v>2</v>
      </c>
      <c r="CE105">
        <v>989.40899999999999</v>
      </c>
      <c r="CF105">
        <v>339.93700000000001</v>
      </c>
      <c r="CG105">
        <v>20.0002</v>
      </c>
      <c r="CH105">
        <v>24.640699999999999</v>
      </c>
      <c r="CI105">
        <v>30.000499999999999</v>
      </c>
      <c r="CJ105">
        <v>24.517600000000002</v>
      </c>
      <c r="CK105">
        <v>24.600999999999999</v>
      </c>
      <c r="CL105">
        <v>24.8367</v>
      </c>
      <c r="CM105">
        <v>36.828499999999998</v>
      </c>
      <c r="CN105">
        <v>86.160700000000006</v>
      </c>
      <c r="CO105">
        <v>20</v>
      </c>
      <c r="CP105">
        <v>410</v>
      </c>
      <c r="CQ105">
        <v>10</v>
      </c>
      <c r="CR105">
        <v>98.919499999999999</v>
      </c>
      <c r="CS105">
        <v>107.384</v>
      </c>
    </row>
    <row r="106" spans="1:97" x14ac:dyDescent="0.25">
      <c r="A106">
        <v>90</v>
      </c>
      <c r="B106">
        <v>1602595970.9000001</v>
      </c>
      <c r="C106">
        <v>6346.1000001430502</v>
      </c>
      <c r="D106" t="s">
        <v>419</v>
      </c>
      <c r="E106" t="s">
        <v>420</v>
      </c>
      <c r="F106">
        <v>1602595962.9161301</v>
      </c>
      <c r="G106">
        <f t="shared" si="29"/>
        <v>2.6332073496841381E-4</v>
      </c>
      <c r="H106">
        <f t="shared" si="30"/>
        <v>-1.0650524935355352</v>
      </c>
      <c r="I106">
        <f t="shared" si="31"/>
        <v>411.21370967741899</v>
      </c>
      <c r="J106">
        <f t="shared" si="32"/>
        <v>487.67177547449876</v>
      </c>
      <c r="K106">
        <f t="shared" si="33"/>
        <v>49.563499165055873</v>
      </c>
      <c r="L106">
        <f t="shared" si="34"/>
        <v>41.792843837283044</v>
      </c>
      <c r="M106">
        <f t="shared" si="35"/>
        <v>1.9878606896531349E-2</v>
      </c>
      <c r="N106">
        <f t="shared" si="36"/>
        <v>2.7794278968338784</v>
      </c>
      <c r="O106">
        <f t="shared" si="37"/>
        <v>1.9799959437520796E-2</v>
      </c>
      <c r="P106">
        <f t="shared" si="38"/>
        <v>1.2382014773258525E-2</v>
      </c>
      <c r="Q106">
        <f t="shared" si="39"/>
        <v>-4.6814332286129008E-3</v>
      </c>
      <c r="R106">
        <f t="shared" si="40"/>
        <v>20.246914662689022</v>
      </c>
      <c r="S106">
        <f t="shared" si="41"/>
        <v>20.255483870967701</v>
      </c>
      <c r="T106">
        <f t="shared" si="42"/>
        <v>2.3839971270236084</v>
      </c>
      <c r="U106">
        <f t="shared" si="43"/>
        <v>44.089769737026508</v>
      </c>
      <c r="V106">
        <f t="shared" si="44"/>
        <v>1.0552449436809355</v>
      </c>
      <c r="W106">
        <f t="shared" si="45"/>
        <v>2.39340089543435</v>
      </c>
      <c r="X106">
        <f t="shared" si="46"/>
        <v>1.328752183342673</v>
      </c>
      <c r="Y106">
        <f t="shared" si="47"/>
        <v>-11.612444412107049</v>
      </c>
      <c r="Z106">
        <f t="shared" si="48"/>
        <v>9.5470291961453331</v>
      </c>
      <c r="AA106">
        <f t="shared" si="49"/>
        <v>0.69263431354024674</v>
      </c>
      <c r="AB106">
        <f t="shared" si="50"/>
        <v>-1.3774623356500815</v>
      </c>
      <c r="AC106">
        <v>-1.2208325692803499E-3</v>
      </c>
      <c r="AD106">
        <v>2.3579345198452398E-2</v>
      </c>
      <c r="AE106">
        <v>2.6769527180166302</v>
      </c>
      <c r="AF106">
        <v>89</v>
      </c>
      <c r="AG106">
        <v>9</v>
      </c>
      <c r="AH106">
        <f t="shared" si="51"/>
        <v>1</v>
      </c>
      <c r="AI106">
        <f t="shared" si="52"/>
        <v>0</v>
      </c>
      <c r="AJ106">
        <f t="shared" si="53"/>
        <v>54906.261994075234</v>
      </c>
      <c r="AK106">
        <f t="shared" si="54"/>
        <v>-2.4497295806451599E-2</v>
      </c>
      <c r="AL106">
        <f t="shared" si="55"/>
        <v>-1.2003674945161283E-2</v>
      </c>
      <c r="AM106">
        <f t="shared" si="56"/>
        <v>0.49</v>
      </c>
      <c r="AN106">
        <f t="shared" si="57"/>
        <v>0.39</v>
      </c>
      <c r="AO106">
        <v>12.71</v>
      </c>
      <c r="AP106">
        <v>0.5</v>
      </c>
      <c r="AQ106" t="s">
        <v>195</v>
      </c>
      <c r="AR106">
        <v>1602595962.9161301</v>
      </c>
      <c r="AS106">
        <v>411.21370967741899</v>
      </c>
      <c r="AT106">
        <v>409.99770967741898</v>
      </c>
      <c r="AU106">
        <v>10.3829064516129</v>
      </c>
      <c r="AV106">
        <v>10.0517161290323</v>
      </c>
      <c r="AW106">
        <v>1000.0464193548401</v>
      </c>
      <c r="AX106">
        <v>101.531161290323</v>
      </c>
      <c r="AY106">
        <v>0.10174358064516099</v>
      </c>
      <c r="AZ106">
        <v>20.3191967741935</v>
      </c>
      <c r="BA106">
        <v>20.255483870967701</v>
      </c>
      <c r="BB106">
        <v>20.438264516128999</v>
      </c>
      <c r="BC106">
        <v>9999.3648387096691</v>
      </c>
      <c r="BD106">
        <v>-2.4497295806451599E-2</v>
      </c>
      <c r="BE106">
        <v>0.36191674193548401</v>
      </c>
      <c r="BF106">
        <v>1602595949.4000001</v>
      </c>
      <c r="BG106" t="s">
        <v>421</v>
      </c>
      <c r="BH106">
        <v>17</v>
      </c>
      <c r="BI106">
        <v>-0.153</v>
      </c>
      <c r="BJ106">
        <v>-0.127</v>
      </c>
      <c r="BK106">
        <v>410</v>
      </c>
      <c r="BL106">
        <v>10</v>
      </c>
      <c r="BM106">
        <v>0.24</v>
      </c>
      <c r="BN106">
        <v>0.14000000000000001</v>
      </c>
      <c r="BO106">
        <v>0.8869294888</v>
      </c>
      <c r="BP106">
        <v>3.3873520405526598</v>
      </c>
      <c r="BQ106">
        <v>0.50127064867254501</v>
      </c>
      <c r="BR106">
        <v>0</v>
      </c>
      <c r="BS106">
        <v>0.24160668626000001</v>
      </c>
      <c r="BT106">
        <v>0.93128324246723804</v>
      </c>
      <c r="BU106">
        <v>0.13762200520353501</v>
      </c>
      <c r="BV106">
        <v>0</v>
      </c>
      <c r="BW106">
        <v>0</v>
      </c>
      <c r="BX106">
        <v>2</v>
      </c>
      <c r="BY106" t="s">
        <v>197</v>
      </c>
      <c r="BZ106">
        <v>100</v>
      </c>
      <c r="CA106">
        <v>100</v>
      </c>
      <c r="CB106">
        <v>-0.153</v>
      </c>
      <c r="CC106">
        <v>-0.127</v>
      </c>
      <c r="CD106">
        <v>2</v>
      </c>
      <c r="CE106">
        <v>990.56</v>
      </c>
      <c r="CF106">
        <v>337.15199999999999</v>
      </c>
      <c r="CG106">
        <v>20.000299999999999</v>
      </c>
      <c r="CH106">
        <v>25.004799999999999</v>
      </c>
      <c r="CI106">
        <v>30.0001</v>
      </c>
      <c r="CJ106">
        <v>24.9374</v>
      </c>
      <c r="CK106">
        <v>25.016999999999999</v>
      </c>
      <c r="CL106">
        <v>24.838799999999999</v>
      </c>
      <c r="CM106">
        <v>38.2136</v>
      </c>
      <c r="CN106">
        <v>77.132199999999997</v>
      </c>
      <c r="CO106">
        <v>20</v>
      </c>
      <c r="CP106">
        <v>410</v>
      </c>
      <c r="CQ106">
        <v>10</v>
      </c>
      <c r="CR106">
        <v>98.884399999999999</v>
      </c>
      <c r="CS106">
        <v>107.32599999999999</v>
      </c>
    </row>
    <row r="107" spans="1:97" x14ac:dyDescent="0.25">
      <c r="A107">
        <v>91</v>
      </c>
      <c r="B107">
        <v>1602595976.0999999</v>
      </c>
      <c r="C107">
        <v>6351.2999999523199</v>
      </c>
      <c r="D107" t="s">
        <v>422</v>
      </c>
      <c r="E107" t="s">
        <v>423</v>
      </c>
      <c r="F107">
        <v>1602595967.5580599</v>
      </c>
      <c r="G107">
        <f t="shared" si="29"/>
        <v>2.6222992308673514E-4</v>
      </c>
      <c r="H107">
        <f t="shared" si="30"/>
        <v>-1.0592743817791734</v>
      </c>
      <c r="I107">
        <f t="shared" si="31"/>
        <v>411.201129032258</v>
      </c>
      <c r="J107">
        <f t="shared" si="32"/>
        <v>487.55183709439729</v>
      </c>
      <c r="K107">
        <f t="shared" si="33"/>
        <v>49.55103074097709</v>
      </c>
      <c r="L107">
        <f t="shared" si="34"/>
        <v>41.791330142105309</v>
      </c>
      <c r="M107">
        <f t="shared" si="35"/>
        <v>1.9795446675081069E-2</v>
      </c>
      <c r="N107">
        <f t="shared" si="36"/>
        <v>2.7797485391334953</v>
      </c>
      <c r="O107">
        <f t="shared" si="37"/>
        <v>1.9717463432236033E-2</v>
      </c>
      <c r="P107">
        <f t="shared" si="38"/>
        <v>1.2330395422427358E-2</v>
      </c>
      <c r="Q107">
        <f t="shared" si="39"/>
        <v>-6.6029868802258028E-3</v>
      </c>
      <c r="R107">
        <f t="shared" si="40"/>
        <v>20.244283806791934</v>
      </c>
      <c r="S107">
        <f t="shared" si="41"/>
        <v>20.255674193548401</v>
      </c>
      <c r="T107">
        <f t="shared" si="42"/>
        <v>2.3840251695964105</v>
      </c>
      <c r="U107">
        <f t="shared" si="43"/>
        <v>44.097902265825269</v>
      </c>
      <c r="V107">
        <f t="shared" si="44"/>
        <v>1.0552488430599216</v>
      </c>
      <c r="W107">
        <f t="shared" si="45"/>
        <v>2.3929683473349983</v>
      </c>
      <c r="X107">
        <f t="shared" si="46"/>
        <v>1.3287763265364889</v>
      </c>
      <c r="Y107">
        <f t="shared" si="47"/>
        <v>-11.564339608125019</v>
      </c>
      <c r="Z107">
        <f t="shared" si="48"/>
        <v>9.0811418512718056</v>
      </c>
      <c r="AA107">
        <f t="shared" si="49"/>
        <v>0.65874910304351852</v>
      </c>
      <c r="AB107">
        <f t="shared" si="50"/>
        <v>-1.8310516406899211</v>
      </c>
      <c r="AC107">
        <v>-1.2210515888145799E-3</v>
      </c>
      <c r="AD107">
        <v>2.3583575374917901E-2</v>
      </c>
      <c r="AE107">
        <v>2.67725497608691</v>
      </c>
      <c r="AF107">
        <v>88</v>
      </c>
      <c r="AG107">
        <v>9</v>
      </c>
      <c r="AH107">
        <f t="shared" si="51"/>
        <v>1</v>
      </c>
      <c r="AI107">
        <f t="shared" si="52"/>
        <v>0</v>
      </c>
      <c r="AJ107">
        <f t="shared" si="53"/>
        <v>54916.261632195085</v>
      </c>
      <c r="AK107">
        <f t="shared" si="54"/>
        <v>-3.4552521612903203E-2</v>
      </c>
      <c r="AL107">
        <f t="shared" si="55"/>
        <v>-1.6930735590322571E-2</v>
      </c>
      <c r="AM107">
        <f t="shared" si="56"/>
        <v>0.49</v>
      </c>
      <c r="AN107">
        <f t="shared" si="57"/>
        <v>0.39</v>
      </c>
      <c r="AO107">
        <v>12.71</v>
      </c>
      <c r="AP107">
        <v>0.5</v>
      </c>
      <c r="AQ107" t="s">
        <v>195</v>
      </c>
      <c r="AR107">
        <v>1602595967.5580599</v>
      </c>
      <c r="AS107">
        <v>411.201129032258</v>
      </c>
      <c r="AT107">
        <v>409.99187096774199</v>
      </c>
      <c r="AU107">
        <v>10.383003225806499</v>
      </c>
      <c r="AV107">
        <v>10.0531774193548</v>
      </c>
      <c r="AW107">
        <v>1000.02374193548</v>
      </c>
      <c r="AX107">
        <v>101.53135483871</v>
      </c>
      <c r="AY107">
        <v>0.100978322580645</v>
      </c>
      <c r="AZ107">
        <v>20.3162709677419</v>
      </c>
      <c r="BA107">
        <v>20.255674193548401</v>
      </c>
      <c r="BB107">
        <v>20.436125806451599</v>
      </c>
      <c r="BC107">
        <v>10001.1396774194</v>
      </c>
      <c r="BD107">
        <v>-3.4552521612903203E-2</v>
      </c>
      <c r="BE107">
        <v>0.34550741935483897</v>
      </c>
      <c r="BF107">
        <v>1602595949.4000001</v>
      </c>
      <c r="BG107" t="s">
        <v>421</v>
      </c>
      <c r="BH107">
        <v>17</v>
      </c>
      <c r="BI107">
        <v>-0.153</v>
      </c>
      <c r="BJ107">
        <v>-0.127</v>
      </c>
      <c r="BK107">
        <v>410</v>
      </c>
      <c r="BL107">
        <v>10</v>
      </c>
      <c r="BM107">
        <v>0.24</v>
      </c>
      <c r="BN107">
        <v>0.14000000000000001</v>
      </c>
      <c r="BO107">
        <v>1.1260739</v>
      </c>
      <c r="BP107">
        <v>1.0487115513740599</v>
      </c>
      <c r="BQ107">
        <v>0.23864275908371901</v>
      </c>
      <c r="BR107">
        <v>0</v>
      </c>
      <c r="BS107">
        <v>0.307707958</v>
      </c>
      <c r="BT107">
        <v>0.28674708511944702</v>
      </c>
      <c r="BU107">
        <v>6.4661142904103006E-2</v>
      </c>
      <c r="BV107">
        <v>0</v>
      </c>
      <c r="BW107">
        <v>0</v>
      </c>
      <c r="BX107">
        <v>2</v>
      </c>
      <c r="BY107" t="s">
        <v>197</v>
      </c>
      <c r="BZ107">
        <v>100</v>
      </c>
      <c r="CA107">
        <v>100</v>
      </c>
      <c r="CB107">
        <v>-0.153</v>
      </c>
      <c r="CC107">
        <v>-0.127</v>
      </c>
      <c r="CD107">
        <v>2</v>
      </c>
      <c r="CE107">
        <v>991.44200000000001</v>
      </c>
      <c r="CF107">
        <v>337.36599999999999</v>
      </c>
      <c r="CG107">
        <v>20.0002</v>
      </c>
      <c r="CH107">
        <v>25.007999999999999</v>
      </c>
      <c r="CI107">
        <v>30.000299999999999</v>
      </c>
      <c r="CJ107">
        <v>24.9405</v>
      </c>
      <c r="CK107">
        <v>25.020499999999998</v>
      </c>
      <c r="CL107">
        <v>24.8385</v>
      </c>
      <c r="CM107">
        <v>38.2136</v>
      </c>
      <c r="CN107">
        <v>77.132199999999997</v>
      </c>
      <c r="CO107">
        <v>20</v>
      </c>
      <c r="CP107">
        <v>410</v>
      </c>
      <c r="CQ107">
        <v>10</v>
      </c>
      <c r="CR107">
        <v>98.883899999999997</v>
      </c>
      <c r="CS107">
        <v>107.328</v>
      </c>
    </row>
    <row r="108" spans="1:97" x14ac:dyDescent="0.25">
      <c r="A108">
        <v>92</v>
      </c>
      <c r="B108">
        <v>1602595980.9000001</v>
      </c>
      <c r="C108">
        <v>6356.1000001430502</v>
      </c>
      <c r="D108" t="s">
        <v>424</v>
      </c>
      <c r="E108" t="s">
        <v>425</v>
      </c>
      <c r="F108">
        <v>1602595972.3419399</v>
      </c>
      <c r="G108">
        <f t="shared" si="29"/>
        <v>2.6113127115989212E-4</v>
      </c>
      <c r="H108">
        <f t="shared" si="30"/>
        <v>-1.0518626397781488</v>
      </c>
      <c r="I108">
        <f t="shared" si="31"/>
        <v>411.19270967741897</v>
      </c>
      <c r="J108">
        <f t="shared" si="32"/>
        <v>487.31792566548233</v>
      </c>
      <c r="K108">
        <f t="shared" si="33"/>
        <v>49.527175074135336</v>
      </c>
      <c r="L108">
        <f t="shared" si="34"/>
        <v>41.790404680047132</v>
      </c>
      <c r="M108">
        <f t="shared" si="35"/>
        <v>1.9708583242290644E-2</v>
      </c>
      <c r="N108">
        <f t="shared" si="36"/>
        <v>2.7788963159042392</v>
      </c>
      <c r="O108">
        <f t="shared" si="37"/>
        <v>1.9631257837957959E-2</v>
      </c>
      <c r="P108">
        <f t="shared" si="38"/>
        <v>1.2276458141620272E-2</v>
      </c>
      <c r="Q108">
        <f t="shared" si="39"/>
        <v>-6.4855203609677477E-3</v>
      </c>
      <c r="R108">
        <f t="shared" si="40"/>
        <v>20.242039538376712</v>
      </c>
      <c r="S108">
        <f t="shared" si="41"/>
        <v>20.257283870967701</v>
      </c>
      <c r="T108">
        <f t="shared" si="42"/>
        <v>2.3842623547791075</v>
      </c>
      <c r="U108">
        <f t="shared" si="43"/>
        <v>44.104682561433357</v>
      </c>
      <c r="V108">
        <f t="shared" si="44"/>
        <v>1.0552464252724052</v>
      </c>
      <c r="W108">
        <f t="shared" si="45"/>
        <v>2.3925949898915015</v>
      </c>
      <c r="X108">
        <f t="shared" si="46"/>
        <v>1.3290159295067023</v>
      </c>
      <c r="Y108">
        <f t="shared" si="47"/>
        <v>-11.515889058151243</v>
      </c>
      <c r="Z108">
        <f t="shared" si="48"/>
        <v>8.4587966638012659</v>
      </c>
      <c r="AA108">
        <f t="shared" si="49"/>
        <v>0.61378927389669369</v>
      </c>
      <c r="AB108">
        <f t="shared" si="50"/>
        <v>-2.4497886408142513</v>
      </c>
      <c r="AC108">
        <v>-1.2204695193821699E-3</v>
      </c>
      <c r="AD108">
        <v>2.3572333197717101E-2</v>
      </c>
      <c r="AE108">
        <v>2.67645161104728</v>
      </c>
      <c r="AF108">
        <v>88</v>
      </c>
      <c r="AG108">
        <v>9</v>
      </c>
      <c r="AH108">
        <f t="shared" si="51"/>
        <v>1</v>
      </c>
      <c r="AI108">
        <f t="shared" si="52"/>
        <v>0</v>
      </c>
      <c r="AJ108">
        <f t="shared" si="53"/>
        <v>54891.630637291462</v>
      </c>
      <c r="AK108">
        <f t="shared" si="54"/>
        <v>-3.3937835483870998E-2</v>
      </c>
      <c r="AL108">
        <f t="shared" si="55"/>
        <v>-1.6629539387096787E-2</v>
      </c>
      <c r="AM108">
        <f t="shared" si="56"/>
        <v>0.49</v>
      </c>
      <c r="AN108">
        <f t="shared" si="57"/>
        <v>0.39</v>
      </c>
      <c r="AO108">
        <v>12.71</v>
      </c>
      <c r="AP108">
        <v>0.5</v>
      </c>
      <c r="AQ108" t="s">
        <v>195</v>
      </c>
      <c r="AR108">
        <v>1602595972.3419399</v>
      </c>
      <c r="AS108">
        <v>411.19270967741897</v>
      </c>
      <c r="AT108">
        <v>409.99229032258103</v>
      </c>
      <c r="AU108">
        <v>10.382996774193501</v>
      </c>
      <c r="AV108">
        <v>10.0545516129032</v>
      </c>
      <c r="AW108">
        <v>1000.02006451613</v>
      </c>
      <c r="AX108">
        <v>101.53161290322601</v>
      </c>
      <c r="AY108">
        <v>0.100550548387097</v>
      </c>
      <c r="AZ108">
        <v>20.313745161290299</v>
      </c>
      <c r="BA108">
        <v>20.257283870967701</v>
      </c>
      <c r="BB108">
        <v>20.434138709677399</v>
      </c>
      <c r="BC108">
        <v>9996.3467741935492</v>
      </c>
      <c r="BD108">
        <v>-3.3937835483870998E-2</v>
      </c>
      <c r="BE108">
        <v>0.33639116129032298</v>
      </c>
      <c r="BF108">
        <v>1602595949.4000001</v>
      </c>
      <c r="BG108" t="s">
        <v>421</v>
      </c>
      <c r="BH108">
        <v>17</v>
      </c>
      <c r="BI108">
        <v>-0.153</v>
      </c>
      <c r="BJ108">
        <v>-0.127</v>
      </c>
      <c r="BK108">
        <v>410</v>
      </c>
      <c r="BL108">
        <v>10</v>
      </c>
      <c r="BM108">
        <v>0.24</v>
      </c>
      <c r="BN108">
        <v>0.14000000000000001</v>
      </c>
      <c r="BO108">
        <v>1.2063486000000001</v>
      </c>
      <c r="BP108">
        <v>-0.11628948731394601</v>
      </c>
      <c r="BQ108">
        <v>2.4235446355287099E-2</v>
      </c>
      <c r="BR108">
        <v>0</v>
      </c>
      <c r="BS108">
        <v>0.32985542000000001</v>
      </c>
      <c r="BT108">
        <v>-1.6983781167010201E-2</v>
      </c>
      <c r="BU108">
        <v>2.1242634873291999E-3</v>
      </c>
      <c r="BV108">
        <v>1</v>
      </c>
      <c r="BW108">
        <v>1</v>
      </c>
      <c r="BX108">
        <v>2</v>
      </c>
      <c r="BY108" t="s">
        <v>252</v>
      </c>
      <c r="BZ108">
        <v>100</v>
      </c>
      <c r="CA108">
        <v>100</v>
      </c>
      <c r="CB108">
        <v>-0.153</v>
      </c>
      <c r="CC108">
        <v>-0.127</v>
      </c>
      <c r="CD108">
        <v>2</v>
      </c>
      <c r="CE108">
        <v>991.31299999999999</v>
      </c>
      <c r="CF108">
        <v>337.56799999999998</v>
      </c>
      <c r="CG108">
        <v>20.0001</v>
      </c>
      <c r="CH108">
        <v>25.011099999999999</v>
      </c>
      <c r="CI108">
        <v>30.000299999999999</v>
      </c>
      <c r="CJ108">
        <v>24.9437</v>
      </c>
      <c r="CK108">
        <v>25.024100000000001</v>
      </c>
      <c r="CL108">
        <v>24.840599999999998</v>
      </c>
      <c r="CM108">
        <v>38.2136</v>
      </c>
      <c r="CN108">
        <v>76.753799999999998</v>
      </c>
      <c r="CO108">
        <v>20</v>
      </c>
      <c r="CP108">
        <v>410</v>
      </c>
      <c r="CQ108">
        <v>10</v>
      </c>
      <c r="CR108">
        <v>98.882999999999996</v>
      </c>
      <c r="CS108">
        <v>107.327</v>
      </c>
    </row>
    <row r="109" spans="1:97" x14ac:dyDescent="0.25">
      <c r="A109">
        <v>93</v>
      </c>
      <c r="B109">
        <v>1602595985.9000001</v>
      </c>
      <c r="C109">
        <v>6361.1000001430502</v>
      </c>
      <c r="D109" t="s">
        <v>426</v>
      </c>
      <c r="E109" t="s">
        <v>427</v>
      </c>
      <c r="F109">
        <v>1602595977.2741899</v>
      </c>
      <c r="G109">
        <f t="shared" si="29"/>
        <v>2.6020668176424003E-4</v>
      </c>
      <c r="H109">
        <f t="shared" si="30"/>
        <v>-1.0532282552530969</v>
      </c>
      <c r="I109">
        <f t="shared" si="31"/>
        <v>411.190612903226</v>
      </c>
      <c r="J109">
        <f t="shared" si="32"/>
        <v>487.71823832209185</v>
      </c>
      <c r="K109">
        <f t="shared" si="33"/>
        <v>49.567819754053495</v>
      </c>
      <c r="L109">
        <f t="shared" si="34"/>
        <v>41.790157889247567</v>
      </c>
      <c r="M109">
        <f t="shared" si="35"/>
        <v>1.9640974738884296E-2</v>
      </c>
      <c r="N109">
        <f t="shared" si="36"/>
        <v>2.7798321985944803</v>
      </c>
      <c r="O109">
        <f t="shared" si="37"/>
        <v>1.956420357034222E-2</v>
      </c>
      <c r="P109">
        <f t="shared" si="38"/>
        <v>1.2234499704329764E-2</v>
      </c>
      <c r="Q109">
        <f t="shared" si="39"/>
        <v>-5.8973538905806493E-3</v>
      </c>
      <c r="R109">
        <f t="shared" si="40"/>
        <v>20.239596656253799</v>
      </c>
      <c r="S109">
        <f t="shared" si="41"/>
        <v>20.2562741935484</v>
      </c>
      <c r="T109">
        <f t="shared" si="42"/>
        <v>2.384113576887041</v>
      </c>
      <c r="U109">
        <f t="shared" si="43"/>
        <v>44.11286065531403</v>
      </c>
      <c r="V109">
        <f t="shared" si="44"/>
        <v>1.0552645895711417</v>
      </c>
      <c r="W109">
        <f t="shared" si="45"/>
        <v>2.3921926030068508</v>
      </c>
      <c r="X109">
        <f t="shared" si="46"/>
        <v>1.3288489873158993</v>
      </c>
      <c r="Y109">
        <f t="shared" si="47"/>
        <v>-11.475114665802986</v>
      </c>
      <c r="Z109">
        <f t="shared" si="48"/>
        <v>8.2049389437552804</v>
      </c>
      <c r="AA109">
        <f t="shared" si="49"/>
        <v>0.59515698466104183</v>
      </c>
      <c r="AB109">
        <f t="shared" si="50"/>
        <v>-2.6809160912772434</v>
      </c>
      <c r="AC109">
        <v>-1.22110873773015E-3</v>
      </c>
      <c r="AD109">
        <v>2.35846791577312E-2</v>
      </c>
      <c r="AE109">
        <v>2.6773338385384702</v>
      </c>
      <c r="AF109">
        <v>87</v>
      </c>
      <c r="AG109">
        <v>9</v>
      </c>
      <c r="AH109">
        <f t="shared" si="51"/>
        <v>1</v>
      </c>
      <c r="AI109">
        <f t="shared" si="52"/>
        <v>0</v>
      </c>
      <c r="AJ109">
        <f t="shared" si="53"/>
        <v>54919.718712498099</v>
      </c>
      <c r="AK109">
        <f t="shared" si="54"/>
        <v>-3.0860041290322601E-2</v>
      </c>
      <c r="AL109">
        <f t="shared" si="55"/>
        <v>-1.5121420232258074E-2</v>
      </c>
      <c r="AM109">
        <f t="shared" si="56"/>
        <v>0.49</v>
      </c>
      <c r="AN109">
        <f t="shared" si="57"/>
        <v>0.39</v>
      </c>
      <c r="AO109">
        <v>12.71</v>
      </c>
      <c r="AP109">
        <v>0.5</v>
      </c>
      <c r="AQ109" t="s">
        <v>195</v>
      </c>
      <c r="AR109">
        <v>1602595977.2741899</v>
      </c>
      <c r="AS109">
        <v>411.190612903226</v>
      </c>
      <c r="AT109">
        <v>409.98796774193602</v>
      </c>
      <c r="AU109">
        <v>10.3831838709677</v>
      </c>
      <c r="AV109">
        <v>10.055899999999999</v>
      </c>
      <c r="AW109">
        <v>1000.01487096774</v>
      </c>
      <c r="AX109">
        <v>101.531774193548</v>
      </c>
      <c r="AY109">
        <v>0.10030732258064499</v>
      </c>
      <c r="AZ109">
        <v>20.311022580645201</v>
      </c>
      <c r="BA109">
        <v>20.2562741935484</v>
      </c>
      <c r="BB109">
        <v>20.431580645161301</v>
      </c>
      <c r="BC109">
        <v>10001.5664516129</v>
      </c>
      <c r="BD109">
        <v>-3.0860041290322601E-2</v>
      </c>
      <c r="BE109">
        <v>0.35074922580645201</v>
      </c>
      <c r="BF109">
        <v>1602595949.4000001</v>
      </c>
      <c r="BG109" t="s">
        <v>421</v>
      </c>
      <c r="BH109">
        <v>17</v>
      </c>
      <c r="BI109">
        <v>-0.153</v>
      </c>
      <c r="BJ109">
        <v>-0.127</v>
      </c>
      <c r="BK109">
        <v>410</v>
      </c>
      <c r="BL109">
        <v>10</v>
      </c>
      <c r="BM109">
        <v>0.24</v>
      </c>
      <c r="BN109">
        <v>0.14000000000000001</v>
      </c>
      <c r="BO109">
        <v>1.2075792000000001</v>
      </c>
      <c r="BP109">
        <v>-9.7540999535962094E-3</v>
      </c>
      <c r="BQ109">
        <v>2.3892185319890701E-2</v>
      </c>
      <c r="BR109">
        <v>1</v>
      </c>
      <c r="BS109">
        <v>0.32842586000000001</v>
      </c>
      <c r="BT109">
        <v>-1.6320534696839702E-2</v>
      </c>
      <c r="BU109">
        <v>2.0343219608508398E-3</v>
      </c>
      <c r="BV109">
        <v>1</v>
      </c>
      <c r="BW109">
        <v>2</v>
      </c>
      <c r="BX109">
        <v>2</v>
      </c>
      <c r="BY109" t="s">
        <v>200</v>
      </c>
      <c r="BZ109">
        <v>100</v>
      </c>
      <c r="CA109">
        <v>100</v>
      </c>
      <c r="CB109">
        <v>-0.153</v>
      </c>
      <c r="CC109">
        <v>-0.127</v>
      </c>
      <c r="CD109">
        <v>2</v>
      </c>
      <c r="CE109">
        <v>992.04200000000003</v>
      </c>
      <c r="CF109">
        <v>337.45600000000002</v>
      </c>
      <c r="CG109">
        <v>20.0001</v>
      </c>
      <c r="CH109">
        <v>25.014299999999999</v>
      </c>
      <c r="CI109">
        <v>30.0002</v>
      </c>
      <c r="CJ109">
        <v>24.947199999999999</v>
      </c>
      <c r="CK109">
        <v>25.0275</v>
      </c>
      <c r="CL109">
        <v>24.8415</v>
      </c>
      <c r="CM109">
        <v>38.2136</v>
      </c>
      <c r="CN109">
        <v>76.753799999999998</v>
      </c>
      <c r="CO109">
        <v>20</v>
      </c>
      <c r="CP109">
        <v>410</v>
      </c>
      <c r="CQ109">
        <v>10</v>
      </c>
      <c r="CR109">
        <v>98.8827</v>
      </c>
      <c r="CS109">
        <v>107.327</v>
      </c>
    </row>
    <row r="110" spans="1:97" x14ac:dyDescent="0.25">
      <c r="A110">
        <v>94</v>
      </c>
      <c r="B110">
        <v>1602595991</v>
      </c>
      <c r="C110">
        <v>6366.2000000476801</v>
      </c>
      <c r="D110" t="s">
        <v>428</v>
      </c>
      <c r="E110" t="s">
        <v>429</v>
      </c>
      <c r="F110">
        <v>1602595982.27742</v>
      </c>
      <c r="G110">
        <f t="shared" si="29"/>
        <v>2.5930015799052113E-4</v>
      </c>
      <c r="H110">
        <f t="shared" si="30"/>
        <v>-1.0576485617872651</v>
      </c>
      <c r="I110">
        <f t="shared" si="31"/>
        <v>411.19341935483902</v>
      </c>
      <c r="J110">
        <f t="shared" si="32"/>
        <v>488.36014635895464</v>
      </c>
      <c r="K110">
        <f t="shared" si="33"/>
        <v>49.633216501985231</v>
      </c>
      <c r="L110">
        <f t="shared" si="34"/>
        <v>41.7905763997978</v>
      </c>
      <c r="M110">
        <f t="shared" si="35"/>
        <v>1.9576789827366322E-2</v>
      </c>
      <c r="N110">
        <f t="shared" si="36"/>
        <v>2.779829598921705</v>
      </c>
      <c r="O110">
        <f t="shared" si="37"/>
        <v>1.9500518478531462E-2</v>
      </c>
      <c r="P110">
        <f t="shared" si="38"/>
        <v>1.2194651859237408E-2</v>
      </c>
      <c r="Q110">
        <f t="shared" si="39"/>
        <v>-5.5446165789677484E-3</v>
      </c>
      <c r="R110">
        <f t="shared" si="40"/>
        <v>20.236969937730109</v>
      </c>
      <c r="S110">
        <f t="shared" si="41"/>
        <v>20.254406451612901</v>
      </c>
      <c r="T110">
        <f t="shared" si="42"/>
        <v>2.3838383829923817</v>
      </c>
      <c r="U110">
        <f t="shared" si="43"/>
        <v>44.121693582787877</v>
      </c>
      <c r="V110">
        <f t="shared" si="44"/>
        <v>1.0552882816775975</v>
      </c>
      <c r="W110">
        <f t="shared" si="45"/>
        <v>2.3917673960032926</v>
      </c>
      <c r="X110">
        <f t="shared" si="46"/>
        <v>1.3285501013147842</v>
      </c>
      <c r="Y110">
        <f t="shared" si="47"/>
        <v>-11.435136967381982</v>
      </c>
      <c r="Z110">
        <f t="shared" si="48"/>
        <v>8.0536147794236168</v>
      </c>
      <c r="AA110">
        <f t="shared" si="49"/>
        <v>0.58416683858836416</v>
      </c>
      <c r="AB110">
        <f t="shared" si="50"/>
        <v>-2.8028999659489688</v>
      </c>
      <c r="AC110">
        <v>-1.22110696183299E-3</v>
      </c>
      <c r="AD110">
        <v>2.3584644857784401E-2</v>
      </c>
      <c r="AE110">
        <v>2.67733138793231</v>
      </c>
      <c r="AF110">
        <v>88</v>
      </c>
      <c r="AG110">
        <v>9</v>
      </c>
      <c r="AH110">
        <f t="shared" si="51"/>
        <v>1</v>
      </c>
      <c r="AI110">
        <f t="shared" si="52"/>
        <v>0</v>
      </c>
      <c r="AJ110">
        <f t="shared" si="53"/>
        <v>54920.190876258341</v>
      </c>
      <c r="AK110">
        <f t="shared" si="54"/>
        <v>-2.9014215483870998E-2</v>
      </c>
      <c r="AL110">
        <f t="shared" si="55"/>
        <v>-1.4216965587096789E-2</v>
      </c>
      <c r="AM110">
        <f t="shared" si="56"/>
        <v>0.49</v>
      </c>
      <c r="AN110">
        <f t="shared" si="57"/>
        <v>0.39</v>
      </c>
      <c r="AO110">
        <v>12.71</v>
      </c>
      <c r="AP110">
        <v>0.5</v>
      </c>
      <c r="AQ110" t="s">
        <v>195</v>
      </c>
      <c r="AR110">
        <v>1602595982.27742</v>
      </c>
      <c r="AS110">
        <v>411.19341935483902</v>
      </c>
      <c r="AT110">
        <v>409.98467741935502</v>
      </c>
      <c r="AU110">
        <v>10.3833838709677</v>
      </c>
      <c r="AV110">
        <v>10.057238709677399</v>
      </c>
      <c r="AW110">
        <v>1000.01006451613</v>
      </c>
      <c r="AX110">
        <v>101.532225806452</v>
      </c>
      <c r="AY110">
        <v>0.10017985161290301</v>
      </c>
      <c r="AZ110">
        <v>20.308145161290302</v>
      </c>
      <c r="BA110">
        <v>20.254406451612901</v>
      </c>
      <c r="BB110">
        <v>20.429290322580599</v>
      </c>
      <c r="BC110">
        <v>10001.507419354801</v>
      </c>
      <c r="BD110">
        <v>-2.9014215483870998E-2</v>
      </c>
      <c r="BE110">
        <v>0.36715854838709699</v>
      </c>
      <c r="BF110">
        <v>1602595949.4000001</v>
      </c>
      <c r="BG110" t="s">
        <v>421</v>
      </c>
      <c r="BH110">
        <v>17</v>
      </c>
      <c r="BI110">
        <v>-0.153</v>
      </c>
      <c r="BJ110">
        <v>-0.127</v>
      </c>
      <c r="BK110">
        <v>410</v>
      </c>
      <c r="BL110">
        <v>10</v>
      </c>
      <c r="BM110">
        <v>0.24</v>
      </c>
      <c r="BN110">
        <v>0.14000000000000001</v>
      </c>
      <c r="BO110">
        <v>1.2058690000000001</v>
      </c>
      <c r="BP110">
        <v>5.78270267905511E-2</v>
      </c>
      <c r="BQ110">
        <v>2.2709747973062199E-2</v>
      </c>
      <c r="BR110">
        <v>1</v>
      </c>
      <c r="BS110">
        <v>0.32728716000000002</v>
      </c>
      <c r="BT110">
        <v>-1.3563221147838599E-2</v>
      </c>
      <c r="BU110">
        <v>1.72661522476781E-3</v>
      </c>
      <c r="BV110">
        <v>1</v>
      </c>
      <c r="BW110">
        <v>2</v>
      </c>
      <c r="BX110">
        <v>2</v>
      </c>
      <c r="BY110" t="s">
        <v>200</v>
      </c>
      <c r="BZ110">
        <v>100</v>
      </c>
      <c r="CA110">
        <v>100</v>
      </c>
      <c r="CB110">
        <v>-0.153</v>
      </c>
      <c r="CC110">
        <v>-0.127</v>
      </c>
      <c r="CD110">
        <v>2</v>
      </c>
      <c r="CE110">
        <v>991.69200000000001</v>
      </c>
      <c r="CF110">
        <v>337.46499999999997</v>
      </c>
      <c r="CG110">
        <v>20.0001</v>
      </c>
      <c r="CH110">
        <v>25.017499999999998</v>
      </c>
      <c r="CI110">
        <v>30.000299999999999</v>
      </c>
      <c r="CJ110">
        <v>24.9514</v>
      </c>
      <c r="CK110">
        <v>25.030999999999999</v>
      </c>
      <c r="CL110">
        <v>24.842199999999998</v>
      </c>
      <c r="CM110">
        <v>38.2136</v>
      </c>
      <c r="CN110">
        <v>76.753799999999998</v>
      </c>
      <c r="CO110">
        <v>20</v>
      </c>
      <c r="CP110">
        <v>410</v>
      </c>
      <c r="CQ110">
        <v>10</v>
      </c>
      <c r="CR110">
        <v>98.883799999999994</v>
      </c>
      <c r="CS110">
        <v>107.32599999999999</v>
      </c>
    </row>
    <row r="111" spans="1:97" x14ac:dyDescent="0.25">
      <c r="A111">
        <v>95</v>
      </c>
      <c r="B111">
        <v>1602596317.5</v>
      </c>
      <c r="C111">
        <v>6692.7000000476801</v>
      </c>
      <c r="D111" t="s">
        <v>431</v>
      </c>
      <c r="E111" t="s">
        <v>432</v>
      </c>
      <c r="F111">
        <v>1602596309.5</v>
      </c>
      <c r="G111">
        <f t="shared" si="29"/>
        <v>2.6105406665923774E-4</v>
      </c>
      <c r="H111">
        <f t="shared" si="30"/>
        <v>-0.90705851960442141</v>
      </c>
      <c r="I111">
        <f t="shared" si="31"/>
        <v>410.89990322580599</v>
      </c>
      <c r="J111">
        <f t="shared" si="32"/>
        <v>475.39595846523895</v>
      </c>
      <c r="K111">
        <f t="shared" si="33"/>
        <v>48.32132093517977</v>
      </c>
      <c r="L111">
        <f t="shared" si="34"/>
        <v>41.765660272141965</v>
      </c>
      <c r="M111">
        <f t="shared" si="35"/>
        <v>1.9698101851390232E-2</v>
      </c>
      <c r="N111">
        <f t="shared" si="36"/>
        <v>2.788861996432098</v>
      </c>
      <c r="O111">
        <f t="shared" si="37"/>
        <v>1.9621133353372226E-2</v>
      </c>
      <c r="P111">
        <f t="shared" si="38"/>
        <v>1.2270098491879926E-2</v>
      </c>
      <c r="Q111">
        <f t="shared" si="39"/>
        <v>4.7288902628709727E-3</v>
      </c>
      <c r="R111">
        <f t="shared" si="40"/>
        <v>20.231478303748005</v>
      </c>
      <c r="S111">
        <f t="shared" si="41"/>
        <v>20.236677419354798</v>
      </c>
      <c r="T111">
        <f t="shared" si="42"/>
        <v>2.3812275653550605</v>
      </c>
      <c r="U111">
        <f t="shared" si="43"/>
        <v>43.986582744179984</v>
      </c>
      <c r="V111">
        <f t="shared" si="44"/>
        <v>1.0517129464657589</v>
      </c>
      <c r="W111">
        <f t="shared" si="45"/>
        <v>2.3909857980611475</v>
      </c>
      <c r="X111">
        <f t="shared" si="46"/>
        <v>1.3295146188893017</v>
      </c>
      <c r="Y111">
        <f t="shared" si="47"/>
        <v>-11.512484339672385</v>
      </c>
      <c r="Z111">
        <f t="shared" si="48"/>
        <v>9.9499819997772097</v>
      </c>
      <c r="AA111">
        <f t="shared" si="49"/>
        <v>0.71929718837649448</v>
      </c>
      <c r="AB111">
        <f t="shared" si="50"/>
        <v>-0.83847626125580987</v>
      </c>
      <c r="AC111">
        <v>-1.2216433607741099E-3</v>
      </c>
      <c r="AD111">
        <v>2.3595004948197301E-2</v>
      </c>
      <c r="AE111">
        <v>2.6780714704838799</v>
      </c>
      <c r="AF111">
        <v>86</v>
      </c>
      <c r="AG111">
        <v>9</v>
      </c>
      <c r="AH111">
        <f t="shared" si="51"/>
        <v>1</v>
      </c>
      <c r="AI111">
        <f t="shared" si="52"/>
        <v>0</v>
      </c>
      <c r="AJ111">
        <f t="shared" si="53"/>
        <v>54944.575356197427</v>
      </c>
      <c r="AK111">
        <f t="shared" si="54"/>
        <v>2.4745631935483899E-2</v>
      </c>
      <c r="AL111">
        <f t="shared" si="55"/>
        <v>1.212535964838711E-2</v>
      </c>
      <c r="AM111">
        <f t="shared" si="56"/>
        <v>0.49</v>
      </c>
      <c r="AN111">
        <f t="shared" si="57"/>
        <v>0.39</v>
      </c>
      <c r="AO111">
        <v>11.26</v>
      </c>
      <c r="AP111">
        <v>0.5</v>
      </c>
      <c r="AQ111" t="s">
        <v>195</v>
      </c>
      <c r="AR111">
        <v>1602596309.5</v>
      </c>
      <c r="AS111">
        <v>410.89990322580599</v>
      </c>
      <c r="AT111">
        <v>409.99935483871002</v>
      </c>
      <c r="AU111">
        <v>10.3469870967742</v>
      </c>
      <c r="AV111">
        <v>10.056087096774201</v>
      </c>
      <c r="AW111">
        <v>1000.01861290323</v>
      </c>
      <c r="AX111">
        <v>101.54380645161299</v>
      </c>
      <c r="AY111">
        <v>0.100559838709677</v>
      </c>
      <c r="AZ111">
        <v>20.302854838709699</v>
      </c>
      <c r="BA111">
        <v>20.236677419354798</v>
      </c>
      <c r="BB111">
        <v>20.410951612903201</v>
      </c>
      <c r="BC111">
        <v>10004.759677419401</v>
      </c>
      <c r="BD111">
        <v>2.4745631935483899E-2</v>
      </c>
      <c r="BE111">
        <v>0.36829793548387102</v>
      </c>
      <c r="BF111">
        <v>1602596285.4000001</v>
      </c>
      <c r="BG111" t="s">
        <v>433</v>
      </c>
      <c r="BH111">
        <v>18</v>
      </c>
      <c r="BI111">
        <v>-0.20799999999999999</v>
      </c>
      <c r="BJ111">
        <v>-0.125</v>
      </c>
      <c r="BK111">
        <v>410</v>
      </c>
      <c r="BL111">
        <v>10</v>
      </c>
      <c r="BM111">
        <v>0.32</v>
      </c>
      <c r="BN111">
        <v>0.21</v>
      </c>
      <c r="BO111">
        <v>0.90117488000000001</v>
      </c>
      <c r="BP111">
        <v>-4.1798388475395201E-2</v>
      </c>
      <c r="BQ111">
        <v>3.4300164839627202E-2</v>
      </c>
      <c r="BR111">
        <v>1</v>
      </c>
      <c r="BS111">
        <v>0.29253849999999998</v>
      </c>
      <c r="BT111">
        <v>-1.9251912605042099E-2</v>
      </c>
      <c r="BU111">
        <v>2.3459455257955099E-3</v>
      </c>
      <c r="BV111">
        <v>1</v>
      </c>
      <c r="BW111">
        <v>2</v>
      </c>
      <c r="BX111">
        <v>2</v>
      </c>
      <c r="BY111" t="s">
        <v>200</v>
      </c>
      <c r="BZ111">
        <v>100</v>
      </c>
      <c r="CA111">
        <v>100</v>
      </c>
      <c r="CB111">
        <v>-0.20799999999999999</v>
      </c>
      <c r="CC111">
        <v>-0.125</v>
      </c>
      <c r="CD111">
        <v>2</v>
      </c>
      <c r="CE111">
        <v>993.01900000000001</v>
      </c>
      <c r="CF111">
        <v>336.14600000000002</v>
      </c>
      <c r="CG111">
        <v>20.000299999999999</v>
      </c>
      <c r="CH111">
        <v>25.190799999999999</v>
      </c>
      <c r="CI111">
        <v>30.000299999999999</v>
      </c>
      <c r="CJ111">
        <v>25.163599999999999</v>
      </c>
      <c r="CK111">
        <v>25.241</v>
      </c>
      <c r="CL111">
        <v>24.8474</v>
      </c>
      <c r="CM111">
        <v>38.765300000000003</v>
      </c>
      <c r="CN111">
        <v>68.079700000000003</v>
      </c>
      <c r="CO111">
        <v>20</v>
      </c>
      <c r="CP111">
        <v>410</v>
      </c>
      <c r="CQ111">
        <v>10</v>
      </c>
      <c r="CR111">
        <v>98.871399999999994</v>
      </c>
      <c r="CS111">
        <v>107.3</v>
      </c>
    </row>
    <row r="112" spans="1:97" x14ac:dyDescent="0.25">
      <c r="A112">
        <v>96</v>
      </c>
      <c r="B112">
        <v>1602596322.5</v>
      </c>
      <c r="C112">
        <v>6697.7000000476801</v>
      </c>
      <c r="D112" t="s">
        <v>434</v>
      </c>
      <c r="E112" t="s">
        <v>435</v>
      </c>
      <c r="F112">
        <v>1602596314.14516</v>
      </c>
      <c r="G112">
        <f t="shared" si="29"/>
        <v>2.5988751392193554E-4</v>
      </c>
      <c r="H112">
        <f t="shared" si="30"/>
        <v>-0.9233624138822204</v>
      </c>
      <c r="I112">
        <f t="shared" si="31"/>
        <v>410.913096774194</v>
      </c>
      <c r="J112">
        <f t="shared" si="32"/>
        <v>477.03475438154214</v>
      </c>
      <c r="K112">
        <f t="shared" si="33"/>
        <v>48.487815887440242</v>
      </c>
      <c r="L112">
        <f t="shared" si="34"/>
        <v>41.766932910278463</v>
      </c>
      <c r="M112">
        <f t="shared" si="35"/>
        <v>1.9616756803435911E-2</v>
      </c>
      <c r="N112">
        <f t="shared" si="36"/>
        <v>2.7879613319262799</v>
      </c>
      <c r="O112">
        <f t="shared" si="37"/>
        <v>1.9540396802588799E-2</v>
      </c>
      <c r="P112">
        <f t="shared" si="38"/>
        <v>1.2219583769597362E-2</v>
      </c>
      <c r="Q112">
        <f t="shared" si="39"/>
        <v>4.9642251045483778E-3</v>
      </c>
      <c r="R112">
        <f t="shared" si="40"/>
        <v>20.22963862842041</v>
      </c>
      <c r="S112">
        <f t="shared" si="41"/>
        <v>20.233112903225798</v>
      </c>
      <c r="T112">
        <f t="shared" si="42"/>
        <v>2.3807029491825782</v>
      </c>
      <c r="U112">
        <f t="shared" si="43"/>
        <v>43.990142520577749</v>
      </c>
      <c r="V112">
        <f t="shared" si="44"/>
        <v>1.0516590901879534</v>
      </c>
      <c r="W112">
        <f t="shared" si="45"/>
        <v>2.3906698863182982</v>
      </c>
      <c r="X112">
        <f t="shared" si="46"/>
        <v>1.3290438589946247</v>
      </c>
      <c r="Y112">
        <f t="shared" si="47"/>
        <v>-11.461039363957358</v>
      </c>
      <c r="Z112">
        <f t="shared" si="48"/>
        <v>10.1610738751556</v>
      </c>
      <c r="AA112">
        <f t="shared" si="49"/>
        <v>0.73477316420075733</v>
      </c>
      <c r="AB112">
        <f t="shared" si="50"/>
        <v>-0.56022809949645236</v>
      </c>
      <c r="AC112">
        <v>-1.22103084823438E-3</v>
      </c>
      <c r="AD112">
        <v>2.3583174788209701E-2</v>
      </c>
      <c r="AE112">
        <v>2.67722635458464</v>
      </c>
      <c r="AF112">
        <v>86</v>
      </c>
      <c r="AG112">
        <v>9</v>
      </c>
      <c r="AH112">
        <f t="shared" si="51"/>
        <v>1</v>
      </c>
      <c r="AI112">
        <f t="shared" si="52"/>
        <v>0</v>
      </c>
      <c r="AJ112">
        <f t="shared" si="53"/>
        <v>54918.556099589267</v>
      </c>
      <c r="AK112">
        <f t="shared" si="54"/>
        <v>2.5977106774193501E-2</v>
      </c>
      <c r="AL112">
        <f t="shared" si="55"/>
        <v>1.2728782319354814E-2</v>
      </c>
      <c r="AM112">
        <f t="shared" si="56"/>
        <v>0.49</v>
      </c>
      <c r="AN112">
        <f t="shared" si="57"/>
        <v>0.39</v>
      </c>
      <c r="AO112">
        <v>11.26</v>
      </c>
      <c r="AP112">
        <v>0.5</v>
      </c>
      <c r="AQ112" t="s">
        <v>195</v>
      </c>
      <c r="AR112">
        <v>1602596314.14516</v>
      </c>
      <c r="AS112">
        <v>410.913096774194</v>
      </c>
      <c r="AT112">
        <v>409.99364516128998</v>
      </c>
      <c r="AU112">
        <v>10.346474193548399</v>
      </c>
      <c r="AV112">
        <v>10.056870967741901</v>
      </c>
      <c r="AW112">
        <v>1000.00825806452</v>
      </c>
      <c r="AX112">
        <v>101.543870967742</v>
      </c>
      <c r="AY112">
        <v>0.100328835483871</v>
      </c>
      <c r="AZ112">
        <v>20.300716129032299</v>
      </c>
      <c r="BA112">
        <v>20.233112903225798</v>
      </c>
      <c r="BB112">
        <v>20.4099838709677</v>
      </c>
      <c r="BC112">
        <v>9999.7370967742008</v>
      </c>
      <c r="BD112">
        <v>2.5977106774193501E-2</v>
      </c>
      <c r="BE112">
        <v>0.37741422580645201</v>
      </c>
      <c r="BF112">
        <v>1602596285.4000001</v>
      </c>
      <c r="BG112" t="s">
        <v>433</v>
      </c>
      <c r="BH112">
        <v>18</v>
      </c>
      <c r="BI112">
        <v>-0.20799999999999999</v>
      </c>
      <c r="BJ112">
        <v>-0.125</v>
      </c>
      <c r="BK112">
        <v>410</v>
      </c>
      <c r="BL112">
        <v>10</v>
      </c>
      <c r="BM112">
        <v>0.32</v>
      </c>
      <c r="BN112">
        <v>0.21</v>
      </c>
      <c r="BO112">
        <v>0.90578674000000003</v>
      </c>
      <c r="BP112">
        <v>0.15070662569027299</v>
      </c>
      <c r="BQ112">
        <v>3.70108993215836E-2</v>
      </c>
      <c r="BR112">
        <v>0</v>
      </c>
      <c r="BS112">
        <v>0.29108218000000002</v>
      </c>
      <c r="BT112">
        <v>-1.8556817286914499E-2</v>
      </c>
      <c r="BU112">
        <v>2.2767218336019902E-3</v>
      </c>
      <c r="BV112">
        <v>1</v>
      </c>
      <c r="BW112">
        <v>1</v>
      </c>
      <c r="BX112">
        <v>2</v>
      </c>
      <c r="BY112" t="s">
        <v>252</v>
      </c>
      <c r="BZ112">
        <v>100</v>
      </c>
      <c r="CA112">
        <v>100</v>
      </c>
      <c r="CB112">
        <v>-0.20799999999999999</v>
      </c>
      <c r="CC112">
        <v>-0.125</v>
      </c>
      <c r="CD112">
        <v>2</v>
      </c>
      <c r="CE112">
        <v>992.86</v>
      </c>
      <c r="CF112">
        <v>336.18299999999999</v>
      </c>
      <c r="CG112">
        <v>20.0001</v>
      </c>
      <c r="CH112">
        <v>25.192399999999999</v>
      </c>
      <c r="CI112">
        <v>30.0001</v>
      </c>
      <c r="CJ112">
        <v>25.165199999999999</v>
      </c>
      <c r="CK112">
        <v>25.243200000000002</v>
      </c>
      <c r="CL112">
        <v>24.847000000000001</v>
      </c>
      <c r="CM112">
        <v>38.765300000000003</v>
      </c>
      <c r="CN112">
        <v>68.079700000000003</v>
      </c>
      <c r="CO112">
        <v>20</v>
      </c>
      <c r="CP112">
        <v>410</v>
      </c>
      <c r="CQ112">
        <v>10</v>
      </c>
      <c r="CR112">
        <v>98.872399999999999</v>
      </c>
      <c r="CS112">
        <v>107.3</v>
      </c>
    </row>
    <row r="113" spans="1:97" x14ac:dyDescent="0.25">
      <c r="A113">
        <v>97</v>
      </c>
      <c r="B113">
        <v>1602596327.5</v>
      </c>
      <c r="C113">
        <v>6702.7000000476801</v>
      </c>
      <c r="D113" t="s">
        <v>436</v>
      </c>
      <c r="E113" t="s">
        <v>437</v>
      </c>
      <c r="F113">
        <v>1602596318.9354801</v>
      </c>
      <c r="G113">
        <f t="shared" si="29"/>
        <v>2.5906935781919052E-4</v>
      </c>
      <c r="H113">
        <f t="shared" si="30"/>
        <v>-0.90915402380601418</v>
      </c>
      <c r="I113">
        <f t="shared" si="31"/>
        <v>410.90887096774202</v>
      </c>
      <c r="J113">
        <f t="shared" si="32"/>
        <v>476.10447593596996</v>
      </c>
      <c r="K113">
        <f t="shared" si="33"/>
        <v>48.39308326819107</v>
      </c>
      <c r="L113">
        <f t="shared" si="34"/>
        <v>41.766352163121901</v>
      </c>
      <c r="M113">
        <f t="shared" si="35"/>
        <v>1.9557255587423317E-2</v>
      </c>
      <c r="N113">
        <f t="shared" si="36"/>
        <v>2.788247817934316</v>
      </c>
      <c r="O113">
        <f t="shared" si="37"/>
        <v>1.948136491008674E-2</v>
      </c>
      <c r="P113">
        <f t="shared" si="38"/>
        <v>1.2182646899486308E-2</v>
      </c>
      <c r="Q113">
        <f t="shared" si="39"/>
        <v>3.9448365525483779E-3</v>
      </c>
      <c r="R113">
        <f t="shared" si="40"/>
        <v>20.227553160254143</v>
      </c>
      <c r="S113">
        <f t="shared" si="41"/>
        <v>20.2315258064516</v>
      </c>
      <c r="T113">
        <f t="shared" si="42"/>
        <v>2.3804693970083557</v>
      </c>
      <c r="U113">
        <f t="shared" si="43"/>
        <v>43.99386058617791</v>
      </c>
      <c r="V113">
        <f t="shared" si="44"/>
        <v>1.0515979030028582</v>
      </c>
      <c r="W113">
        <f t="shared" si="45"/>
        <v>2.3903287617664808</v>
      </c>
      <c r="X113">
        <f t="shared" si="46"/>
        <v>1.3288714940054975</v>
      </c>
      <c r="Y113">
        <f t="shared" si="47"/>
        <v>-11.424958679826302</v>
      </c>
      <c r="Z113">
        <f t="shared" si="48"/>
        <v>10.053499674845961</v>
      </c>
      <c r="AA113">
        <f t="shared" si="49"/>
        <v>0.7269050139880856</v>
      </c>
      <c r="AB113">
        <f t="shared" si="50"/>
        <v>-0.64060915443970678</v>
      </c>
      <c r="AC113">
        <v>-1.2212256571515799E-3</v>
      </c>
      <c r="AD113">
        <v>2.3586937357149899E-2</v>
      </c>
      <c r="AE113">
        <v>2.6774951734214798</v>
      </c>
      <c r="AF113">
        <v>87</v>
      </c>
      <c r="AG113">
        <v>9</v>
      </c>
      <c r="AH113">
        <f t="shared" si="51"/>
        <v>1</v>
      </c>
      <c r="AI113">
        <f t="shared" si="52"/>
        <v>0</v>
      </c>
      <c r="AJ113">
        <f t="shared" si="53"/>
        <v>54927.388767147582</v>
      </c>
      <c r="AK113">
        <f t="shared" si="54"/>
        <v>2.0642786774193501E-2</v>
      </c>
      <c r="AL113">
        <f t="shared" si="55"/>
        <v>1.0114965519354814E-2</v>
      </c>
      <c r="AM113">
        <f t="shared" si="56"/>
        <v>0.49</v>
      </c>
      <c r="AN113">
        <f t="shared" si="57"/>
        <v>0.39</v>
      </c>
      <c r="AO113">
        <v>11.26</v>
      </c>
      <c r="AP113">
        <v>0.5</v>
      </c>
      <c r="AQ113" t="s">
        <v>195</v>
      </c>
      <c r="AR113">
        <v>1602596318.9354801</v>
      </c>
      <c r="AS113">
        <v>410.90887096774202</v>
      </c>
      <c r="AT113">
        <v>410.00503225806398</v>
      </c>
      <c r="AU113">
        <v>10.345909677419399</v>
      </c>
      <c r="AV113">
        <v>10.0572161290323</v>
      </c>
      <c r="AW113">
        <v>1000.00180645161</v>
      </c>
      <c r="AX113">
        <v>101.543709677419</v>
      </c>
      <c r="AY113">
        <v>0.100122116129032</v>
      </c>
      <c r="AZ113">
        <v>20.298406451612902</v>
      </c>
      <c r="BA113">
        <v>20.2315258064516</v>
      </c>
      <c r="BB113">
        <v>20.4102322580645</v>
      </c>
      <c r="BC113">
        <v>10001.348387096799</v>
      </c>
      <c r="BD113">
        <v>2.0642786774193501E-2</v>
      </c>
      <c r="BE113">
        <v>0.37513519354838698</v>
      </c>
      <c r="BF113">
        <v>1602596285.4000001</v>
      </c>
      <c r="BG113" t="s">
        <v>433</v>
      </c>
      <c r="BH113">
        <v>18</v>
      </c>
      <c r="BI113">
        <v>-0.20799999999999999</v>
      </c>
      <c r="BJ113">
        <v>-0.125</v>
      </c>
      <c r="BK113">
        <v>410</v>
      </c>
      <c r="BL113">
        <v>10</v>
      </c>
      <c r="BM113">
        <v>0.32</v>
      </c>
      <c r="BN113">
        <v>0.21</v>
      </c>
      <c r="BO113">
        <v>0.90713259999999996</v>
      </c>
      <c r="BP113">
        <v>3.2207677310925401E-2</v>
      </c>
      <c r="BQ113">
        <v>3.6070443671793101E-2</v>
      </c>
      <c r="BR113">
        <v>1</v>
      </c>
      <c r="BS113">
        <v>0.28983532000000001</v>
      </c>
      <c r="BT113">
        <v>-1.50064710684274E-2</v>
      </c>
      <c r="BU113">
        <v>1.94120680443893E-3</v>
      </c>
      <c r="BV113">
        <v>1</v>
      </c>
      <c r="BW113">
        <v>2</v>
      </c>
      <c r="BX113">
        <v>2</v>
      </c>
      <c r="BY113" t="s">
        <v>200</v>
      </c>
      <c r="BZ113">
        <v>100</v>
      </c>
      <c r="CA113">
        <v>100</v>
      </c>
      <c r="CB113">
        <v>-0.20799999999999999</v>
      </c>
      <c r="CC113">
        <v>-0.125</v>
      </c>
      <c r="CD113">
        <v>2</v>
      </c>
      <c r="CE113">
        <v>992.60500000000002</v>
      </c>
      <c r="CF113">
        <v>336.12299999999999</v>
      </c>
      <c r="CG113">
        <v>20.0001</v>
      </c>
      <c r="CH113">
        <v>25.193999999999999</v>
      </c>
      <c r="CI113">
        <v>30.0001</v>
      </c>
      <c r="CJ113">
        <v>25.167300000000001</v>
      </c>
      <c r="CK113">
        <v>25.2453</v>
      </c>
      <c r="CL113">
        <v>24.846599999999999</v>
      </c>
      <c r="CM113">
        <v>39.036799999999999</v>
      </c>
      <c r="CN113">
        <v>68.079700000000003</v>
      </c>
      <c r="CO113">
        <v>20</v>
      </c>
      <c r="CP113">
        <v>410</v>
      </c>
      <c r="CQ113">
        <v>10</v>
      </c>
      <c r="CR113">
        <v>98.871700000000004</v>
      </c>
      <c r="CS113">
        <v>107.29900000000001</v>
      </c>
    </row>
    <row r="114" spans="1:97" x14ac:dyDescent="0.25">
      <c r="A114">
        <v>98</v>
      </c>
      <c r="B114">
        <v>1602596332.5</v>
      </c>
      <c r="C114">
        <v>6707.7000000476801</v>
      </c>
      <c r="D114" t="s">
        <v>438</v>
      </c>
      <c r="E114" t="s">
        <v>439</v>
      </c>
      <c r="F114">
        <v>1602596323.87097</v>
      </c>
      <c r="G114">
        <f t="shared" si="29"/>
        <v>2.6250016081166724E-4</v>
      </c>
      <c r="H114">
        <f t="shared" si="30"/>
        <v>-0.91752967902508542</v>
      </c>
      <c r="I114">
        <f t="shared" si="31"/>
        <v>410.915161290323</v>
      </c>
      <c r="J114">
        <f t="shared" si="32"/>
        <v>475.83754041838995</v>
      </c>
      <c r="K114">
        <f t="shared" si="33"/>
        <v>48.365618450118127</v>
      </c>
      <c r="L114">
        <f t="shared" si="34"/>
        <v>41.766704427863637</v>
      </c>
      <c r="M114">
        <f t="shared" si="35"/>
        <v>1.9810741680527415E-2</v>
      </c>
      <c r="N114">
        <f t="shared" si="36"/>
        <v>2.7882771097776575</v>
      </c>
      <c r="O114">
        <f t="shared" si="37"/>
        <v>1.9732876023361184E-2</v>
      </c>
      <c r="P114">
        <f t="shared" si="38"/>
        <v>1.2340017824136993E-2</v>
      </c>
      <c r="Q114">
        <f t="shared" si="39"/>
        <v>2.3766277872580726E-3</v>
      </c>
      <c r="R114">
        <f t="shared" si="40"/>
        <v>20.224824781648607</v>
      </c>
      <c r="S114">
        <f t="shared" si="41"/>
        <v>20.233338709677401</v>
      </c>
      <c r="T114">
        <f t="shared" si="42"/>
        <v>2.3807361797817581</v>
      </c>
      <c r="U114">
        <f t="shared" si="43"/>
        <v>43.992033065516608</v>
      </c>
      <c r="V114">
        <f t="shared" si="44"/>
        <v>1.0514385374638293</v>
      </c>
      <c r="W114">
        <f t="shared" si="45"/>
        <v>2.3900658010006932</v>
      </c>
      <c r="X114">
        <f t="shared" si="46"/>
        <v>1.3292976423179288</v>
      </c>
      <c r="Y114">
        <f t="shared" si="47"/>
        <v>-11.576257091794526</v>
      </c>
      <c r="Z114">
        <f t="shared" si="48"/>
        <v>9.5134173643397979</v>
      </c>
      <c r="AA114">
        <f t="shared" si="49"/>
        <v>0.68784796233321499</v>
      </c>
      <c r="AB114">
        <f t="shared" si="50"/>
        <v>-1.3726151373342539</v>
      </c>
      <c r="AC114">
        <v>-1.2212455765415E-3</v>
      </c>
      <c r="AD114">
        <v>2.3587322083264702E-2</v>
      </c>
      <c r="AE114">
        <v>2.67752265878041</v>
      </c>
      <c r="AF114">
        <v>86</v>
      </c>
      <c r="AG114">
        <v>9</v>
      </c>
      <c r="AH114">
        <f t="shared" si="51"/>
        <v>1</v>
      </c>
      <c r="AI114">
        <f t="shared" si="52"/>
        <v>0</v>
      </c>
      <c r="AJ114">
        <f t="shared" si="53"/>
        <v>54928.568664686238</v>
      </c>
      <c r="AK114">
        <f t="shared" si="54"/>
        <v>1.24365661290323E-2</v>
      </c>
      <c r="AL114">
        <f t="shared" si="55"/>
        <v>6.0939174032258268E-3</v>
      </c>
      <c r="AM114">
        <f t="shared" si="56"/>
        <v>0.49</v>
      </c>
      <c r="AN114">
        <f t="shared" si="57"/>
        <v>0.39</v>
      </c>
      <c r="AO114">
        <v>11.26</v>
      </c>
      <c r="AP114">
        <v>0.5</v>
      </c>
      <c r="AQ114" t="s">
        <v>195</v>
      </c>
      <c r="AR114">
        <v>1602596323.87097</v>
      </c>
      <c r="AS114">
        <v>410.915161290323</v>
      </c>
      <c r="AT114">
        <v>410.00348387096801</v>
      </c>
      <c r="AU114">
        <v>10.3444129032258</v>
      </c>
      <c r="AV114">
        <v>10.0518967741935</v>
      </c>
      <c r="AW114">
        <v>1000.00512903226</v>
      </c>
      <c r="AX114">
        <v>101.54312903225799</v>
      </c>
      <c r="AY114">
        <v>0.100004058064516</v>
      </c>
      <c r="AZ114">
        <v>20.296625806451601</v>
      </c>
      <c r="BA114">
        <v>20.233338709677401</v>
      </c>
      <c r="BB114">
        <v>20.4083677419355</v>
      </c>
      <c r="BC114">
        <v>10001.5687096774</v>
      </c>
      <c r="BD114">
        <v>1.24365661290323E-2</v>
      </c>
      <c r="BE114">
        <v>0.38128874193548401</v>
      </c>
      <c r="BF114">
        <v>1602596285.4000001</v>
      </c>
      <c r="BG114" t="s">
        <v>433</v>
      </c>
      <c r="BH114">
        <v>18</v>
      </c>
      <c r="BI114">
        <v>-0.20799999999999999</v>
      </c>
      <c r="BJ114">
        <v>-0.125</v>
      </c>
      <c r="BK114">
        <v>410</v>
      </c>
      <c r="BL114">
        <v>10</v>
      </c>
      <c r="BM114">
        <v>0.32</v>
      </c>
      <c r="BN114">
        <v>0.21</v>
      </c>
      <c r="BO114">
        <v>0.90785342000000002</v>
      </c>
      <c r="BP114">
        <v>-6.7057815126050302E-2</v>
      </c>
      <c r="BQ114">
        <v>3.2672098314672098E-2</v>
      </c>
      <c r="BR114">
        <v>1</v>
      </c>
      <c r="BS114">
        <v>0.29144369999999997</v>
      </c>
      <c r="BT114">
        <v>2.1953626890756701E-2</v>
      </c>
      <c r="BU114">
        <v>5.3044447560512903E-3</v>
      </c>
      <c r="BV114">
        <v>1</v>
      </c>
      <c r="BW114">
        <v>2</v>
      </c>
      <c r="BX114">
        <v>2</v>
      </c>
      <c r="BY114" t="s">
        <v>200</v>
      </c>
      <c r="BZ114">
        <v>100</v>
      </c>
      <c r="CA114">
        <v>100</v>
      </c>
      <c r="CB114">
        <v>-0.20799999999999999</v>
      </c>
      <c r="CC114">
        <v>-0.125</v>
      </c>
      <c r="CD114">
        <v>2</v>
      </c>
      <c r="CE114">
        <v>993.36500000000001</v>
      </c>
      <c r="CF114">
        <v>336.18400000000003</v>
      </c>
      <c r="CG114">
        <v>20.0001</v>
      </c>
      <c r="CH114">
        <v>25.196000000000002</v>
      </c>
      <c r="CI114">
        <v>30.000299999999999</v>
      </c>
      <c r="CJ114">
        <v>25.1694</v>
      </c>
      <c r="CK114">
        <v>25.247399999999999</v>
      </c>
      <c r="CL114">
        <v>24.846800000000002</v>
      </c>
      <c r="CM114">
        <v>39.036799999999999</v>
      </c>
      <c r="CN114">
        <v>67.703699999999998</v>
      </c>
      <c r="CO114">
        <v>20</v>
      </c>
      <c r="CP114">
        <v>410</v>
      </c>
      <c r="CQ114">
        <v>10</v>
      </c>
      <c r="CR114">
        <v>98.871899999999997</v>
      </c>
      <c r="CS114">
        <v>107.29900000000001</v>
      </c>
    </row>
    <row r="115" spans="1:97" x14ac:dyDescent="0.25">
      <c r="A115">
        <v>99</v>
      </c>
      <c r="B115">
        <v>1602596337.5</v>
      </c>
      <c r="C115">
        <v>6712.7000000476801</v>
      </c>
      <c r="D115" t="s">
        <v>440</v>
      </c>
      <c r="E115" t="s">
        <v>441</v>
      </c>
      <c r="F115">
        <v>1602596328.87097</v>
      </c>
      <c r="G115">
        <f t="shared" si="29"/>
        <v>2.6575450292481132E-4</v>
      </c>
      <c r="H115">
        <f t="shared" si="30"/>
        <v>-0.91519445397680455</v>
      </c>
      <c r="I115">
        <f t="shared" si="31"/>
        <v>410.90787096774199</v>
      </c>
      <c r="J115">
        <f t="shared" si="32"/>
        <v>474.7622169676855</v>
      </c>
      <c r="K115">
        <f t="shared" si="33"/>
        <v>48.256191667524973</v>
      </c>
      <c r="L115">
        <f t="shared" si="34"/>
        <v>41.765853032200368</v>
      </c>
      <c r="M115">
        <f t="shared" si="35"/>
        <v>2.0051558064568018E-2</v>
      </c>
      <c r="N115">
        <f t="shared" si="36"/>
        <v>2.7878132969455147</v>
      </c>
      <c r="O115">
        <f t="shared" si="37"/>
        <v>1.997177875569971E-2</v>
      </c>
      <c r="P115">
        <f t="shared" si="38"/>
        <v>1.2489503016602541E-2</v>
      </c>
      <c r="Q115">
        <f t="shared" si="39"/>
        <v>2.5910311993548472E-4</v>
      </c>
      <c r="R115">
        <f t="shared" si="40"/>
        <v>20.222642224607817</v>
      </c>
      <c r="S115">
        <f t="shared" si="41"/>
        <v>20.232983870967701</v>
      </c>
      <c r="T115">
        <f t="shared" si="42"/>
        <v>2.3806839604512136</v>
      </c>
      <c r="U115">
        <f t="shared" si="43"/>
        <v>43.97733525359827</v>
      </c>
      <c r="V115">
        <f t="shared" si="44"/>
        <v>1.0510049239942567</v>
      </c>
      <c r="W115">
        <f t="shared" si="45"/>
        <v>2.3898785998141223</v>
      </c>
      <c r="X115">
        <f t="shared" si="46"/>
        <v>1.3296790364569568</v>
      </c>
      <c r="Y115">
        <f t="shared" si="47"/>
        <v>-11.71977357898418</v>
      </c>
      <c r="Z115">
        <f t="shared" si="48"/>
        <v>9.3746286233240266</v>
      </c>
      <c r="AA115">
        <f t="shared" si="49"/>
        <v>0.67792027188010962</v>
      </c>
      <c r="AB115">
        <f t="shared" si="50"/>
        <v>-1.6669655806601078</v>
      </c>
      <c r="AC115">
        <v>-1.22093019288393E-3</v>
      </c>
      <c r="AD115">
        <v>2.35812307155218E-2</v>
      </c>
      <c r="AE115">
        <v>2.6770874480120299</v>
      </c>
      <c r="AF115">
        <v>86</v>
      </c>
      <c r="AG115">
        <v>9</v>
      </c>
      <c r="AH115">
        <f t="shared" si="51"/>
        <v>1</v>
      </c>
      <c r="AI115">
        <f t="shared" si="52"/>
        <v>0</v>
      </c>
      <c r="AJ115">
        <f t="shared" si="53"/>
        <v>54915.195683017853</v>
      </c>
      <c r="AK115">
        <f t="shared" si="54"/>
        <v>1.35585096774194E-3</v>
      </c>
      <c r="AL115">
        <f t="shared" si="55"/>
        <v>6.6436697419355059E-4</v>
      </c>
      <c r="AM115">
        <f t="shared" si="56"/>
        <v>0.49</v>
      </c>
      <c r="AN115">
        <f t="shared" si="57"/>
        <v>0.39</v>
      </c>
      <c r="AO115">
        <v>11.26</v>
      </c>
      <c r="AP115">
        <v>0.5</v>
      </c>
      <c r="AQ115" t="s">
        <v>195</v>
      </c>
      <c r="AR115">
        <v>1602596328.87097</v>
      </c>
      <c r="AS115">
        <v>410.90787096774199</v>
      </c>
      <c r="AT115">
        <v>410.00032258064499</v>
      </c>
      <c r="AU115">
        <v>10.3401741935484</v>
      </c>
      <c r="AV115">
        <v>10.0440290322581</v>
      </c>
      <c r="AW115">
        <v>1000.0007419354801</v>
      </c>
      <c r="AX115">
        <v>101.542903225806</v>
      </c>
      <c r="AY115">
        <v>9.9961229032258098E-2</v>
      </c>
      <c r="AZ115">
        <v>20.295358064516101</v>
      </c>
      <c r="BA115">
        <v>20.232983870967701</v>
      </c>
      <c r="BB115">
        <v>20.408067741935501</v>
      </c>
      <c r="BC115">
        <v>9999.0080645161306</v>
      </c>
      <c r="BD115">
        <v>1.35585096774194E-3</v>
      </c>
      <c r="BE115">
        <v>0.39017725806451597</v>
      </c>
      <c r="BF115">
        <v>1602596285.4000001</v>
      </c>
      <c r="BG115" t="s">
        <v>433</v>
      </c>
      <c r="BH115">
        <v>18</v>
      </c>
      <c r="BI115">
        <v>-0.20799999999999999</v>
      </c>
      <c r="BJ115">
        <v>-0.125</v>
      </c>
      <c r="BK115">
        <v>410</v>
      </c>
      <c r="BL115">
        <v>10</v>
      </c>
      <c r="BM115">
        <v>0.32</v>
      </c>
      <c r="BN115">
        <v>0.21</v>
      </c>
      <c r="BO115">
        <v>0.90713319999999997</v>
      </c>
      <c r="BP115">
        <v>4.4673340696293001E-2</v>
      </c>
      <c r="BQ115">
        <v>2.91874077807537E-2</v>
      </c>
      <c r="BR115">
        <v>1</v>
      </c>
      <c r="BS115">
        <v>0.29351897999999998</v>
      </c>
      <c r="BT115">
        <v>4.4242303001202202E-2</v>
      </c>
      <c r="BU115">
        <v>6.7046570008912499E-3</v>
      </c>
      <c r="BV115">
        <v>1</v>
      </c>
      <c r="BW115">
        <v>2</v>
      </c>
      <c r="BX115">
        <v>2</v>
      </c>
      <c r="BY115" t="s">
        <v>200</v>
      </c>
      <c r="BZ115">
        <v>100</v>
      </c>
      <c r="CA115">
        <v>100</v>
      </c>
      <c r="CB115">
        <v>-0.20799999999999999</v>
      </c>
      <c r="CC115">
        <v>-0.125</v>
      </c>
      <c r="CD115">
        <v>2</v>
      </c>
      <c r="CE115">
        <v>993.63400000000001</v>
      </c>
      <c r="CF115">
        <v>336.149</v>
      </c>
      <c r="CG115">
        <v>20.0002</v>
      </c>
      <c r="CH115">
        <v>25.1981</v>
      </c>
      <c r="CI115">
        <v>30.000299999999999</v>
      </c>
      <c r="CJ115">
        <v>25.170999999999999</v>
      </c>
      <c r="CK115">
        <v>25.249500000000001</v>
      </c>
      <c r="CL115">
        <v>24.848199999999999</v>
      </c>
      <c r="CM115">
        <v>39.036799999999999</v>
      </c>
      <c r="CN115">
        <v>67.703699999999998</v>
      </c>
      <c r="CO115">
        <v>20</v>
      </c>
      <c r="CP115">
        <v>410</v>
      </c>
      <c r="CQ115">
        <v>10</v>
      </c>
      <c r="CR115">
        <v>98.871799999999993</v>
      </c>
      <c r="CS115">
        <v>107.298</v>
      </c>
    </row>
    <row r="116" spans="1:97" x14ac:dyDescent="0.25">
      <c r="A116">
        <v>100</v>
      </c>
      <c r="B116">
        <v>1602596342.5</v>
      </c>
      <c r="C116">
        <v>6717.7000000476801</v>
      </c>
      <c r="D116" t="s">
        <v>442</v>
      </c>
      <c r="E116" t="s">
        <v>443</v>
      </c>
      <c r="F116">
        <v>1602596333.87097</v>
      </c>
      <c r="G116">
        <f t="shared" si="29"/>
        <v>2.6775054159918225E-4</v>
      </c>
      <c r="H116">
        <f t="shared" si="30"/>
        <v>-0.9206850537910688</v>
      </c>
      <c r="I116">
        <f t="shared" si="31"/>
        <v>410.90764516129002</v>
      </c>
      <c r="J116">
        <f t="shared" si="32"/>
        <v>474.67342472551718</v>
      </c>
      <c r="K116">
        <f t="shared" si="33"/>
        <v>48.247316153066748</v>
      </c>
      <c r="L116">
        <f t="shared" si="34"/>
        <v>41.765959569514486</v>
      </c>
      <c r="M116">
        <f t="shared" si="35"/>
        <v>2.0196163746434813E-2</v>
      </c>
      <c r="N116">
        <f t="shared" si="36"/>
        <v>2.7888795893355955</v>
      </c>
      <c r="O116">
        <f t="shared" si="37"/>
        <v>2.011526291685176E-2</v>
      </c>
      <c r="P116">
        <f t="shared" si="38"/>
        <v>1.257928082627845E-2</v>
      </c>
      <c r="Q116">
        <f t="shared" si="39"/>
        <v>1.0432718601290324E-3</v>
      </c>
      <c r="R116">
        <f t="shared" si="40"/>
        <v>20.221001178118449</v>
      </c>
      <c r="S116">
        <f t="shared" si="41"/>
        <v>20.231880645161301</v>
      </c>
      <c r="T116">
        <f t="shared" si="42"/>
        <v>2.3805216122154853</v>
      </c>
      <c r="U116">
        <f t="shared" si="43"/>
        <v>43.955175188057218</v>
      </c>
      <c r="V116">
        <f t="shared" si="44"/>
        <v>1.0504022579805354</v>
      </c>
      <c r="W116">
        <f t="shared" si="45"/>
        <v>2.3897123683081887</v>
      </c>
      <c r="X116">
        <f t="shared" si="46"/>
        <v>1.3301193542349499</v>
      </c>
      <c r="Y116">
        <f t="shared" si="47"/>
        <v>-11.807798884523937</v>
      </c>
      <c r="Z116">
        <f t="shared" si="48"/>
        <v>9.3748191713742113</v>
      </c>
      <c r="AA116">
        <f t="shared" si="49"/>
        <v>0.67766712559082398</v>
      </c>
      <c r="AB116">
        <f t="shared" si="50"/>
        <v>-1.7542693156987728</v>
      </c>
      <c r="AC116">
        <v>-1.2216553270500701E-3</v>
      </c>
      <c r="AD116">
        <v>2.3595236066664201E-2</v>
      </c>
      <c r="AE116">
        <v>2.67808797816885</v>
      </c>
      <c r="AF116">
        <v>86</v>
      </c>
      <c r="AG116">
        <v>9</v>
      </c>
      <c r="AH116">
        <f t="shared" si="51"/>
        <v>1</v>
      </c>
      <c r="AI116">
        <f t="shared" si="52"/>
        <v>0</v>
      </c>
      <c r="AJ116">
        <f t="shared" si="53"/>
        <v>54946.693231641912</v>
      </c>
      <c r="AK116">
        <f t="shared" si="54"/>
        <v>5.4592980645161299E-3</v>
      </c>
      <c r="AL116">
        <f t="shared" si="55"/>
        <v>2.6750560516129035E-3</v>
      </c>
      <c r="AM116">
        <f t="shared" si="56"/>
        <v>0.49</v>
      </c>
      <c r="AN116">
        <f t="shared" si="57"/>
        <v>0.39</v>
      </c>
      <c r="AO116">
        <v>11.26</v>
      </c>
      <c r="AP116">
        <v>0.5</v>
      </c>
      <c r="AQ116" t="s">
        <v>195</v>
      </c>
      <c r="AR116">
        <v>1602596333.87097</v>
      </c>
      <c r="AS116">
        <v>410.90764516129002</v>
      </c>
      <c r="AT116">
        <v>409.99483870967703</v>
      </c>
      <c r="AU116">
        <v>10.334212903225801</v>
      </c>
      <c r="AV116">
        <v>10.0358419354839</v>
      </c>
      <c r="AW116">
        <v>1000.00170967742</v>
      </c>
      <c r="AX116">
        <v>101.54319354838699</v>
      </c>
      <c r="AY116">
        <v>9.9986035483871E-2</v>
      </c>
      <c r="AZ116">
        <v>20.2942322580645</v>
      </c>
      <c r="BA116">
        <v>20.231880645161301</v>
      </c>
      <c r="BB116">
        <v>20.406258064516098</v>
      </c>
      <c r="BC116">
        <v>10004.9180645161</v>
      </c>
      <c r="BD116">
        <v>5.4592980645161299E-3</v>
      </c>
      <c r="BE116">
        <v>0.39496329032258098</v>
      </c>
      <c r="BF116">
        <v>1602596285.4000001</v>
      </c>
      <c r="BG116" t="s">
        <v>433</v>
      </c>
      <c r="BH116">
        <v>18</v>
      </c>
      <c r="BI116">
        <v>-0.20799999999999999</v>
      </c>
      <c r="BJ116">
        <v>-0.125</v>
      </c>
      <c r="BK116">
        <v>410</v>
      </c>
      <c r="BL116">
        <v>10</v>
      </c>
      <c r="BM116">
        <v>0.32</v>
      </c>
      <c r="BN116">
        <v>0.21</v>
      </c>
      <c r="BO116">
        <v>0.91614079999999998</v>
      </c>
      <c r="BP116">
        <v>-2.7845416566561602E-3</v>
      </c>
      <c r="BQ116">
        <v>2.4635950664831301E-2</v>
      </c>
      <c r="BR116">
        <v>1</v>
      </c>
      <c r="BS116">
        <v>0.29497783999999999</v>
      </c>
      <c r="BT116">
        <v>3.4935448739488499E-2</v>
      </c>
      <c r="BU116">
        <v>6.3783388412971603E-3</v>
      </c>
      <c r="BV116">
        <v>1</v>
      </c>
      <c r="BW116">
        <v>2</v>
      </c>
      <c r="BX116">
        <v>2</v>
      </c>
      <c r="BY116" t="s">
        <v>200</v>
      </c>
      <c r="BZ116">
        <v>100</v>
      </c>
      <c r="CA116">
        <v>100</v>
      </c>
      <c r="CB116">
        <v>-0.20799999999999999</v>
      </c>
      <c r="CC116">
        <v>-0.125</v>
      </c>
      <c r="CD116">
        <v>2</v>
      </c>
      <c r="CE116">
        <v>993.32500000000005</v>
      </c>
      <c r="CF116">
        <v>336.06799999999998</v>
      </c>
      <c r="CG116">
        <v>20.0002</v>
      </c>
      <c r="CH116">
        <v>25.200299999999999</v>
      </c>
      <c r="CI116">
        <v>30.0001</v>
      </c>
      <c r="CJ116">
        <v>25.173100000000002</v>
      </c>
      <c r="CK116">
        <v>25.252199999999998</v>
      </c>
      <c r="CL116">
        <v>24.848800000000001</v>
      </c>
      <c r="CM116">
        <v>39.036799999999999</v>
      </c>
      <c r="CN116">
        <v>67.703699999999998</v>
      </c>
      <c r="CO116">
        <v>20</v>
      </c>
      <c r="CP116">
        <v>410</v>
      </c>
      <c r="CQ116">
        <v>10</v>
      </c>
      <c r="CR116">
        <v>98.870999999999995</v>
      </c>
      <c r="CS116">
        <v>107.298</v>
      </c>
    </row>
    <row r="117" spans="1:97" x14ac:dyDescent="0.25">
      <c r="A117">
        <v>101</v>
      </c>
      <c r="B117">
        <v>1602596659</v>
      </c>
      <c r="C117">
        <v>7034.2000000476801</v>
      </c>
      <c r="D117" t="s">
        <v>446</v>
      </c>
      <c r="E117" t="s">
        <v>447</v>
      </c>
      <c r="F117">
        <v>1602596651</v>
      </c>
      <c r="G117">
        <f t="shared" si="29"/>
        <v>2.0039653569400569E-4</v>
      </c>
      <c r="H117">
        <f t="shared" si="30"/>
        <v>-0.77952228178692229</v>
      </c>
      <c r="I117">
        <f t="shared" si="31"/>
        <v>411.00361290322599</v>
      </c>
      <c r="J117">
        <f t="shared" si="32"/>
        <v>484.45215189494121</v>
      </c>
      <c r="K117">
        <f t="shared" si="33"/>
        <v>49.24093345925013</v>
      </c>
      <c r="L117">
        <f t="shared" si="34"/>
        <v>41.775439484203233</v>
      </c>
      <c r="M117">
        <f t="shared" si="35"/>
        <v>1.5065559652876762E-2</v>
      </c>
      <c r="N117">
        <f t="shared" si="36"/>
        <v>2.7605121997230531</v>
      </c>
      <c r="O117">
        <f t="shared" si="37"/>
        <v>1.502003057949256E-2</v>
      </c>
      <c r="P117">
        <f t="shared" si="38"/>
        <v>9.3915981813925548E-3</v>
      </c>
      <c r="Q117">
        <f t="shared" si="39"/>
        <v>-2.2507280249999999E-3</v>
      </c>
      <c r="R117">
        <f t="shared" si="40"/>
        <v>20.241846815488156</v>
      </c>
      <c r="S117">
        <f t="shared" si="41"/>
        <v>20.235422580645199</v>
      </c>
      <c r="T117">
        <f t="shared" si="42"/>
        <v>2.3810428699209489</v>
      </c>
      <c r="U117">
        <f t="shared" si="43"/>
        <v>43.838538046282196</v>
      </c>
      <c r="V117">
        <f t="shared" si="44"/>
        <v>1.0478070773174459</v>
      </c>
      <c r="W117">
        <f t="shared" si="45"/>
        <v>2.3901505935513447</v>
      </c>
      <c r="X117">
        <f t="shared" si="46"/>
        <v>1.333235792603503</v>
      </c>
      <c r="Y117">
        <f t="shared" si="47"/>
        <v>-8.8374872241056508</v>
      </c>
      <c r="Z117">
        <f t="shared" si="48"/>
        <v>9.1940079848600043</v>
      </c>
      <c r="AA117">
        <f t="shared" si="49"/>
        <v>0.67144887170458145</v>
      </c>
      <c r="AB117">
        <f t="shared" si="50"/>
        <v>1.0257189044339352</v>
      </c>
      <c r="AC117">
        <v>-1.22084528830193E-3</v>
      </c>
      <c r="AD117">
        <v>2.3579590855562198E-2</v>
      </c>
      <c r="AE117">
        <v>2.67697027190126</v>
      </c>
      <c r="AF117">
        <v>87</v>
      </c>
      <c r="AG117">
        <v>9</v>
      </c>
      <c r="AH117">
        <f t="shared" si="51"/>
        <v>1</v>
      </c>
      <c r="AI117">
        <f t="shared" si="52"/>
        <v>0</v>
      </c>
      <c r="AJ117">
        <f t="shared" si="53"/>
        <v>54911.158022447547</v>
      </c>
      <c r="AK117">
        <f t="shared" si="54"/>
        <v>-1.177775E-2</v>
      </c>
      <c r="AL117">
        <f t="shared" si="55"/>
        <v>-5.7710974999999999E-3</v>
      </c>
      <c r="AM117">
        <f t="shared" si="56"/>
        <v>0.49</v>
      </c>
      <c r="AN117">
        <f t="shared" si="57"/>
        <v>0.39</v>
      </c>
      <c r="AO117">
        <v>14.64</v>
      </c>
      <c r="AP117">
        <v>0.5</v>
      </c>
      <c r="AQ117" t="s">
        <v>195</v>
      </c>
      <c r="AR117">
        <v>1602596651</v>
      </c>
      <c r="AS117">
        <v>411.00361290322599</v>
      </c>
      <c r="AT117">
        <v>409.983</v>
      </c>
      <c r="AU117">
        <v>10.3087483870968</v>
      </c>
      <c r="AV117">
        <v>10.0184</v>
      </c>
      <c r="AW117">
        <v>1000.0267096774199</v>
      </c>
      <c r="AX117">
        <v>101.541548387097</v>
      </c>
      <c r="AY117">
        <v>0.100963193548387</v>
      </c>
      <c r="AZ117">
        <v>20.2972</v>
      </c>
      <c r="BA117">
        <v>20.235422580645199</v>
      </c>
      <c r="BB117">
        <v>20.411470967741899</v>
      </c>
      <c r="BC117">
        <v>9998.4461290322597</v>
      </c>
      <c r="BD117">
        <v>-1.177775E-2</v>
      </c>
      <c r="BE117">
        <v>0.37217251612903202</v>
      </c>
      <c r="BF117">
        <v>1602596632.5</v>
      </c>
      <c r="BG117" t="s">
        <v>448</v>
      </c>
      <c r="BH117">
        <v>19</v>
      </c>
      <c r="BI117">
        <v>-0.222</v>
      </c>
      <c r="BJ117">
        <v>-0.124</v>
      </c>
      <c r="BK117">
        <v>410</v>
      </c>
      <c r="BL117">
        <v>10</v>
      </c>
      <c r="BM117">
        <v>0.28000000000000003</v>
      </c>
      <c r="BN117">
        <v>0.18</v>
      </c>
      <c r="BO117">
        <v>0.94444251000000001</v>
      </c>
      <c r="BP117">
        <v>0.97362628667484497</v>
      </c>
      <c r="BQ117">
        <v>0.20969997211445901</v>
      </c>
      <c r="BR117">
        <v>0</v>
      </c>
      <c r="BS117">
        <v>0.27158091600000001</v>
      </c>
      <c r="BT117">
        <v>0.244866439375796</v>
      </c>
      <c r="BU117">
        <v>5.6710516689684097E-2</v>
      </c>
      <c r="BV117">
        <v>0</v>
      </c>
      <c r="BW117">
        <v>0</v>
      </c>
      <c r="BX117">
        <v>2</v>
      </c>
      <c r="BY117" t="s">
        <v>197</v>
      </c>
      <c r="BZ117">
        <v>100</v>
      </c>
      <c r="CA117">
        <v>100</v>
      </c>
      <c r="CB117">
        <v>-0.222</v>
      </c>
      <c r="CC117">
        <v>-0.124</v>
      </c>
      <c r="CD117">
        <v>2</v>
      </c>
      <c r="CE117">
        <v>992.57600000000002</v>
      </c>
      <c r="CF117">
        <v>334.57499999999999</v>
      </c>
      <c r="CG117">
        <v>20.0002</v>
      </c>
      <c r="CH117">
        <v>25.310700000000001</v>
      </c>
      <c r="CI117">
        <v>30.0001</v>
      </c>
      <c r="CJ117">
        <v>25.308399999999999</v>
      </c>
      <c r="CK117">
        <v>25.385100000000001</v>
      </c>
      <c r="CL117">
        <v>24.854600000000001</v>
      </c>
      <c r="CM117">
        <v>39.308399999999999</v>
      </c>
      <c r="CN117">
        <v>59.023499999999999</v>
      </c>
      <c r="CO117">
        <v>20</v>
      </c>
      <c r="CP117">
        <v>410</v>
      </c>
      <c r="CQ117">
        <v>10</v>
      </c>
      <c r="CR117">
        <v>98.866799999999998</v>
      </c>
      <c r="CS117">
        <v>107.28</v>
      </c>
    </row>
    <row r="118" spans="1:97" x14ac:dyDescent="0.25">
      <c r="A118">
        <v>102</v>
      </c>
      <c r="B118">
        <v>1602596664</v>
      </c>
      <c r="C118">
        <v>7039.2000000476801</v>
      </c>
      <c r="D118" t="s">
        <v>449</v>
      </c>
      <c r="E118" t="s">
        <v>450</v>
      </c>
      <c r="F118">
        <v>1602596655.64516</v>
      </c>
      <c r="G118">
        <f t="shared" si="29"/>
        <v>1.9915710808285442E-4</v>
      </c>
      <c r="H118">
        <f t="shared" si="30"/>
        <v>-0.77336792642389451</v>
      </c>
      <c r="I118">
        <f t="shared" si="31"/>
        <v>411.00538709677397</v>
      </c>
      <c r="J118">
        <f t="shared" si="32"/>
        <v>484.31261735577777</v>
      </c>
      <c r="K118">
        <f t="shared" si="33"/>
        <v>49.226303688330731</v>
      </c>
      <c r="L118">
        <f t="shared" si="34"/>
        <v>41.775240366911653</v>
      </c>
      <c r="M118">
        <f t="shared" si="35"/>
        <v>1.4972135132898353E-2</v>
      </c>
      <c r="N118">
        <f t="shared" si="36"/>
        <v>2.7601565355742554</v>
      </c>
      <c r="O118">
        <f t="shared" si="37"/>
        <v>1.4927162292974295E-2</v>
      </c>
      <c r="P118">
        <f t="shared" si="38"/>
        <v>9.333505736280584E-3</v>
      </c>
      <c r="Q118">
        <f t="shared" si="39"/>
        <v>-2.2114278784838744E-3</v>
      </c>
      <c r="R118">
        <f t="shared" si="40"/>
        <v>20.241092356768124</v>
      </c>
      <c r="S118">
        <f t="shared" si="41"/>
        <v>20.234354838709699</v>
      </c>
      <c r="T118">
        <f t="shared" si="42"/>
        <v>2.3808857225071796</v>
      </c>
      <c r="U118">
        <f t="shared" si="43"/>
        <v>43.835454740774857</v>
      </c>
      <c r="V118">
        <f t="shared" si="44"/>
        <v>1.0476628029413142</v>
      </c>
      <c r="W118">
        <f t="shared" si="45"/>
        <v>2.3899895852267719</v>
      </c>
      <c r="X118">
        <f t="shared" si="46"/>
        <v>1.3332229195658654</v>
      </c>
      <c r="Y118">
        <f t="shared" si="47"/>
        <v>-8.7828284664538803</v>
      </c>
      <c r="Z118">
        <f t="shared" si="48"/>
        <v>9.1894633041604319</v>
      </c>
      <c r="AA118">
        <f t="shared" si="49"/>
        <v>0.67119603751684509</v>
      </c>
      <c r="AB118">
        <f t="shared" si="50"/>
        <v>1.0756194473449128</v>
      </c>
      <c r="AC118">
        <v>-1.2205997734051699E-3</v>
      </c>
      <c r="AD118">
        <v>2.3574848943650702E-2</v>
      </c>
      <c r="AE118">
        <v>2.6766314082332299</v>
      </c>
      <c r="AF118">
        <v>86</v>
      </c>
      <c r="AG118">
        <v>9</v>
      </c>
      <c r="AH118">
        <f t="shared" si="51"/>
        <v>1</v>
      </c>
      <c r="AI118">
        <f t="shared" si="52"/>
        <v>0</v>
      </c>
      <c r="AJ118">
        <f t="shared" si="53"/>
        <v>54900.757168416516</v>
      </c>
      <c r="AK118">
        <f t="shared" si="54"/>
        <v>-1.1572097741935501E-2</v>
      </c>
      <c r="AL118">
        <f t="shared" si="55"/>
        <v>-5.6703278935483952E-3</v>
      </c>
      <c r="AM118">
        <f t="shared" si="56"/>
        <v>0.49</v>
      </c>
      <c r="AN118">
        <f t="shared" si="57"/>
        <v>0.39</v>
      </c>
      <c r="AO118">
        <v>14.64</v>
      </c>
      <c r="AP118">
        <v>0.5</v>
      </c>
      <c r="AQ118" t="s">
        <v>195</v>
      </c>
      <c r="AR118">
        <v>1602596655.64516</v>
      </c>
      <c r="AS118">
        <v>411.00538709677397</v>
      </c>
      <c r="AT118">
        <v>409.993032258065</v>
      </c>
      <c r="AU118">
        <v>10.3074225806452</v>
      </c>
      <c r="AV118">
        <v>10.0188677419355</v>
      </c>
      <c r="AW118">
        <v>1000.02035483871</v>
      </c>
      <c r="AX118">
        <v>101.540967741936</v>
      </c>
      <c r="AY118">
        <v>0.10062061290322601</v>
      </c>
      <c r="AZ118">
        <v>20.296109677419398</v>
      </c>
      <c r="BA118">
        <v>20.234354838709699</v>
      </c>
      <c r="BB118">
        <v>20.4106967741935</v>
      </c>
      <c r="BC118">
        <v>9996.4925806451593</v>
      </c>
      <c r="BD118">
        <v>-1.1572097741935501E-2</v>
      </c>
      <c r="BE118">
        <v>0.36191664516129002</v>
      </c>
      <c r="BF118">
        <v>1602596632.5</v>
      </c>
      <c r="BG118" t="s">
        <v>448</v>
      </c>
      <c r="BH118">
        <v>19</v>
      </c>
      <c r="BI118">
        <v>-0.222</v>
      </c>
      <c r="BJ118">
        <v>-0.124</v>
      </c>
      <c r="BK118">
        <v>410</v>
      </c>
      <c r="BL118">
        <v>10</v>
      </c>
      <c r="BM118">
        <v>0.28000000000000003</v>
      </c>
      <c r="BN118">
        <v>0.18</v>
      </c>
      <c r="BO118">
        <v>1.0161215400000001</v>
      </c>
      <c r="BP118">
        <v>-4.1205015126048003E-2</v>
      </c>
      <c r="BQ118">
        <v>2.2200298844123698E-2</v>
      </c>
      <c r="BR118">
        <v>1</v>
      </c>
      <c r="BS118">
        <v>0.29019857999999998</v>
      </c>
      <c r="BT118">
        <v>-2.33915985594274E-2</v>
      </c>
      <c r="BU118">
        <v>2.84204123186136E-3</v>
      </c>
      <c r="BV118">
        <v>1</v>
      </c>
      <c r="BW118">
        <v>2</v>
      </c>
      <c r="BX118">
        <v>2</v>
      </c>
      <c r="BY118" t="s">
        <v>200</v>
      </c>
      <c r="BZ118">
        <v>100</v>
      </c>
      <c r="CA118">
        <v>100</v>
      </c>
      <c r="CB118">
        <v>-0.222</v>
      </c>
      <c r="CC118">
        <v>-0.124</v>
      </c>
      <c r="CD118">
        <v>2</v>
      </c>
      <c r="CE118">
        <v>993.11099999999999</v>
      </c>
      <c r="CF118">
        <v>334.78300000000002</v>
      </c>
      <c r="CG118">
        <v>20.0002</v>
      </c>
      <c r="CH118">
        <v>25.312799999999999</v>
      </c>
      <c r="CI118">
        <v>30.0001</v>
      </c>
      <c r="CJ118">
        <v>25.308399999999999</v>
      </c>
      <c r="CK118">
        <v>25.3858</v>
      </c>
      <c r="CL118">
        <v>24.855399999999999</v>
      </c>
      <c r="CM118">
        <v>39.308399999999999</v>
      </c>
      <c r="CN118">
        <v>59.023499999999999</v>
      </c>
      <c r="CO118">
        <v>20</v>
      </c>
      <c r="CP118">
        <v>410</v>
      </c>
      <c r="CQ118">
        <v>10</v>
      </c>
      <c r="CR118">
        <v>98.867000000000004</v>
      </c>
      <c r="CS118">
        <v>107.28</v>
      </c>
    </row>
    <row r="119" spans="1:97" x14ac:dyDescent="0.25">
      <c r="A119">
        <v>103</v>
      </c>
      <c r="B119">
        <v>1602596669</v>
      </c>
      <c r="C119">
        <v>7044.2000000476801</v>
      </c>
      <c r="D119" t="s">
        <v>451</v>
      </c>
      <c r="E119" t="s">
        <v>452</v>
      </c>
      <c r="F119">
        <v>1602596660.4354801</v>
      </c>
      <c r="G119">
        <f t="shared" si="29"/>
        <v>1.980768516606023E-4</v>
      </c>
      <c r="H119">
        <f t="shared" si="30"/>
        <v>-0.77320175201753472</v>
      </c>
      <c r="I119">
        <f t="shared" si="31"/>
        <v>411.00393548387098</v>
      </c>
      <c r="J119">
        <f t="shared" si="32"/>
        <v>484.72809068294328</v>
      </c>
      <c r="K119">
        <f t="shared" si="33"/>
        <v>49.268526364847681</v>
      </c>
      <c r="L119">
        <f t="shared" si="34"/>
        <v>41.775087148164324</v>
      </c>
      <c r="M119">
        <f t="shared" si="35"/>
        <v>1.4893279331436702E-2</v>
      </c>
      <c r="N119">
        <f t="shared" si="36"/>
        <v>2.7599963108212133</v>
      </c>
      <c r="O119">
        <f t="shared" si="37"/>
        <v>1.4848775638086294E-2</v>
      </c>
      <c r="P119">
        <f t="shared" si="38"/>
        <v>9.2844721018763322E-3</v>
      </c>
      <c r="Q119">
        <f t="shared" si="39"/>
        <v>-1.5840892369354828E-3</v>
      </c>
      <c r="R119">
        <f t="shared" si="40"/>
        <v>20.240830360407195</v>
      </c>
      <c r="S119">
        <f t="shared" si="41"/>
        <v>20.231825806451599</v>
      </c>
      <c r="T119">
        <f t="shared" si="42"/>
        <v>2.3805135425270056</v>
      </c>
      <c r="U119">
        <f t="shared" si="43"/>
        <v>43.83095999578051</v>
      </c>
      <c r="V119">
        <f t="shared" si="44"/>
        <v>1.0475190509238221</v>
      </c>
      <c r="W119">
        <f t="shared" si="45"/>
        <v>2.3899067029895398</v>
      </c>
      <c r="X119">
        <f t="shared" si="46"/>
        <v>1.3329944916031835</v>
      </c>
      <c r="Y119">
        <f t="shared" si="47"/>
        <v>-8.7351891582325614</v>
      </c>
      <c r="Z119">
        <f t="shared" si="48"/>
        <v>9.4817238051255117</v>
      </c>
      <c r="AA119">
        <f t="shared" si="49"/>
        <v>0.6925719265046052</v>
      </c>
      <c r="AB119">
        <f t="shared" si="50"/>
        <v>1.4375224841606205</v>
      </c>
      <c r="AC119">
        <v>-1.2204891805393399E-3</v>
      </c>
      <c r="AD119">
        <v>2.3572712936285399E-2</v>
      </c>
      <c r="AE119">
        <v>2.6764787513033199</v>
      </c>
      <c r="AF119">
        <v>86</v>
      </c>
      <c r="AG119">
        <v>9</v>
      </c>
      <c r="AH119">
        <f t="shared" si="51"/>
        <v>1</v>
      </c>
      <c r="AI119">
        <f t="shared" si="52"/>
        <v>0</v>
      </c>
      <c r="AJ119">
        <f t="shared" si="53"/>
        <v>54896.094307451291</v>
      </c>
      <c r="AK119">
        <f t="shared" si="54"/>
        <v>-8.2893209677419293E-3</v>
      </c>
      <c r="AL119">
        <f t="shared" si="55"/>
        <v>-4.0617672741935455E-3</v>
      </c>
      <c r="AM119">
        <f t="shared" si="56"/>
        <v>0.49</v>
      </c>
      <c r="AN119">
        <f t="shared" si="57"/>
        <v>0.39</v>
      </c>
      <c r="AO119">
        <v>14.64</v>
      </c>
      <c r="AP119">
        <v>0.5</v>
      </c>
      <c r="AQ119" t="s">
        <v>195</v>
      </c>
      <c r="AR119">
        <v>1602596660.4354801</v>
      </c>
      <c r="AS119">
        <v>411.00393548387098</v>
      </c>
      <c r="AT119">
        <v>409.99116129032302</v>
      </c>
      <c r="AU119">
        <v>10.3060096774194</v>
      </c>
      <c r="AV119">
        <v>10.0190161290323</v>
      </c>
      <c r="AW119">
        <v>1000.00829032258</v>
      </c>
      <c r="AX119">
        <v>101.541129032258</v>
      </c>
      <c r="AY119">
        <v>0.10044551612903201</v>
      </c>
      <c r="AZ119">
        <v>20.295548387096801</v>
      </c>
      <c r="BA119">
        <v>20.231825806451599</v>
      </c>
      <c r="BB119">
        <v>20.411235483871</v>
      </c>
      <c r="BC119">
        <v>9995.57096774194</v>
      </c>
      <c r="BD119">
        <v>-8.2893209677419293E-3</v>
      </c>
      <c r="BE119">
        <v>0.36146083870967699</v>
      </c>
      <c r="BF119">
        <v>1602596632.5</v>
      </c>
      <c r="BG119" t="s">
        <v>448</v>
      </c>
      <c r="BH119">
        <v>19</v>
      </c>
      <c r="BI119">
        <v>-0.222</v>
      </c>
      <c r="BJ119">
        <v>-0.124</v>
      </c>
      <c r="BK119">
        <v>410</v>
      </c>
      <c r="BL119">
        <v>10</v>
      </c>
      <c r="BM119">
        <v>0.28000000000000003</v>
      </c>
      <c r="BN119">
        <v>0.18</v>
      </c>
      <c r="BO119">
        <v>1.01611136</v>
      </c>
      <c r="BP119">
        <v>-5.1218639135658002E-2</v>
      </c>
      <c r="BQ119">
        <v>2.1133888092596701E-2</v>
      </c>
      <c r="BR119">
        <v>1</v>
      </c>
      <c r="BS119">
        <v>0.28846971999999999</v>
      </c>
      <c r="BT119">
        <v>-2.0536624249700298E-2</v>
      </c>
      <c r="BU119">
        <v>2.5211213143361399E-3</v>
      </c>
      <c r="BV119">
        <v>1</v>
      </c>
      <c r="BW119">
        <v>2</v>
      </c>
      <c r="BX119">
        <v>2</v>
      </c>
      <c r="BY119" t="s">
        <v>200</v>
      </c>
      <c r="BZ119">
        <v>100</v>
      </c>
      <c r="CA119">
        <v>100</v>
      </c>
      <c r="CB119">
        <v>-0.222</v>
      </c>
      <c r="CC119">
        <v>-0.124</v>
      </c>
      <c r="CD119">
        <v>2</v>
      </c>
      <c r="CE119">
        <v>993.60299999999995</v>
      </c>
      <c r="CF119">
        <v>334.69600000000003</v>
      </c>
      <c r="CG119">
        <v>20.0001</v>
      </c>
      <c r="CH119">
        <v>25.313700000000001</v>
      </c>
      <c r="CI119">
        <v>30.0001</v>
      </c>
      <c r="CJ119">
        <v>25.310500000000001</v>
      </c>
      <c r="CK119">
        <v>25.3872</v>
      </c>
      <c r="CL119">
        <v>24.856300000000001</v>
      </c>
      <c r="CM119">
        <v>39.308399999999999</v>
      </c>
      <c r="CN119">
        <v>58.646799999999999</v>
      </c>
      <c r="CO119">
        <v>20</v>
      </c>
      <c r="CP119">
        <v>410</v>
      </c>
      <c r="CQ119">
        <v>10</v>
      </c>
      <c r="CR119">
        <v>98.867199999999997</v>
      </c>
      <c r="CS119">
        <v>107.28</v>
      </c>
    </row>
    <row r="120" spans="1:97" x14ac:dyDescent="0.25">
      <c r="A120">
        <v>104</v>
      </c>
      <c r="B120">
        <v>1602596674</v>
      </c>
      <c r="C120">
        <v>7049.2000000476801</v>
      </c>
      <c r="D120" t="s">
        <v>453</v>
      </c>
      <c r="E120" t="s">
        <v>454</v>
      </c>
      <c r="F120">
        <v>1602596665.37097</v>
      </c>
      <c r="G120">
        <f t="shared" si="29"/>
        <v>1.9677237314822681E-4</v>
      </c>
      <c r="H120">
        <f t="shared" si="30"/>
        <v>-0.77196222602248576</v>
      </c>
      <c r="I120">
        <f t="shared" si="31"/>
        <v>411.00361290322599</v>
      </c>
      <c r="J120">
        <f t="shared" si="32"/>
        <v>485.13976974180787</v>
      </c>
      <c r="K120">
        <f t="shared" si="33"/>
        <v>49.310374852008458</v>
      </c>
      <c r="L120">
        <f t="shared" si="34"/>
        <v>41.775058409608107</v>
      </c>
      <c r="M120">
        <f t="shared" si="35"/>
        <v>1.4795203437005888E-2</v>
      </c>
      <c r="N120">
        <f t="shared" si="36"/>
        <v>2.7603380070339396</v>
      </c>
      <c r="O120">
        <f t="shared" si="37"/>
        <v>1.4751288435474229E-2</v>
      </c>
      <c r="P120">
        <f t="shared" si="38"/>
        <v>9.2234899290673071E-3</v>
      </c>
      <c r="Q120">
        <f t="shared" si="39"/>
        <v>-2.5642929188709734E-3</v>
      </c>
      <c r="R120">
        <f t="shared" si="40"/>
        <v>20.240726251350459</v>
      </c>
      <c r="S120">
        <f t="shared" si="41"/>
        <v>20.230525806451599</v>
      </c>
      <c r="T120">
        <f t="shared" si="42"/>
        <v>2.3803222504596442</v>
      </c>
      <c r="U120">
        <f t="shared" si="43"/>
        <v>43.825252674727807</v>
      </c>
      <c r="V120">
        <f t="shared" si="44"/>
        <v>1.0473525914066464</v>
      </c>
      <c r="W120">
        <f t="shared" si="45"/>
        <v>2.389838112697547</v>
      </c>
      <c r="X120">
        <f t="shared" si="46"/>
        <v>1.3329696590529978</v>
      </c>
      <c r="Y120">
        <f t="shared" si="47"/>
        <v>-8.6776616558368023</v>
      </c>
      <c r="Z120">
        <f t="shared" si="48"/>
        <v>9.607230490830041</v>
      </c>
      <c r="AA120">
        <f t="shared" si="49"/>
        <v>0.70164609071750283</v>
      </c>
      <c r="AB120">
        <f t="shared" si="50"/>
        <v>1.6286506327918708</v>
      </c>
      <c r="AC120">
        <v>-1.2207250391994501E-3</v>
      </c>
      <c r="AD120">
        <v>2.3577268346179101E-2</v>
      </c>
      <c r="AE120">
        <v>2.6768043078074801</v>
      </c>
      <c r="AF120">
        <v>86</v>
      </c>
      <c r="AG120">
        <v>9</v>
      </c>
      <c r="AH120">
        <f t="shared" si="51"/>
        <v>1</v>
      </c>
      <c r="AI120">
        <f t="shared" si="52"/>
        <v>0</v>
      </c>
      <c r="AJ120">
        <f t="shared" si="53"/>
        <v>54906.361410491751</v>
      </c>
      <c r="AK120">
        <f t="shared" si="54"/>
        <v>-1.3418591935483899E-2</v>
      </c>
      <c r="AL120">
        <f t="shared" si="55"/>
        <v>-6.5751100483871106E-3</v>
      </c>
      <c r="AM120">
        <f t="shared" si="56"/>
        <v>0.49</v>
      </c>
      <c r="AN120">
        <f t="shared" si="57"/>
        <v>0.39</v>
      </c>
      <c r="AO120">
        <v>14.64</v>
      </c>
      <c r="AP120">
        <v>0.5</v>
      </c>
      <c r="AQ120" t="s">
        <v>195</v>
      </c>
      <c r="AR120">
        <v>1602596665.37097</v>
      </c>
      <c r="AS120">
        <v>411.00361290322599</v>
      </c>
      <c r="AT120">
        <v>409.99187096774199</v>
      </c>
      <c r="AU120">
        <v>10.3043709677419</v>
      </c>
      <c r="AV120">
        <v>10.019267741935501</v>
      </c>
      <c r="AW120">
        <v>1000.0108709677399</v>
      </c>
      <c r="AX120">
        <v>101.541322580645</v>
      </c>
      <c r="AY120">
        <v>0.10026181935483899</v>
      </c>
      <c r="AZ120">
        <v>20.295083870967702</v>
      </c>
      <c r="BA120">
        <v>20.230525806451599</v>
      </c>
      <c r="BB120">
        <v>20.408961290322601</v>
      </c>
      <c r="BC120">
        <v>9997.4835483870993</v>
      </c>
      <c r="BD120">
        <v>-1.3418591935483899E-2</v>
      </c>
      <c r="BE120">
        <v>0.376502709677419</v>
      </c>
      <c r="BF120">
        <v>1602596632.5</v>
      </c>
      <c r="BG120" t="s">
        <v>448</v>
      </c>
      <c r="BH120">
        <v>19</v>
      </c>
      <c r="BI120">
        <v>-0.222</v>
      </c>
      <c r="BJ120">
        <v>-0.124</v>
      </c>
      <c r="BK120">
        <v>410</v>
      </c>
      <c r="BL120">
        <v>10</v>
      </c>
      <c r="BM120">
        <v>0.28000000000000003</v>
      </c>
      <c r="BN120">
        <v>0.18</v>
      </c>
      <c r="BO120">
        <v>1.0106430399999999</v>
      </c>
      <c r="BP120">
        <v>9.9840576230429204E-3</v>
      </c>
      <c r="BQ120">
        <v>1.3539033080630199E-2</v>
      </c>
      <c r="BR120">
        <v>1</v>
      </c>
      <c r="BS120">
        <v>0.28667853999999998</v>
      </c>
      <c r="BT120">
        <v>-2.1547326770712201E-2</v>
      </c>
      <c r="BU120">
        <v>2.6465049949697798E-3</v>
      </c>
      <c r="BV120">
        <v>1</v>
      </c>
      <c r="BW120">
        <v>2</v>
      </c>
      <c r="BX120">
        <v>2</v>
      </c>
      <c r="BY120" t="s">
        <v>200</v>
      </c>
      <c r="BZ120">
        <v>100</v>
      </c>
      <c r="CA120">
        <v>100</v>
      </c>
      <c r="CB120">
        <v>-0.222</v>
      </c>
      <c r="CC120">
        <v>-0.124</v>
      </c>
      <c r="CD120">
        <v>2</v>
      </c>
      <c r="CE120">
        <v>993.83100000000002</v>
      </c>
      <c r="CF120">
        <v>334.62400000000002</v>
      </c>
      <c r="CG120">
        <v>20.0002</v>
      </c>
      <c r="CH120">
        <v>25.315000000000001</v>
      </c>
      <c r="CI120">
        <v>30.0001</v>
      </c>
      <c r="CJ120">
        <v>25.311399999999999</v>
      </c>
      <c r="CK120">
        <v>25.389299999999999</v>
      </c>
      <c r="CL120">
        <v>24.856400000000001</v>
      </c>
      <c r="CM120">
        <v>39.308399999999999</v>
      </c>
      <c r="CN120">
        <v>58.646799999999999</v>
      </c>
      <c r="CO120">
        <v>20</v>
      </c>
      <c r="CP120">
        <v>410</v>
      </c>
      <c r="CQ120">
        <v>10</v>
      </c>
      <c r="CR120">
        <v>98.865499999999997</v>
      </c>
      <c r="CS120">
        <v>107.28</v>
      </c>
    </row>
    <row r="121" spans="1:97" x14ac:dyDescent="0.25">
      <c r="A121">
        <v>105</v>
      </c>
      <c r="B121">
        <v>1602596679</v>
      </c>
      <c r="C121">
        <v>7054.2000000476801</v>
      </c>
      <c r="D121" t="s">
        <v>455</v>
      </c>
      <c r="E121" t="s">
        <v>456</v>
      </c>
      <c r="F121">
        <v>1602596670.37097</v>
      </c>
      <c r="G121">
        <f t="shared" si="29"/>
        <v>1.9566238755512619E-4</v>
      </c>
      <c r="H121">
        <f t="shared" si="30"/>
        <v>-0.76828542502974806</v>
      </c>
      <c r="I121">
        <f t="shared" si="31"/>
        <v>411.00251612903202</v>
      </c>
      <c r="J121">
        <f t="shared" si="32"/>
        <v>485.21695262749421</v>
      </c>
      <c r="K121">
        <f t="shared" si="33"/>
        <v>49.318239087128575</v>
      </c>
      <c r="L121">
        <f t="shared" si="34"/>
        <v>41.774963232631393</v>
      </c>
      <c r="M121">
        <f t="shared" si="35"/>
        <v>1.4710492571394484E-2</v>
      </c>
      <c r="N121">
        <f t="shared" si="36"/>
        <v>2.7610286479589656</v>
      </c>
      <c r="O121">
        <f t="shared" si="37"/>
        <v>1.4667089034881018E-2</v>
      </c>
      <c r="P121">
        <f t="shared" si="38"/>
        <v>9.1708195416764608E-3</v>
      </c>
      <c r="Q121">
        <f t="shared" si="39"/>
        <v>-6.5246908677096755E-3</v>
      </c>
      <c r="R121">
        <f t="shared" si="40"/>
        <v>20.241168987575946</v>
      </c>
      <c r="S121">
        <f t="shared" si="41"/>
        <v>20.230129032258102</v>
      </c>
      <c r="T121">
        <f t="shared" si="42"/>
        <v>2.3802638687147368</v>
      </c>
      <c r="U121">
        <f t="shared" si="43"/>
        <v>43.818570740699442</v>
      </c>
      <c r="V121">
        <f t="shared" si="44"/>
        <v>1.0472025049124414</v>
      </c>
      <c r="W121">
        <f t="shared" si="45"/>
        <v>2.3898600232977971</v>
      </c>
      <c r="X121">
        <f t="shared" si="46"/>
        <v>1.3330613638022955</v>
      </c>
      <c r="Y121">
        <f t="shared" si="47"/>
        <v>-8.6287112911810642</v>
      </c>
      <c r="Z121">
        <f t="shared" si="48"/>
        <v>9.6907828977103403</v>
      </c>
      <c r="AA121">
        <f t="shared" si="49"/>
        <v>0.70757025009682972</v>
      </c>
      <c r="AB121">
        <f t="shared" si="50"/>
        <v>1.7631171657583966</v>
      </c>
      <c r="AC121">
        <v>-1.22120184830719E-3</v>
      </c>
      <c r="AD121">
        <v>2.3586477509522301E-2</v>
      </c>
      <c r="AE121">
        <v>2.6774623208864998</v>
      </c>
      <c r="AF121">
        <v>86</v>
      </c>
      <c r="AG121">
        <v>9</v>
      </c>
      <c r="AH121">
        <f t="shared" si="51"/>
        <v>1</v>
      </c>
      <c r="AI121">
        <f t="shared" si="52"/>
        <v>0</v>
      </c>
      <c r="AJ121">
        <f t="shared" si="53"/>
        <v>54926.906191869843</v>
      </c>
      <c r="AK121">
        <f t="shared" si="54"/>
        <v>-3.4142809354838703E-2</v>
      </c>
      <c r="AL121">
        <f t="shared" si="55"/>
        <v>-1.6729976583870963E-2</v>
      </c>
      <c r="AM121">
        <f t="shared" si="56"/>
        <v>0.49</v>
      </c>
      <c r="AN121">
        <f t="shared" si="57"/>
        <v>0.39</v>
      </c>
      <c r="AO121">
        <v>14.64</v>
      </c>
      <c r="AP121">
        <v>0.5</v>
      </c>
      <c r="AQ121" t="s">
        <v>195</v>
      </c>
      <c r="AR121">
        <v>1602596670.37097</v>
      </c>
      <c r="AS121">
        <v>411.00251612903202</v>
      </c>
      <c r="AT121">
        <v>409.99548387096797</v>
      </c>
      <c r="AU121">
        <v>10.3028903225806</v>
      </c>
      <c r="AV121">
        <v>10.0193935483871</v>
      </c>
      <c r="AW121">
        <v>1000.006</v>
      </c>
      <c r="AX121">
        <v>101.541451612903</v>
      </c>
      <c r="AY121">
        <v>0.100172448387097</v>
      </c>
      <c r="AZ121">
        <v>20.295232258064502</v>
      </c>
      <c r="BA121">
        <v>20.230129032258102</v>
      </c>
      <c r="BB121">
        <v>20.406438709677399</v>
      </c>
      <c r="BC121">
        <v>10001.375806451601</v>
      </c>
      <c r="BD121">
        <v>-3.4142809354838703E-2</v>
      </c>
      <c r="BE121">
        <v>0.38994929032258102</v>
      </c>
      <c r="BF121">
        <v>1602596632.5</v>
      </c>
      <c r="BG121" t="s">
        <v>448</v>
      </c>
      <c r="BH121">
        <v>19</v>
      </c>
      <c r="BI121">
        <v>-0.222</v>
      </c>
      <c r="BJ121">
        <v>-0.124</v>
      </c>
      <c r="BK121">
        <v>410</v>
      </c>
      <c r="BL121">
        <v>10</v>
      </c>
      <c r="BM121">
        <v>0.28000000000000003</v>
      </c>
      <c r="BN121">
        <v>0.18</v>
      </c>
      <c r="BO121">
        <v>1.0096164599999999</v>
      </c>
      <c r="BP121">
        <v>-5.3423636974796199E-2</v>
      </c>
      <c r="BQ121">
        <v>1.3110522267568101E-2</v>
      </c>
      <c r="BR121">
        <v>1</v>
      </c>
      <c r="BS121">
        <v>0.28487762</v>
      </c>
      <c r="BT121">
        <v>-2.1037731572630201E-2</v>
      </c>
      <c r="BU121">
        <v>2.5893640523495299E-3</v>
      </c>
      <c r="BV121">
        <v>1</v>
      </c>
      <c r="BW121">
        <v>2</v>
      </c>
      <c r="BX121">
        <v>2</v>
      </c>
      <c r="BY121" t="s">
        <v>200</v>
      </c>
      <c r="BZ121">
        <v>100</v>
      </c>
      <c r="CA121">
        <v>100</v>
      </c>
      <c r="CB121">
        <v>-0.222</v>
      </c>
      <c r="CC121">
        <v>-0.124</v>
      </c>
      <c r="CD121">
        <v>2</v>
      </c>
      <c r="CE121">
        <v>993.74800000000005</v>
      </c>
      <c r="CF121">
        <v>334.637</v>
      </c>
      <c r="CG121">
        <v>20.0002</v>
      </c>
      <c r="CH121">
        <v>25.316400000000002</v>
      </c>
      <c r="CI121">
        <v>30.0001</v>
      </c>
      <c r="CJ121">
        <v>25.3127</v>
      </c>
      <c r="CK121">
        <v>25.389500000000002</v>
      </c>
      <c r="CL121">
        <v>24.8553</v>
      </c>
      <c r="CM121">
        <v>39.308399999999999</v>
      </c>
      <c r="CN121">
        <v>58.646799999999999</v>
      </c>
      <c r="CO121">
        <v>20</v>
      </c>
      <c r="CP121">
        <v>410</v>
      </c>
      <c r="CQ121">
        <v>10</v>
      </c>
      <c r="CR121">
        <v>98.864099999999993</v>
      </c>
      <c r="CS121">
        <v>107.28</v>
      </c>
    </row>
    <row r="122" spans="1:97" x14ac:dyDescent="0.25">
      <c r="A122">
        <v>106</v>
      </c>
      <c r="B122">
        <v>1602596684</v>
      </c>
      <c r="C122">
        <v>7059.2000000476801</v>
      </c>
      <c r="D122" t="s">
        <v>457</v>
      </c>
      <c r="E122" t="s">
        <v>458</v>
      </c>
      <c r="F122">
        <v>1602596675.37097</v>
      </c>
      <c r="G122">
        <f t="shared" si="29"/>
        <v>1.9428536708355844E-4</v>
      </c>
      <c r="H122">
        <f t="shared" si="30"/>
        <v>-0.76703497759076011</v>
      </c>
      <c r="I122">
        <f t="shared" si="31"/>
        <v>411.009903225806</v>
      </c>
      <c r="J122">
        <f t="shared" si="32"/>
        <v>485.68852400559712</v>
      </c>
      <c r="K122">
        <f t="shared" si="33"/>
        <v>49.366052870405653</v>
      </c>
      <c r="L122">
        <f t="shared" si="34"/>
        <v>41.775614637894201</v>
      </c>
      <c r="M122">
        <f t="shared" si="35"/>
        <v>1.4604192585406966E-2</v>
      </c>
      <c r="N122">
        <f t="shared" si="36"/>
        <v>2.7604384209801114</v>
      </c>
      <c r="O122">
        <f t="shared" si="37"/>
        <v>1.4561403959227391E-2</v>
      </c>
      <c r="P122">
        <f t="shared" si="38"/>
        <v>9.1047113476659912E-3</v>
      </c>
      <c r="Q122">
        <f t="shared" si="39"/>
        <v>-8.4852727490322515E-3</v>
      </c>
      <c r="R122">
        <f t="shared" si="40"/>
        <v>20.240777794019941</v>
      </c>
      <c r="S122">
        <f t="shared" si="41"/>
        <v>20.230519354838702</v>
      </c>
      <c r="T122">
        <f t="shared" si="42"/>
        <v>2.3803213011529456</v>
      </c>
      <c r="U122">
        <f t="shared" si="43"/>
        <v>43.813673769259537</v>
      </c>
      <c r="V122">
        <f t="shared" si="44"/>
        <v>1.0470370583570188</v>
      </c>
      <c r="W122">
        <f t="shared" si="45"/>
        <v>2.3897495194562728</v>
      </c>
      <c r="X122">
        <f t="shared" si="46"/>
        <v>1.3332842427959268</v>
      </c>
      <c r="Y122">
        <f t="shared" si="47"/>
        <v>-8.5679846883849269</v>
      </c>
      <c r="Z122">
        <f t="shared" si="48"/>
        <v>9.5192476572065434</v>
      </c>
      <c r="AA122">
        <f t="shared" si="49"/>
        <v>0.69519298321106338</v>
      </c>
      <c r="AB122">
        <f t="shared" si="50"/>
        <v>1.6379706792836473</v>
      </c>
      <c r="AC122">
        <v>-1.22079435626937E-3</v>
      </c>
      <c r="AD122">
        <v>2.3578607146569199E-2</v>
      </c>
      <c r="AE122">
        <v>2.6768999784158098</v>
      </c>
      <c r="AF122">
        <v>85</v>
      </c>
      <c r="AG122">
        <v>9</v>
      </c>
      <c r="AH122">
        <f t="shared" si="51"/>
        <v>1</v>
      </c>
      <c r="AI122">
        <f t="shared" si="52"/>
        <v>0</v>
      </c>
      <c r="AJ122">
        <f t="shared" si="53"/>
        <v>54909.464960966652</v>
      </c>
      <c r="AK122">
        <f t="shared" si="54"/>
        <v>-4.4402264516128997E-2</v>
      </c>
      <c r="AL122">
        <f t="shared" si="55"/>
        <v>-2.1757109612903208E-2</v>
      </c>
      <c r="AM122">
        <f t="shared" si="56"/>
        <v>0.49</v>
      </c>
      <c r="AN122">
        <f t="shared" si="57"/>
        <v>0.39</v>
      </c>
      <c r="AO122">
        <v>14.64</v>
      </c>
      <c r="AP122">
        <v>0.5</v>
      </c>
      <c r="AQ122" t="s">
        <v>195</v>
      </c>
      <c r="AR122">
        <v>1602596675.37097</v>
      </c>
      <c r="AS122">
        <v>411.009903225806</v>
      </c>
      <c r="AT122">
        <v>410.00387096774199</v>
      </c>
      <c r="AU122">
        <v>10.3012870967742</v>
      </c>
      <c r="AV122">
        <v>10.0197838709677</v>
      </c>
      <c r="AW122">
        <v>1000.00183870968</v>
      </c>
      <c r="AX122">
        <v>101.54135483871001</v>
      </c>
      <c r="AY122">
        <v>0.100027303225806</v>
      </c>
      <c r="AZ122">
        <v>20.294483870967699</v>
      </c>
      <c r="BA122">
        <v>20.230519354838702</v>
      </c>
      <c r="BB122">
        <v>20.405212903225799</v>
      </c>
      <c r="BC122">
        <v>9998.0480645161297</v>
      </c>
      <c r="BD122">
        <v>-4.4402264516128997E-2</v>
      </c>
      <c r="BE122">
        <v>0.39564700000000003</v>
      </c>
      <c r="BF122">
        <v>1602596632.5</v>
      </c>
      <c r="BG122" t="s">
        <v>448</v>
      </c>
      <c r="BH122">
        <v>19</v>
      </c>
      <c r="BI122">
        <v>-0.222</v>
      </c>
      <c r="BJ122">
        <v>-0.124</v>
      </c>
      <c r="BK122">
        <v>410</v>
      </c>
      <c r="BL122">
        <v>10</v>
      </c>
      <c r="BM122">
        <v>0.28000000000000003</v>
      </c>
      <c r="BN122">
        <v>0.18</v>
      </c>
      <c r="BO122">
        <v>1.0059946</v>
      </c>
      <c r="BP122">
        <v>-8.7442285714297296E-3</v>
      </c>
      <c r="BQ122">
        <v>1.08311515121893E-2</v>
      </c>
      <c r="BR122">
        <v>1</v>
      </c>
      <c r="BS122">
        <v>0.28299036</v>
      </c>
      <c r="BT122">
        <v>-2.1425632653061102E-2</v>
      </c>
      <c r="BU122">
        <v>2.6442395712945499E-3</v>
      </c>
      <c r="BV122">
        <v>1</v>
      </c>
      <c r="BW122">
        <v>2</v>
      </c>
      <c r="BX122">
        <v>2</v>
      </c>
      <c r="BY122" t="s">
        <v>200</v>
      </c>
      <c r="BZ122">
        <v>100</v>
      </c>
      <c r="CA122">
        <v>100</v>
      </c>
      <c r="CB122">
        <v>-0.222</v>
      </c>
      <c r="CC122">
        <v>-0.124</v>
      </c>
      <c r="CD122">
        <v>2</v>
      </c>
      <c r="CE122">
        <v>993.90599999999995</v>
      </c>
      <c r="CF122">
        <v>334.625</v>
      </c>
      <c r="CG122">
        <v>20.0001</v>
      </c>
      <c r="CH122">
        <v>25.3171</v>
      </c>
      <c r="CI122">
        <v>30.0002</v>
      </c>
      <c r="CJ122">
        <v>25.3141</v>
      </c>
      <c r="CK122">
        <v>25.391400000000001</v>
      </c>
      <c r="CL122">
        <v>24.856000000000002</v>
      </c>
      <c r="CM122">
        <v>39.308399999999999</v>
      </c>
      <c r="CN122">
        <v>58.267899999999997</v>
      </c>
      <c r="CO122">
        <v>20</v>
      </c>
      <c r="CP122">
        <v>410</v>
      </c>
      <c r="CQ122">
        <v>10</v>
      </c>
      <c r="CR122">
        <v>98.866200000000006</v>
      </c>
      <c r="CS122">
        <v>107.279</v>
      </c>
    </row>
    <row r="123" spans="1:97" x14ac:dyDescent="0.25">
      <c r="A123">
        <v>107</v>
      </c>
      <c r="B123">
        <v>1602597028</v>
      </c>
      <c r="C123">
        <v>7403.2000000476801</v>
      </c>
      <c r="D123" t="s">
        <v>460</v>
      </c>
      <c r="E123" t="s">
        <v>461</v>
      </c>
      <c r="F123">
        <v>1602597020</v>
      </c>
      <c r="G123">
        <f t="shared" si="29"/>
        <v>3.1759093144701064E-4</v>
      </c>
      <c r="H123">
        <f t="shared" si="30"/>
        <v>-1.2840047604672264</v>
      </c>
      <c r="I123">
        <f t="shared" si="31"/>
        <v>411.48312903225798</v>
      </c>
      <c r="J123">
        <f t="shared" si="32"/>
        <v>487.25156841396546</v>
      </c>
      <c r="K123">
        <f t="shared" si="33"/>
        <v>49.52650413879261</v>
      </c>
      <c r="L123">
        <f t="shared" si="34"/>
        <v>41.825049346470919</v>
      </c>
      <c r="M123">
        <f t="shared" si="35"/>
        <v>2.4200361978987742E-2</v>
      </c>
      <c r="N123">
        <f t="shared" si="36"/>
        <v>2.7797044711283148</v>
      </c>
      <c r="O123">
        <f t="shared" si="37"/>
        <v>2.4083919759850803E-2</v>
      </c>
      <c r="P123">
        <f t="shared" si="38"/>
        <v>1.5062864893848118E-2</v>
      </c>
      <c r="Q123">
        <f t="shared" si="39"/>
        <v>-7.4734823946774236E-3</v>
      </c>
      <c r="R123">
        <f t="shared" si="40"/>
        <v>20.193340795270537</v>
      </c>
      <c r="S123">
        <f t="shared" si="41"/>
        <v>20.222554838709701</v>
      </c>
      <c r="T123">
        <f t="shared" si="42"/>
        <v>2.3791496349617787</v>
      </c>
      <c r="U123">
        <f t="shared" si="43"/>
        <v>44.455659251947807</v>
      </c>
      <c r="V123">
        <f t="shared" si="44"/>
        <v>1.0614630404165335</v>
      </c>
      <c r="W123">
        <f t="shared" si="45"/>
        <v>2.3876893477179193</v>
      </c>
      <c r="X123">
        <f t="shared" si="46"/>
        <v>1.3176865945452452</v>
      </c>
      <c r="Y123">
        <f t="shared" si="47"/>
        <v>-14.00576007681317</v>
      </c>
      <c r="Z123">
        <f t="shared" si="48"/>
        <v>8.6874960343766094</v>
      </c>
      <c r="AA123">
        <f t="shared" si="49"/>
        <v>0.62998195759438824</v>
      </c>
      <c r="AB123">
        <f t="shared" si="50"/>
        <v>-4.6957555672368496</v>
      </c>
      <c r="AC123">
        <v>-1.22153938660754E-3</v>
      </c>
      <c r="AD123">
        <v>2.35929967753922E-2</v>
      </c>
      <c r="AE123">
        <v>2.67792803177423</v>
      </c>
      <c r="AF123">
        <v>85</v>
      </c>
      <c r="AG123">
        <v>9</v>
      </c>
      <c r="AH123">
        <f t="shared" si="51"/>
        <v>1</v>
      </c>
      <c r="AI123">
        <f t="shared" si="52"/>
        <v>0</v>
      </c>
      <c r="AJ123">
        <f t="shared" si="53"/>
        <v>54944.286390443907</v>
      </c>
      <c r="AK123">
        <f t="shared" si="54"/>
        <v>-3.9107704838709699E-2</v>
      </c>
      <c r="AL123">
        <f t="shared" si="55"/>
        <v>-1.9162775370967753E-2</v>
      </c>
      <c r="AM123">
        <f t="shared" si="56"/>
        <v>0.49</v>
      </c>
      <c r="AN123">
        <f t="shared" si="57"/>
        <v>0.39</v>
      </c>
      <c r="AO123">
        <v>12.81</v>
      </c>
      <c r="AP123">
        <v>0.5</v>
      </c>
      <c r="AQ123" t="s">
        <v>195</v>
      </c>
      <c r="AR123">
        <v>1602597020</v>
      </c>
      <c r="AS123">
        <v>411.48312903225798</v>
      </c>
      <c r="AT123">
        <v>410.00574193548402</v>
      </c>
      <c r="AU123">
        <v>10.4428838709677</v>
      </c>
      <c r="AV123">
        <v>10.0403032258065</v>
      </c>
      <c r="AW123">
        <v>1000.01196774194</v>
      </c>
      <c r="AX123">
        <v>101.544387096774</v>
      </c>
      <c r="AY123">
        <v>0.100240338709677</v>
      </c>
      <c r="AZ123">
        <v>20.2805258064516</v>
      </c>
      <c r="BA123">
        <v>20.222554838709701</v>
      </c>
      <c r="BB123">
        <v>20.401858064516102</v>
      </c>
      <c r="BC123">
        <v>10003.850967741901</v>
      </c>
      <c r="BD123">
        <v>-3.9107704838709699E-2</v>
      </c>
      <c r="BE123">
        <v>0.378234806451613</v>
      </c>
      <c r="BF123">
        <v>1602596988.5</v>
      </c>
      <c r="BG123" t="s">
        <v>462</v>
      </c>
      <c r="BH123">
        <v>20</v>
      </c>
      <c r="BI123">
        <v>-0.23899999999999999</v>
      </c>
      <c r="BJ123">
        <v>-0.123</v>
      </c>
      <c r="BK123">
        <v>410</v>
      </c>
      <c r="BL123">
        <v>10</v>
      </c>
      <c r="BM123">
        <v>0.31</v>
      </c>
      <c r="BN123">
        <v>0.15</v>
      </c>
      <c r="BO123">
        <v>1.4966868</v>
      </c>
      <c r="BP123">
        <v>-0.115313171668624</v>
      </c>
      <c r="BQ123">
        <v>3.7345504331311397E-2</v>
      </c>
      <c r="BR123">
        <v>0</v>
      </c>
      <c r="BS123">
        <v>0.40352371999999997</v>
      </c>
      <c r="BT123">
        <v>-1.09468120048027E-2</v>
      </c>
      <c r="BU123">
        <v>1.4944238092321799E-3</v>
      </c>
      <c r="BV123">
        <v>1</v>
      </c>
      <c r="BW123">
        <v>1</v>
      </c>
      <c r="BX123">
        <v>2</v>
      </c>
      <c r="BY123" t="s">
        <v>252</v>
      </c>
      <c r="BZ123">
        <v>100</v>
      </c>
      <c r="CA123">
        <v>100</v>
      </c>
      <c r="CB123">
        <v>-0.23899999999999999</v>
      </c>
      <c r="CC123">
        <v>-0.123</v>
      </c>
      <c r="CD123">
        <v>2</v>
      </c>
      <c r="CE123">
        <v>994.505</v>
      </c>
      <c r="CF123">
        <v>333.61799999999999</v>
      </c>
      <c r="CG123">
        <v>20.0001</v>
      </c>
      <c r="CH123">
        <v>25.387499999999999</v>
      </c>
      <c r="CI123">
        <v>30.0001</v>
      </c>
      <c r="CJ123">
        <v>25.400099999999998</v>
      </c>
      <c r="CK123">
        <v>25.476900000000001</v>
      </c>
      <c r="CL123">
        <v>24.864799999999999</v>
      </c>
      <c r="CM123">
        <v>39.308399999999999</v>
      </c>
      <c r="CN123">
        <v>48.826799999999999</v>
      </c>
      <c r="CO123">
        <v>20</v>
      </c>
      <c r="CP123">
        <v>410</v>
      </c>
      <c r="CQ123">
        <v>10</v>
      </c>
      <c r="CR123">
        <v>98.864900000000006</v>
      </c>
      <c r="CS123">
        <v>107.26600000000001</v>
      </c>
    </row>
    <row r="124" spans="1:97" x14ac:dyDescent="0.25">
      <c r="A124">
        <v>108</v>
      </c>
      <c r="B124">
        <v>1602597033</v>
      </c>
      <c r="C124">
        <v>7408.2000000476801</v>
      </c>
      <c r="D124" t="s">
        <v>463</v>
      </c>
      <c r="E124" t="s">
        <v>464</v>
      </c>
      <c r="F124">
        <v>1602597024.64516</v>
      </c>
      <c r="G124">
        <f t="shared" si="29"/>
        <v>3.1654884397178552E-4</v>
      </c>
      <c r="H124">
        <f t="shared" si="30"/>
        <v>-1.2898691837076182</v>
      </c>
      <c r="I124">
        <f t="shared" si="31"/>
        <v>411.485322580645</v>
      </c>
      <c r="J124">
        <f t="shared" si="32"/>
        <v>487.93282386900921</v>
      </c>
      <c r="K124">
        <f t="shared" si="33"/>
        <v>49.595598852273341</v>
      </c>
      <c r="L124">
        <f t="shared" si="34"/>
        <v>41.825144761703243</v>
      </c>
      <c r="M124">
        <f t="shared" si="35"/>
        <v>2.4115888057818759E-2</v>
      </c>
      <c r="N124">
        <f t="shared" si="36"/>
        <v>2.779056071368998</v>
      </c>
      <c r="O124">
        <f t="shared" si="37"/>
        <v>2.4000228391887798E-2</v>
      </c>
      <c r="P124">
        <f t="shared" si="38"/>
        <v>1.5010487944219256E-2</v>
      </c>
      <c r="Q124">
        <f t="shared" si="39"/>
        <v>-9.2380607732903252E-3</v>
      </c>
      <c r="R124">
        <f t="shared" si="40"/>
        <v>20.193625866002325</v>
      </c>
      <c r="S124">
        <f t="shared" si="41"/>
        <v>20.2233032258065</v>
      </c>
      <c r="T124">
        <f t="shared" si="42"/>
        <v>2.3792597092588936</v>
      </c>
      <c r="U124">
        <f t="shared" si="43"/>
        <v>44.449621442337531</v>
      </c>
      <c r="V124">
        <f t="shared" si="44"/>
        <v>1.061320780263906</v>
      </c>
      <c r="W124">
        <f t="shared" si="45"/>
        <v>2.3876936311835841</v>
      </c>
      <c r="X124">
        <f t="shared" si="46"/>
        <v>1.3179389289949877</v>
      </c>
      <c r="Y124">
        <f t="shared" si="47"/>
        <v>-13.959804019155742</v>
      </c>
      <c r="Z124">
        <f t="shared" si="48"/>
        <v>8.5776926125184385</v>
      </c>
      <c r="AA124">
        <f t="shared" si="49"/>
        <v>0.62216706038764702</v>
      </c>
      <c r="AB124">
        <f t="shared" si="50"/>
        <v>-4.7691824070229476</v>
      </c>
      <c r="AC124">
        <v>-1.22109621378124E-3</v>
      </c>
      <c r="AD124">
        <v>2.3584437268284599E-2</v>
      </c>
      <c r="AE124">
        <v>2.6773165563685399</v>
      </c>
      <c r="AF124">
        <v>85</v>
      </c>
      <c r="AG124">
        <v>9</v>
      </c>
      <c r="AH124">
        <f t="shared" si="51"/>
        <v>1</v>
      </c>
      <c r="AI124">
        <f t="shared" si="52"/>
        <v>0</v>
      </c>
      <c r="AJ124">
        <f t="shared" si="53"/>
        <v>54925.158541687524</v>
      </c>
      <c r="AK124">
        <f t="shared" si="54"/>
        <v>-4.8341500645161302E-2</v>
      </c>
      <c r="AL124">
        <f t="shared" si="55"/>
        <v>-2.3687335316129036E-2</v>
      </c>
      <c r="AM124">
        <f t="shared" si="56"/>
        <v>0.49</v>
      </c>
      <c r="AN124">
        <f t="shared" si="57"/>
        <v>0.39</v>
      </c>
      <c r="AO124">
        <v>12.81</v>
      </c>
      <c r="AP124">
        <v>0.5</v>
      </c>
      <c r="AQ124" t="s">
        <v>195</v>
      </c>
      <c r="AR124">
        <v>1602597024.64516</v>
      </c>
      <c r="AS124">
        <v>411.485322580645</v>
      </c>
      <c r="AT124">
        <v>409.99987096774203</v>
      </c>
      <c r="AU124">
        <v>10.4415161290323</v>
      </c>
      <c r="AV124">
        <v>10.0402548387097</v>
      </c>
      <c r="AW124">
        <v>1000.00935483871</v>
      </c>
      <c r="AX124">
        <v>101.544193548387</v>
      </c>
      <c r="AY124">
        <v>0.100123919354839</v>
      </c>
      <c r="AZ124">
        <v>20.280554838709701</v>
      </c>
      <c r="BA124">
        <v>20.2233032258065</v>
      </c>
      <c r="BB124">
        <v>20.4026322580645</v>
      </c>
      <c r="BC124">
        <v>10000.240645161301</v>
      </c>
      <c r="BD124">
        <v>-4.8341500645161302E-2</v>
      </c>
      <c r="BE124">
        <v>0.37504409677419398</v>
      </c>
      <c r="BF124">
        <v>1602596988.5</v>
      </c>
      <c r="BG124" t="s">
        <v>462</v>
      </c>
      <c r="BH124">
        <v>20</v>
      </c>
      <c r="BI124">
        <v>-0.23899999999999999</v>
      </c>
      <c r="BJ124">
        <v>-0.123</v>
      </c>
      <c r="BK124">
        <v>410</v>
      </c>
      <c r="BL124">
        <v>10</v>
      </c>
      <c r="BM124">
        <v>0.31</v>
      </c>
      <c r="BN124">
        <v>0.15</v>
      </c>
      <c r="BO124">
        <v>1.4939506</v>
      </c>
      <c r="BP124">
        <v>-0.122915438175311</v>
      </c>
      <c r="BQ124">
        <v>3.7037331729486103E-2</v>
      </c>
      <c r="BR124">
        <v>0</v>
      </c>
      <c r="BS124">
        <v>0.40252986000000002</v>
      </c>
      <c r="BT124">
        <v>-1.40728912364951E-2</v>
      </c>
      <c r="BU124">
        <v>1.82082430794407E-3</v>
      </c>
      <c r="BV124">
        <v>1</v>
      </c>
      <c r="BW124">
        <v>1</v>
      </c>
      <c r="BX124">
        <v>2</v>
      </c>
      <c r="BY124" t="s">
        <v>252</v>
      </c>
      <c r="BZ124">
        <v>100</v>
      </c>
      <c r="CA124">
        <v>100</v>
      </c>
      <c r="CB124">
        <v>-0.23899999999999999</v>
      </c>
      <c r="CC124">
        <v>-0.123</v>
      </c>
      <c r="CD124">
        <v>2</v>
      </c>
      <c r="CE124">
        <v>994.26400000000001</v>
      </c>
      <c r="CF124">
        <v>333.738</v>
      </c>
      <c r="CG124">
        <v>20.0002</v>
      </c>
      <c r="CH124">
        <v>25.387499999999999</v>
      </c>
      <c r="CI124">
        <v>30.0001</v>
      </c>
      <c r="CJ124">
        <v>25.400099999999998</v>
      </c>
      <c r="CK124">
        <v>25.476900000000001</v>
      </c>
      <c r="CL124">
        <v>24.8644</v>
      </c>
      <c r="CM124">
        <v>39.308399999999999</v>
      </c>
      <c r="CN124">
        <v>48.454700000000003</v>
      </c>
      <c r="CO124">
        <v>20</v>
      </c>
      <c r="CP124">
        <v>410</v>
      </c>
      <c r="CQ124">
        <v>10</v>
      </c>
      <c r="CR124">
        <v>98.865600000000001</v>
      </c>
      <c r="CS124">
        <v>107.26600000000001</v>
      </c>
    </row>
    <row r="125" spans="1:97" x14ac:dyDescent="0.25">
      <c r="A125">
        <v>109</v>
      </c>
      <c r="B125">
        <v>1602597038</v>
      </c>
      <c r="C125">
        <v>7413.2000000476801</v>
      </c>
      <c r="D125" t="s">
        <v>465</v>
      </c>
      <c r="E125" t="s">
        <v>466</v>
      </c>
      <c r="F125">
        <v>1602597029.4354801</v>
      </c>
      <c r="G125">
        <f t="shared" si="29"/>
        <v>3.1572777940530177E-4</v>
      </c>
      <c r="H125">
        <f t="shared" si="30"/>
        <v>-1.2882666215754739</v>
      </c>
      <c r="I125">
        <f t="shared" si="31"/>
        <v>411.48132258064499</v>
      </c>
      <c r="J125">
        <f t="shared" si="32"/>
        <v>488.06655760289692</v>
      </c>
      <c r="K125">
        <f t="shared" si="33"/>
        <v>49.609248962514577</v>
      </c>
      <c r="L125">
        <f t="shared" si="34"/>
        <v>41.824786102097036</v>
      </c>
      <c r="M125">
        <f t="shared" si="35"/>
        <v>2.4045932007548156E-2</v>
      </c>
      <c r="N125">
        <f t="shared" si="36"/>
        <v>2.7789530957006914</v>
      </c>
      <c r="O125">
        <f t="shared" si="37"/>
        <v>2.3930936420050883E-2</v>
      </c>
      <c r="P125">
        <f t="shared" si="38"/>
        <v>1.4967121193829045E-2</v>
      </c>
      <c r="Q125">
        <f t="shared" si="39"/>
        <v>-8.100819186870974E-3</v>
      </c>
      <c r="R125">
        <f t="shared" si="40"/>
        <v>20.19408109506692</v>
      </c>
      <c r="S125">
        <f t="shared" si="41"/>
        <v>20.224954838709699</v>
      </c>
      <c r="T125">
        <f t="shared" si="42"/>
        <v>2.3795026476349075</v>
      </c>
      <c r="U125">
        <f t="shared" si="43"/>
        <v>44.442900173861879</v>
      </c>
      <c r="V125">
        <f t="shared" si="44"/>
        <v>1.0611751035940149</v>
      </c>
      <c r="W125">
        <f t="shared" si="45"/>
        <v>2.3877269472574203</v>
      </c>
      <c r="X125">
        <f t="shared" si="46"/>
        <v>1.3183275440408926</v>
      </c>
      <c r="Y125">
        <f t="shared" si="47"/>
        <v>-13.923595071773807</v>
      </c>
      <c r="Z125">
        <f t="shared" si="48"/>
        <v>8.3637619913739165</v>
      </c>
      <c r="AA125">
        <f t="shared" si="49"/>
        <v>0.60667830409751478</v>
      </c>
      <c r="AB125">
        <f t="shared" si="50"/>
        <v>-4.9612555954892468</v>
      </c>
      <c r="AC125">
        <v>-1.22102584056224E-3</v>
      </c>
      <c r="AD125">
        <v>2.3583078069271401E-2</v>
      </c>
      <c r="AE125">
        <v>2.6772194440688102</v>
      </c>
      <c r="AF125">
        <v>84</v>
      </c>
      <c r="AG125">
        <v>8</v>
      </c>
      <c r="AH125">
        <f t="shared" si="51"/>
        <v>1</v>
      </c>
      <c r="AI125">
        <f t="shared" si="52"/>
        <v>0</v>
      </c>
      <c r="AJ125">
        <f t="shared" si="53"/>
        <v>54922.083076796509</v>
      </c>
      <c r="AK125">
        <f t="shared" si="54"/>
        <v>-4.2390471935483898E-2</v>
      </c>
      <c r="AL125">
        <f t="shared" si="55"/>
        <v>-2.077133124838711E-2</v>
      </c>
      <c r="AM125">
        <f t="shared" si="56"/>
        <v>0.49</v>
      </c>
      <c r="AN125">
        <f t="shared" si="57"/>
        <v>0.39</v>
      </c>
      <c r="AO125">
        <v>12.81</v>
      </c>
      <c r="AP125">
        <v>0.5</v>
      </c>
      <c r="AQ125" t="s">
        <v>195</v>
      </c>
      <c r="AR125">
        <v>1602597029.4354801</v>
      </c>
      <c r="AS125">
        <v>411.48132258064499</v>
      </c>
      <c r="AT125">
        <v>409.99748387096798</v>
      </c>
      <c r="AU125">
        <v>10.440070967741899</v>
      </c>
      <c r="AV125">
        <v>10.0398483870968</v>
      </c>
      <c r="AW125">
        <v>1000.00561290323</v>
      </c>
      <c r="AX125">
        <v>101.544322580645</v>
      </c>
      <c r="AY125">
        <v>0.10011133870967701</v>
      </c>
      <c r="AZ125">
        <v>20.2807806451613</v>
      </c>
      <c r="BA125">
        <v>20.224954838709699</v>
      </c>
      <c r="BB125">
        <v>20.4015290322581</v>
      </c>
      <c r="BC125">
        <v>9999.6516129032298</v>
      </c>
      <c r="BD125">
        <v>-4.2390471935483898E-2</v>
      </c>
      <c r="BE125">
        <v>0.372947322580645</v>
      </c>
      <c r="BF125">
        <v>1602596988.5</v>
      </c>
      <c r="BG125" t="s">
        <v>462</v>
      </c>
      <c r="BH125">
        <v>20</v>
      </c>
      <c r="BI125">
        <v>-0.23899999999999999</v>
      </c>
      <c r="BJ125">
        <v>-0.123</v>
      </c>
      <c r="BK125">
        <v>410</v>
      </c>
      <c r="BL125">
        <v>10</v>
      </c>
      <c r="BM125">
        <v>0.31</v>
      </c>
      <c r="BN125">
        <v>0.15</v>
      </c>
      <c r="BO125">
        <v>1.4803686</v>
      </c>
      <c r="BP125">
        <v>4.7040864345756099E-2</v>
      </c>
      <c r="BQ125">
        <v>2.09911461345016E-2</v>
      </c>
      <c r="BR125">
        <v>1</v>
      </c>
      <c r="BS125">
        <v>0.40135251999999999</v>
      </c>
      <c r="BT125">
        <v>-1.5355966386553E-2</v>
      </c>
      <c r="BU125">
        <v>1.9757107099978E-3</v>
      </c>
      <c r="BV125">
        <v>1</v>
      </c>
      <c r="BW125">
        <v>2</v>
      </c>
      <c r="BX125">
        <v>2</v>
      </c>
      <c r="BY125" t="s">
        <v>200</v>
      </c>
      <c r="BZ125">
        <v>100</v>
      </c>
      <c r="CA125">
        <v>100</v>
      </c>
      <c r="CB125">
        <v>-0.23899999999999999</v>
      </c>
      <c r="CC125">
        <v>-0.123</v>
      </c>
      <c r="CD125">
        <v>2</v>
      </c>
      <c r="CE125">
        <v>994.98599999999999</v>
      </c>
      <c r="CF125">
        <v>333.762</v>
      </c>
      <c r="CG125">
        <v>20.0001</v>
      </c>
      <c r="CH125">
        <v>25.387499999999999</v>
      </c>
      <c r="CI125">
        <v>30.0001</v>
      </c>
      <c r="CJ125">
        <v>25.400099999999998</v>
      </c>
      <c r="CK125">
        <v>25.476900000000001</v>
      </c>
      <c r="CL125">
        <v>24.865200000000002</v>
      </c>
      <c r="CM125">
        <v>39.308399999999999</v>
      </c>
      <c r="CN125">
        <v>48.454700000000003</v>
      </c>
      <c r="CO125">
        <v>20</v>
      </c>
      <c r="CP125">
        <v>410</v>
      </c>
      <c r="CQ125">
        <v>10</v>
      </c>
      <c r="CR125">
        <v>98.865899999999996</v>
      </c>
      <c r="CS125">
        <v>107.265</v>
      </c>
    </row>
    <row r="126" spans="1:97" x14ac:dyDescent="0.25">
      <c r="A126">
        <v>110</v>
      </c>
      <c r="B126">
        <v>1602597043</v>
      </c>
      <c r="C126">
        <v>7418.2000000476801</v>
      </c>
      <c r="D126" t="s">
        <v>467</v>
      </c>
      <c r="E126" t="s">
        <v>468</v>
      </c>
      <c r="F126">
        <v>1602597034.37097</v>
      </c>
      <c r="G126">
        <f t="shared" si="29"/>
        <v>3.1456491365797369E-4</v>
      </c>
      <c r="H126">
        <f t="shared" si="30"/>
        <v>-1.289300379270323</v>
      </c>
      <c r="I126">
        <f t="shared" si="31"/>
        <v>411.47912903225802</v>
      </c>
      <c r="J126">
        <f t="shared" si="32"/>
        <v>488.47043895867404</v>
      </c>
      <c r="K126">
        <f t="shared" si="33"/>
        <v>49.650391006796944</v>
      </c>
      <c r="L126">
        <f t="shared" si="34"/>
        <v>41.824638746084503</v>
      </c>
      <c r="M126">
        <f t="shared" si="35"/>
        <v>2.3949883800325679E-2</v>
      </c>
      <c r="N126">
        <f t="shared" si="36"/>
        <v>2.77890045838542</v>
      </c>
      <c r="O126">
        <f t="shared" si="37"/>
        <v>2.3835800544423132E-2</v>
      </c>
      <c r="P126">
        <f t="shared" si="38"/>
        <v>1.4907579846238275E-2</v>
      </c>
      <c r="Q126">
        <f t="shared" si="39"/>
        <v>-5.7482388688064505E-3</v>
      </c>
      <c r="R126">
        <f t="shared" si="40"/>
        <v>20.194655300148831</v>
      </c>
      <c r="S126">
        <f t="shared" si="41"/>
        <v>20.226629032258099</v>
      </c>
      <c r="T126">
        <f t="shared" si="42"/>
        <v>2.3797489296146117</v>
      </c>
      <c r="U126">
        <f t="shared" si="43"/>
        <v>44.436274056807143</v>
      </c>
      <c r="V126">
        <f t="shared" si="44"/>
        <v>1.0610327520929546</v>
      </c>
      <c r="W126">
        <f t="shared" si="45"/>
        <v>2.3877626435027715</v>
      </c>
      <c r="X126">
        <f t="shared" si="46"/>
        <v>1.3187161775216572</v>
      </c>
      <c r="Y126">
        <f t="shared" si="47"/>
        <v>-13.87231269231664</v>
      </c>
      <c r="Z126">
        <f t="shared" si="48"/>
        <v>8.1490282789145621</v>
      </c>
      <c r="AA126">
        <f t="shared" si="49"/>
        <v>0.59111925473648919</v>
      </c>
      <c r="AB126">
        <f t="shared" si="50"/>
        <v>-5.1379133975343958</v>
      </c>
      <c r="AC126">
        <v>-1.2209898693871101E-3</v>
      </c>
      <c r="AD126">
        <v>2.3582383316545202E-2</v>
      </c>
      <c r="AE126">
        <v>2.67716980380641</v>
      </c>
      <c r="AF126">
        <v>84</v>
      </c>
      <c r="AG126">
        <v>8</v>
      </c>
      <c r="AH126">
        <f t="shared" si="51"/>
        <v>1</v>
      </c>
      <c r="AI126">
        <f t="shared" si="52"/>
        <v>0</v>
      </c>
      <c r="AJ126">
        <f t="shared" si="53"/>
        <v>54920.491592000159</v>
      </c>
      <c r="AK126">
        <f t="shared" si="54"/>
        <v>-3.0079742903225799E-2</v>
      </c>
      <c r="AL126">
        <f t="shared" si="55"/>
        <v>-1.4739074022580642E-2</v>
      </c>
      <c r="AM126">
        <f t="shared" si="56"/>
        <v>0.49</v>
      </c>
      <c r="AN126">
        <f t="shared" si="57"/>
        <v>0.39</v>
      </c>
      <c r="AO126">
        <v>12.81</v>
      </c>
      <c r="AP126">
        <v>0.5</v>
      </c>
      <c r="AQ126" t="s">
        <v>195</v>
      </c>
      <c r="AR126">
        <v>1602597034.37097</v>
      </c>
      <c r="AS126">
        <v>411.47912903225802</v>
      </c>
      <c r="AT126">
        <v>409.99335483870999</v>
      </c>
      <c r="AU126">
        <v>10.4386516129032</v>
      </c>
      <c r="AV126">
        <v>10.0399032258064</v>
      </c>
      <c r="AW126">
        <v>1000.0073548387099</v>
      </c>
      <c r="AX126">
        <v>101.54458064516101</v>
      </c>
      <c r="AY126">
        <v>0.100037016129032</v>
      </c>
      <c r="AZ126">
        <v>20.2810225806452</v>
      </c>
      <c r="BA126">
        <v>20.226629032258099</v>
      </c>
      <c r="BB126">
        <v>20.401199999999999</v>
      </c>
      <c r="BC126">
        <v>9999.3316129032301</v>
      </c>
      <c r="BD126">
        <v>-3.0079742903225799E-2</v>
      </c>
      <c r="BE126">
        <v>0.36542648387096799</v>
      </c>
      <c r="BF126">
        <v>1602596988.5</v>
      </c>
      <c r="BG126" t="s">
        <v>462</v>
      </c>
      <c r="BH126">
        <v>20</v>
      </c>
      <c r="BI126">
        <v>-0.23899999999999999</v>
      </c>
      <c r="BJ126">
        <v>-0.123</v>
      </c>
      <c r="BK126">
        <v>410</v>
      </c>
      <c r="BL126">
        <v>10</v>
      </c>
      <c r="BM126">
        <v>0.31</v>
      </c>
      <c r="BN126">
        <v>0.15</v>
      </c>
      <c r="BO126">
        <v>1.4873246</v>
      </c>
      <c r="BP126">
        <v>-7.4042737094966197E-3</v>
      </c>
      <c r="BQ126">
        <v>1.45796705326286E-2</v>
      </c>
      <c r="BR126">
        <v>1</v>
      </c>
      <c r="BS126">
        <v>0.39986314000000001</v>
      </c>
      <c r="BT126">
        <v>-1.52120067226917E-2</v>
      </c>
      <c r="BU126">
        <v>1.9585448783216602E-3</v>
      </c>
      <c r="BV126">
        <v>1</v>
      </c>
      <c r="BW126">
        <v>2</v>
      </c>
      <c r="BX126">
        <v>2</v>
      </c>
      <c r="BY126" t="s">
        <v>200</v>
      </c>
      <c r="BZ126">
        <v>100</v>
      </c>
      <c r="CA126">
        <v>100</v>
      </c>
      <c r="CB126">
        <v>-0.23899999999999999</v>
      </c>
      <c r="CC126">
        <v>-0.123</v>
      </c>
      <c r="CD126">
        <v>2</v>
      </c>
      <c r="CE126">
        <v>995.072</v>
      </c>
      <c r="CF126">
        <v>333.786</v>
      </c>
      <c r="CG126">
        <v>20.0002</v>
      </c>
      <c r="CH126">
        <v>25.387499999999999</v>
      </c>
      <c r="CI126">
        <v>30.0001</v>
      </c>
      <c r="CJ126">
        <v>25.400500000000001</v>
      </c>
      <c r="CK126">
        <v>25.476900000000001</v>
      </c>
      <c r="CL126">
        <v>24.865500000000001</v>
      </c>
      <c r="CM126">
        <v>39.308399999999999</v>
      </c>
      <c r="CN126">
        <v>48.454700000000003</v>
      </c>
      <c r="CO126">
        <v>20</v>
      </c>
      <c r="CP126">
        <v>410</v>
      </c>
      <c r="CQ126">
        <v>10</v>
      </c>
      <c r="CR126">
        <v>98.864400000000003</v>
      </c>
      <c r="CS126">
        <v>107.26600000000001</v>
      </c>
    </row>
    <row r="127" spans="1:97" x14ac:dyDescent="0.25">
      <c r="A127">
        <v>111</v>
      </c>
      <c r="B127">
        <v>1602597048</v>
      </c>
      <c r="C127">
        <v>7423.2000000476801</v>
      </c>
      <c r="D127" t="s">
        <v>469</v>
      </c>
      <c r="E127" t="s">
        <v>470</v>
      </c>
      <c r="F127">
        <v>1602597039.37097</v>
      </c>
      <c r="G127">
        <f t="shared" si="29"/>
        <v>3.1380657044233537E-4</v>
      </c>
      <c r="H127">
        <f t="shared" si="30"/>
        <v>-1.2941518997036352</v>
      </c>
      <c r="I127">
        <f t="shared" si="31"/>
        <v>411.479806451613</v>
      </c>
      <c r="J127">
        <f t="shared" si="32"/>
        <v>488.9951289291115</v>
      </c>
      <c r="K127">
        <f t="shared" si="33"/>
        <v>49.70378252516177</v>
      </c>
      <c r="L127">
        <f t="shared" si="34"/>
        <v>41.824757760177036</v>
      </c>
      <c r="M127">
        <f t="shared" si="35"/>
        <v>2.3893639927074786E-2</v>
      </c>
      <c r="N127">
        <f t="shared" si="36"/>
        <v>2.7796390717018378</v>
      </c>
      <c r="O127">
        <f t="shared" si="37"/>
        <v>2.3780120514714856E-2</v>
      </c>
      <c r="P127">
        <f t="shared" si="38"/>
        <v>1.4872729509933203E-2</v>
      </c>
      <c r="Q127">
        <f t="shared" si="39"/>
        <v>-3.8740009607419273E-3</v>
      </c>
      <c r="R127">
        <f t="shared" si="40"/>
        <v>20.195257744350485</v>
      </c>
      <c r="S127">
        <f t="shared" si="41"/>
        <v>20.2253935483871</v>
      </c>
      <c r="T127">
        <f t="shared" si="42"/>
        <v>2.3795671817940578</v>
      </c>
      <c r="U127">
        <f t="shared" si="43"/>
        <v>44.431668971804335</v>
      </c>
      <c r="V127">
        <f t="shared" si="44"/>
        <v>1.0609464789003924</v>
      </c>
      <c r="W127">
        <f t="shared" si="45"/>
        <v>2.3878159507662273</v>
      </c>
      <c r="X127">
        <f t="shared" si="46"/>
        <v>1.3186207028936654</v>
      </c>
      <c r="Y127">
        <f t="shared" si="47"/>
        <v>-13.838869756506989</v>
      </c>
      <c r="Z127">
        <f t="shared" si="48"/>
        <v>8.3904802730716028</v>
      </c>
      <c r="AA127">
        <f t="shared" si="49"/>
        <v>0.60846940052972409</v>
      </c>
      <c r="AB127">
        <f t="shared" si="50"/>
        <v>-4.8437940838664044</v>
      </c>
      <c r="AC127">
        <v>-1.2214946823564899E-3</v>
      </c>
      <c r="AD127">
        <v>2.3592133350714799E-2</v>
      </c>
      <c r="AE127">
        <v>2.6778663570246199</v>
      </c>
      <c r="AF127">
        <v>85</v>
      </c>
      <c r="AG127">
        <v>9</v>
      </c>
      <c r="AH127">
        <f t="shared" si="51"/>
        <v>1</v>
      </c>
      <c r="AI127">
        <f t="shared" si="52"/>
        <v>0</v>
      </c>
      <c r="AJ127">
        <f t="shared" si="53"/>
        <v>54942.206521482491</v>
      </c>
      <c r="AK127">
        <f t="shared" si="54"/>
        <v>-2.0272113870967699E-2</v>
      </c>
      <c r="AL127">
        <f t="shared" si="55"/>
        <v>-9.9333357967741724E-3</v>
      </c>
      <c r="AM127">
        <f t="shared" si="56"/>
        <v>0.49</v>
      </c>
      <c r="AN127">
        <f t="shared" si="57"/>
        <v>0.39</v>
      </c>
      <c r="AO127">
        <v>12.81</v>
      </c>
      <c r="AP127">
        <v>0.5</v>
      </c>
      <c r="AQ127" t="s">
        <v>195</v>
      </c>
      <c r="AR127">
        <v>1602597039.37097</v>
      </c>
      <c r="AS127">
        <v>411.479806451613</v>
      </c>
      <c r="AT127">
        <v>409.98741935483901</v>
      </c>
      <c r="AU127">
        <v>10.4377903225806</v>
      </c>
      <c r="AV127">
        <v>10.040003225806499</v>
      </c>
      <c r="AW127">
        <v>1000.00822580645</v>
      </c>
      <c r="AX127">
        <v>101.544806451613</v>
      </c>
      <c r="AY127">
        <v>9.9933106451612894E-2</v>
      </c>
      <c r="AZ127">
        <v>20.281383870967701</v>
      </c>
      <c r="BA127">
        <v>20.2253935483871</v>
      </c>
      <c r="BB127">
        <v>20.404741935483901</v>
      </c>
      <c r="BC127">
        <v>10003.4435483871</v>
      </c>
      <c r="BD127">
        <v>-2.0272113870967699E-2</v>
      </c>
      <c r="BE127">
        <v>0.359865548387097</v>
      </c>
      <c r="BF127">
        <v>1602596988.5</v>
      </c>
      <c r="BG127" t="s">
        <v>462</v>
      </c>
      <c r="BH127">
        <v>20</v>
      </c>
      <c r="BI127">
        <v>-0.23899999999999999</v>
      </c>
      <c r="BJ127">
        <v>-0.123</v>
      </c>
      <c r="BK127">
        <v>410</v>
      </c>
      <c r="BL127">
        <v>10</v>
      </c>
      <c r="BM127">
        <v>0.31</v>
      </c>
      <c r="BN127">
        <v>0.15</v>
      </c>
      <c r="BO127">
        <v>1.4884885999999999</v>
      </c>
      <c r="BP127">
        <v>7.1931831932772403E-2</v>
      </c>
      <c r="BQ127">
        <v>1.4148134719460401E-2</v>
      </c>
      <c r="BR127">
        <v>1</v>
      </c>
      <c r="BS127">
        <v>0.39893593999999999</v>
      </c>
      <c r="BT127">
        <v>-1.50759471788717E-2</v>
      </c>
      <c r="BU127">
        <v>1.9603679492381002E-3</v>
      </c>
      <c r="BV127">
        <v>1</v>
      </c>
      <c r="BW127">
        <v>2</v>
      </c>
      <c r="BX127">
        <v>2</v>
      </c>
      <c r="BY127" t="s">
        <v>200</v>
      </c>
      <c r="BZ127">
        <v>100</v>
      </c>
      <c r="CA127">
        <v>100</v>
      </c>
      <c r="CB127">
        <v>-0.23899999999999999</v>
      </c>
      <c r="CC127">
        <v>-0.123</v>
      </c>
      <c r="CD127">
        <v>2</v>
      </c>
      <c r="CE127">
        <v>994.94500000000005</v>
      </c>
      <c r="CF127">
        <v>333.68799999999999</v>
      </c>
      <c r="CG127">
        <v>20.0001</v>
      </c>
      <c r="CH127">
        <v>25.389500000000002</v>
      </c>
      <c r="CI127">
        <v>30.0001</v>
      </c>
      <c r="CJ127">
        <v>25.4023</v>
      </c>
      <c r="CK127">
        <v>25.4787</v>
      </c>
      <c r="CL127">
        <v>24.866</v>
      </c>
      <c r="CM127">
        <v>39.308399999999999</v>
      </c>
      <c r="CN127">
        <v>48.078499999999998</v>
      </c>
      <c r="CO127">
        <v>20</v>
      </c>
      <c r="CP127">
        <v>410</v>
      </c>
      <c r="CQ127">
        <v>10</v>
      </c>
      <c r="CR127">
        <v>98.864500000000007</v>
      </c>
      <c r="CS127">
        <v>107.26600000000001</v>
      </c>
    </row>
    <row r="128" spans="1:97" x14ac:dyDescent="0.25">
      <c r="A128">
        <v>112</v>
      </c>
      <c r="B128">
        <v>1602597053</v>
      </c>
      <c r="C128">
        <v>7428.2000000476801</v>
      </c>
      <c r="D128" t="s">
        <v>471</v>
      </c>
      <c r="E128" t="s">
        <v>472</v>
      </c>
      <c r="F128">
        <v>1602597044.37097</v>
      </c>
      <c r="G128">
        <f t="shared" si="29"/>
        <v>3.1279423758225712E-4</v>
      </c>
      <c r="H128">
        <f t="shared" si="30"/>
        <v>-1.29189107177619</v>
      </c>
      <c r="I128">
        <f t="shared" si="31"/>
        <v>411.48145161290302</v>
      </c>
      <c r="J128">
        <f t="shared" si="32"/>
        <v>489.11582994654941</v>
      </c>
      <c r="K128">
        <f t="shared" si="33"/>
        <v>49.715981015744823</v>
      </c>
      <c r="L128">
        <f t="shared" si="34"/>
        <v>41.824865981037199</v>
      </c>
      <c r="M128">
        <f t="shared" si="35"/>
        <v>2.3818980334101458E-2</v>
      </c>
      <c r="N128">
        <f t="shared" si="36"/>
        <v>2.7786581036408715</v>
      </c>
      <c r="O128">
        <f t="shared" si="37"/>
        <v>2.3706127802188909E-2</v>
      </c>
      <c r="P128">
        <f t="shared" si="38"/>
        <v>1.4826424535820781E-2</v>
      </c>
      <c r="Q128">
        <f t="shared" si="39"/>
        <v>-3.5998648668387019E-3</v>
      </c>
      <c r="R128">
        <f t="shared" si="40"/>
        <v>20.195592832514752</v>
      </c>
      <c r="S128">
        <f t="shared" si="41"/>
        <v>20.2236774193548</v>
      </c>
      <c r="T128">
        <f t="shared" si="42"/>
        <v>2.3793147480806378</v>
      </c>
      <c r="U128">
        <f t="shared" si="43"/>
        <v>44.427187902057803</v>
      </c>
      <c r="V128">
        <f t="shared" si="44"/>
        <v>1.0608449770887458</v>
      </c>
      <c r="W128">
        <f t="shared" si="45"/>
        <v>2.3878283258157986</v>
      </c>
      <c r="X128">
        <f t="shared" si="46"/>
        <v>1.318469770991892</v>
      </c>
      <c r="Y128">
        <f t="shared" si="47"/>
        <v>-13.794225877377539</v>
      </c>
      <c r="Z128">
        <f t="shared" si="48"/>
        <v>8.6571645999104465</v>
      </c>
      <c r="AA128">
        <f t="shared" si="49"/>
        <v>0.62802548289017268</v>
      </c>
      <c r="AB128">
        <f t="shared" si="50"/>
        <v>-4.5126356594437578</v>
      </c>
      <c r="AC128">
        <v>-1.22082425812696E-3</v>
      </c>
      <c r="AD128">
        <v>2.3579184675576799E-2</v>
      </c>
      <c r="AE128">
        <v>2.6769412474907601</v>
      </c>
      <c r="AF128">
        <v>85</v>
      </c>
      <c r="AG128">
        <v>9</v>
      </c>
      <c r="AH128">
        <f t="shared" si="51"/>
        <v>1</v>
      </c>
      <c r="AI128">
        <f t="shared" si="52"/>
        <v>0</v>
      </c>
      <c r="AJ128">
        <f t="shared" si="53"/>
        <v>54913.265342719744</v>
      </c>
      <c r="AK128">
        <f t="shared" si="54"/>
        <v>-1.8837597419354798E-2</v>
      </c>
      <c r="AL128">
        <f t="shared" si="55"/>
        <v>-9.2304227354838512E-3</v>
      </c>
      <c r="AM128">
        <f t="shared" si="56"/>
        <v>0.49</v>
      </c>
      <c r="AN128">
        <f t="shared" si="57"/>
        <v>0.39</v>
      </c>
      <c r="AO128">
        <v>12.81</v>
      </c>
      <c r="AP128">
        <v>0.5</v>
      </c>
      <c r="AQ128" t="s">
        <v>195</v>
      </c>
      <c r="AR128">
        <v>1602597044.37097</v>
      </c>
      <c r="AS128">
        <v>411.48145161290302</v>
      </c>
      <c r="AT128">
        <v>409.99141935483902</v>
      </c>
      <c r="AU128">
        <v>10.436806451612901</v>
      </c>
      <c r="AV128">
        <v>10.0403</v>
      </c>
      <c r="AW128">
        <v>1000.00264516129</v>
      </c>
      <c r="AX128">
        <v>101.544677419355</v>
      </c>
      <c r="AY128">
        <v>9.9918751612903201E-2</v>
      </c>
      <c r="AZ128">
        <v>20.281467741935501</v>
      </c>
      <c r="BA128">
        <v>20.2236774193548</v>
      </c>
      <c r="BB128">
        <v>20.405058064516101</v>
      </c>
      <c r="BC128">
        <v>9997.9658064516098</v>
      </c>
      <c r="BD128">
        <v>-1.8837597419354798E-2</v>
      </c>
      <c r="BE128">
        <v>0.35940974193548397</v>
      </c>
      <c r="BF128">
        <v>1602596988.5</v>
      </c>
      <c r="BG128" t="s">
        <v>462</v>
      </c>
      <c r="BH128">
        <v>20</v>
      </c>
      <c r="BI128">
        <v>-0.23899999999999999</v>
      </c>
      <c r="BJ128">
        <v>-0.123</v>
      </c>
      <c r="BK128">
        <v>410</v>
      </c>
      <c r="BL128">
        <v>10</v>
      </c>
      <c r="BM128">
        <v>0.31</v>
      </c>
      <c r="BN128">
        <v>0.15</v>
      </c>
      <c r="BO128">
        <v>1.4873373999999999</v>
      </c>
      <c r="BP128">
        <v>-3.8485858343401602E-3</v>
      </c>
      <c r="BQ128">
        <v>1.50764337706236E-2</v>
      </c>
      <c r="BR128">
        <v>1</v>
      </c>
      <c r="BS128">
        <v>0.39762821999999998</v>
      </c>
      <c r="BT128">
        <v>-1.31665152460981E-2</v>
      </c>
      <c r="BU128">
        <v>1.7279946677001101E-3</v>
      </c>
      <c r="BV128">
        <v>1</v>
      </c>
      <c r="BW128">
        <v>2</v>
      </c>
      <c r="BX128">
        <v>2</v>
      </c>
      <c r="BY128" t="s">
        <v>200</v>
      </c>
      <c r="BZ128">
        <v>100</v>
      </c>
      <c r="CA128">
        <v>100</v>
      </c>
      <c r="CB128">
        <v>-0.23899999999999999</v>
      </c>
      <c r="CC128">
        <v>-0.123</v>
      </c>
      <c r="CD128">
        <v>2</v>
      </c>
      <c r="CE128">
        <v>994.62400000000002</v>
      </c>
      <c r="CF128">
        <v>333.738</v>
      </c>
      <c r="CG128">
        <v>20.0002</v>
      </c>
      <c r="CH128">
        <v>25.389600000000002</v>
      </c>
      <c r="CI128">
        <v>30.0001</v>
      </c>
      <c r="CJ128">
        <v>25.4023</v>
      </c>
      <c r="CK128">
        <v>25.478999999999999</v>
      </c>
      <c r="CL128">
        <v>24.866199999999999</v>
      </c>
      <c r="CM128">
        <v>39.308399999999999</v>
      </c>
      <c r="CN128">
        <v>48.078499999999998</v>
      </c>
      <c r="CO128">
        <v>20</v>
      </c>
      <c r="CP128">
        <v>410</v>
      </c>
      <c r="CQ128">
        <v>10</v>
      </c>
      <c r="CR128">
        <v>98.865700000000004</v>
      </c>
      <c r="CS128">
        <v>107.26600000000001</v>
      </c>
    </row>
    <row r="129" spans="1:97" x14ac:dyDescent="0.25">
      <c r="A129">
        <v>113</v>
      </c>
      <c r="B129">
        <v>1602597537.5999999</v>
      </c>
      <c r="C129">
        <v>7912.7999999523199</v>
      </c>
      <c r="D129" t="s">
        <v>475</v>
      </c>
      <c r="E129" t="s">
        <v>476</v>
      </c>
      <c r="F129">
        <v>1602597529.51613</v>
      </c>
      <c r="G129">
        <f t="shared" si="29"/>
        <v>3.4776116918498181E-4</v>
      </c>
      <c r="H129">
        <f t="shared" si="30"/>
        <v>-0.64847327536804567</v>
      </c>
      <c r="I129">
        <f t="shared" si="31"/>
        <v>410.43112903225801</v>
      </c>
      <c r="J129">
        <f t="shared" si="32"/>
        <v>440.97273207975263</v>
      </c>
      <c r="K129">
        <f t="shared" si="33"/>
        <v>44.825021891935336</v>
      </c>
      <c r="L129">
        <f t="shared" si="34"/>
        <v>41.720457991210637</v>
      </c>
      <c r="M129">
        <f t="shared" si="35"/>
        <v>2.6334016361599669E-2</v>
      </c>
      <c r="N129">
        <f t="shared" si="36"/>
        <v>2.7898193181124542</v>
      </c>
      <c r="O129">
        <f t="shared" si="37"/>
        <v>2.6196696432082618E-2</v>
      </c>
      <c r="P129">
        <f t="shared" si="38"/>
        <v>1.6385213097537033E-2</v>
      </c>
      <c r="Q129">
        <f t="shared" si="39"/>
        <v>1.966864078064523E-2</v>
      </c>
      <c r="R129">
        <f t="shared" si="40"/>
        <v>20.17151433567016</v>
      </c>
      <c r="S129">
        <f t="shared" si="41"/>
        <v>20.2044161290323</v>
      </c>
      <c r="T129">
        <f t="shared" si="42"/>
        <v>2.3764831208312733</v>
      </c>
      <c r="U129">
        <f t="shared" si="43"/>
        <v>44.006066782089626</v>
      </c>
      <c r="V129">
        <f t="shared" si="44"/>
        <v>1.0498170210697286</v>
      </c>
      <c r="W129">
        <f t="shared" si="45"/>
        <v>2.3856188426660343</v>
      </c>
      <c r="X129">
        <f t="shared" si="46"/>
        <v>1.3266660997615447</v>
      </c>
      <c r="Y129">
        <f t="shared" si="47"/>
        <v>-15.336267561057698</v>
      </c>
      <c r="Z129">
        <f t="shared" si="48"/>
        <v>9.3357677075442069</v>
      </c>
      <c r="AA129">
        <f t="shared" si="49"/>
        <v>0.67442645273846791</v>
      </c>
      <c r="AB129">
        <f t="shared" si="50"/>
        <v>-5.3064047599943773</v>
      </c>
      <c r="AC129">
        <v>-1.22074312355948E-3</v>
      </c>
      <c r="AD129">
        <v>2.3577617630248598E-2</v>
      </c>
      <c r="AE129">
        <v>2.6768292679788499</v>
      </c>
      <c r="AF129">
        <v>85</v>
      </c>
      <c r="AG129">
        <v>8</v>
      </c>
      <c r="AH129">
        <f t="shared" si="51"/>
        <v>1</v>
      </c>
      <c r="AI129">
        <f t="shared" si="52"/>
        <v>0</v>
      </c>
      <c r="AJ129">
        <f t="shared" si="53"/>
        <v>54912.697121903919</v>
      </c>
      <c r="AK129">
        <f t="shared" si="54"/>
        <v>0.102923290322581</v>
      </c>
      <c r="AL129">
        <f t="shared" si="55"/>
        <v>5.0432412258064691E-2</v>
      </c>
      <c r="AM129">
        <f t="shared" si="56"/>
        <v>0.49</v>
      </c>
      <c r="AN129">
        <f t="shared" si="57"/>
        <v>0.39</v>
      </c>
      <c r="AO129">
        <v>8.82</v>
      </c>
      <c r="AP129">
        <v>0.5</v>
      </c>
      <c r="AQ129" t="s">
        <v>195</v>
      </c>
      <c r="AR129">
        <v>1602597529.51613</v>
      </c>
      <c r="AS129">
        <v>410.43112903225801</v>
      </c>
      <c r="AT129">
        <v>409.985064516129</v>
      </c>
      <c r="AU129">
        <v>10.3277290322581</v>
      </c>
      <c r="AV129">
        <v>10.024170967741901</v>
      </c>
      <c r="AW129">
        <v>999.99838709677397</v>
      </c>
      <c r="AX129">
        <v>101.550451612903</v>
      </c>
      <c r="AY129">
        <v>9.9874203225806493E-2</v>
      </c>
      <c r="AZ129">
        <v>20.266487096774199</v>
      </c>
      <c r="BA129">
        <v>20.2044161290323</v>
      </c>
      <c r="BB129">
        <v>20.394035483871001</v>
      </c>
      <c r="BC129">
        <v>9996.7329032258094</v>
      </c>
      <c r="BD129">
        <v>0.102923290322581</v>
      </c>
      <c r="BE129">
        <v>0.38229141935483901</v>
      </c>
      <c r="BF129">
        <v>1602597470.5</v>
      </c>
      <c r="BG129" t="s">
        <v>477</v>
      </c>
      <c r="BH129">
        <v>21</v>
      </c>
      <c r="BI129">
        <v>-0.19800000000000001</v>
      </c>
      <c r="BJ129">
        <v>-0.123</v>
      </c>
      <c r="BK129">
        <v>410</v>
      </c>
      <c r="BL129">
        <v>10</v>
      </c>
      <c r="BM129">
        <v>0.24</v>
      </c>
      <c r="BN129">
        <v>0.14000000000000001</v>
      </c>
      <c r="BO129">
        <v>0.4453125</v>
      </c>
      <c r="BP129">
        <v>8.0306049935224295E-3</v>
      </c>
      <c r="BQ129">
        <v>1.9059724547065199E-2</v>
      </c>
      <c r="BR129">
        <v>1</v>
      </c>
      <c r="BS129">
        <v>0.30699051999999999</v>
      </c>
      <c r="BT129">
        <v>-4.1252358901941698E-2</v>
      </c>
      <c r="BU129">
        <v>5.0896919719763001E-3</v>
      </c>
      <c r="BV129">
        <v>1</v>
      </c>
      <c r="BW129">
        <v>2</v>
      </c>
      <c r="BX129">
        <v>2</v>
      </c>
      <c r="BY129" t="s">
        <v>200</v>
      </c>
      <c r="BZ129">
        <v>100</v>
      </c>
      <c r="CA129">
        <v>100</v>
      </c>
      <c r="CB129">
        <v>-0.19800000000000001</v>
      </c>
      <c r="CC129">
        <v>-0.123</v>
      </c>
      <c r="CD129">
        <v>2</v>
      </c>
      <c r="CE129">
        <v>994.71799999999996</v>
      </c>
      <c r="CF129">
        <v>332.24799999999999</v>
      </c>
      <c r="CG129">
        <v>20.0002</v>
      </c>
      <c r="CH129">
        <v>25.387499999999999</v>
      </c>
      <c r="CI129">
        <v>30</v>
      </c>
      <c r="CJ129">
        <v>25.4178</v>
      </c>
      <c r="CK129">
        <v>25.494</v>
      </c>
      <c r="CL129">
        <v>24.872699999999998</v>
      </c>
      <c r="CM129">
        <v>39.581899999999997</v>
      </c>
      <c r="CN129">
        <v>33.738399999999999</v>
      </c>
      <c r="CO129">
        <v>20</v>
      </c>
      <c r="CP129">
        <v>410</v>
      </c>
      <c r="CQ129">
        <v>10</v>
      </c>
      <c r="CR129">
        <v>98.878500000000003</v>
      </c>
      <c r="CS129">
        <v>107.262</v>
      </c>
    </row>
    <row r="130" spans="1:97" x14ac:dyDescent="0.25">
      <c r="A130">
        <v>114</v>
      </c>
      <c r="B130">
        <v>1602597542.5</v>
      </c>
      <c r="C130">
        <v>7917.7000000476801</v>
      </c>
      <c r="D130" t="s">
        <v>478</v>
      </c>
      <c r="E130" t="s">
        <v>479</v>
      </c>
      <c r="F130">
        <v>1602597534.1677401</v>
      </c>
      <c r="G130">
        <f t="shared" si="29"/>
        <v>3.4534769182964958E-4</v>
      </c>
      <c r="H130">
        <f t="shared" si="30"/>
        <v>-0.63310638511981143</v>
      </c>
      <c r="I130">
        <f t="shared" si="31"/>
        <v>410.42116129032303</v>
      </c>
      <c r="J130">
        <f t="shared" si="32"/>
        <v>440.31810652922303</v>
      </c>
      <c r="K130">
        <f t="shared" si="33"/>
        <v>44.758864526868649</v>
      </c>
      <c r="L130">
        <f t="shared" si="34"/>
        <v>41.719804125144456</v>
      </c>
      <c r="M130">
        <f t="shared" si="35"/>
        <v>2.6136285999385288E-2</v>
      </c>
      <c r="N130">
        <f t="shared" si="36"/>
        <v>2.7898660255841214</v>
      </c>
      <c r="O130">
        <f t="shared" si="37"/>
        <v>2.6001017011108924E-2</v>
      </c>
      <c r="P130">
        <f t="shared" si="38"/>
        <v>1.6262730522783549E-2</v>
      </c>
      <c r="Q130">
        <f t="shared" si="39"/>
        <v>1.8570826144838702E-2</v>
      </c>
      <c r="R130">
        <f t="shared" si="40"/>
        <v>20.174772357665681</v>
      </c>
      <c r="S130">
        <f t="shared" si="41"/>
        <v>20.207964516129</v>
      </c>
      <c r="T130">
        <f t="shared" si="42"/>
        <v>2.3770045518438732</v>
      </c>
      <c r="U130">
        <f t="shared" si="43"/>
        <v>43.990777494911519</v>
      </c>
      <c r="V130">
        <f t="shared" si="44"/>
        <v>1.0496211219243832</v>
      </c>
      <c r="W130">
        <f t="shared" si="45"/>
        <v>2.3860026616847008</v>
      </c>
      <c r="X130">
        <f t="shared" si="46"/>
        <v>1.32738342991949</v>
      </c>
      <c r="Y130">
        <f t="shared" si="47"/>
        <v>-15.229833209687547</v>
      </c>
      <c r="Z130">
        <f t="shared" si="48"/>
        <v>9.1937648907682767</v>
      </c>
      <c r="AA130">
        <f t="shared" si="49"/>
        <v>0.66417778815601913</v>
      </c>
      <c r="AB130">
        <f t="shared" si="50"/>
        <v>-5.3533197046184124</v>
      </c>
      <c r="AC130">
        <v>-1.22077483807921E-3</v>
      </c>
      <c r="AD130">
        <v>2.3578230169287399E-2</v>
      </c>
      <c r="AE130">
        <v>2.6768730400048</v>
      </c>
      <c r="AF130">
        <v>84</v>
      </c>
      <c r="AG130">
        <v>8</v>
      </c>
      <c r="AH130">
        <f t="shared" si="51"/>
        <v>1</v>
      </c>
      <c r="AI130">
        <f t="shared" si="52"/>
        <v>0</v>
      </c>
      <c r="AJ130">
        <f t="shared" si="53"/>
        <v>54913.595876991007</v>
      </c>
      <c r="AK130">
        <f t="shared" si="54"/>
        <v>9.7178577419354803E-2</v>
      </c>
      <c r="AL130">
        <f t="shared" si="55"/>
        <v>4.7617502935483849E-2</v>
      </c>
      <c r="AM130">
        <f t="shared" si="56"/>
        <v>0.49</v>
      </c>
      <c r="AN130">
        <f t="shared" si="57"/>
        <v>0.39</v>
      </c>
      <c r="AO130">
        <v>8.82</v>
      </c>
      <c r="AP130">
        <v>0.5</v>
      </c>
      <c r="AQ130" t="s">
        <v>195</v>
      </c>
      <c r="AR130">
        <v>1602597534.1677401</v>
      </c>
      <c r="AS130">
        <v>410.42116129032303</v>
      </c>
      <c r="AT130">
        <v>409.98777419354798</v>
      </c>
      <c r="AU130">
        <v>10.325712903225799</v>
      </c>
      <c r="AV130">
        <v>10.024261290322601</v>
      </c>
      <c r="AW130">
        <v>999.99958064516102</v>
      </c>
      <c r="AX130">
        <v>101.55125806451601</v>
      </c>
      <c r="AY130">
        <v>9.9943335483870993E-2</v>
      </c>
      <c r="AZ130">
        <v>20.269090322580599</v>
      </c>
      <c r="BA130">
        <v>20.207964516129</v>
      </c>
      <c r="BB130">
        <v>20.3962580645161</v>
      </c>
      <c r="BC130">
        <v>9996.9132258064492</v>
      </c>
      <c r="BD130">
        <v>9.7178577419354803E-2</v>
      </c>
      <c r="BE130">
        <v>0.37910077419354798</v>
      </c>
      <c r="BF130">
        <v>1602597470.5</v>
      </c>
      <c r="BG130" t="s">
        <v>477</v>
      </c>
      <c r="BH130">
        <v>21</v>
      </c>
      <c r="BI130">
        <v>-0.19800000000000001</v>
      </c>
      <c r="BJ130">
        <v>-0.123</v>
      </c>
      <c r="BK130">
        <v>410</v>
      </c>
      <c r="BL130">
        <v>10</v>
      </c>
      <c r="BM130">
        <v>0.24</v>
      </c>
      <c r="BN130">
        <v>0.14000000000000001</v>
      </c>
      <c r="BO130">
        <v>0.44134646</v>
      </c>
      <c r="BP130">
        <v>-0.111675005597305</v>
      </c>
      <c r="BQ130">
        <v>2.09561836499015E-2</v>
      </c>
      <c r="BR130">
        <v>0</v>
      </c>
      <c r="BS130">
        <v>0.30415246000000001</v>
      </c>
      <c r="BT130">
        <v>-3.08685771806546E-2</v>
      </c>
      <c r="BU130">
        <v>3.7962783154558101E-3</v>
      </c>
      <c r="BV130">
        <v>1</v>
      </c>
      <c r="BW130">
        <v>1</v>
      </c>
      <c r="BX130">
        <v>2</v>
      </c>
      <c r="BY130" t="s">
        <v>252</v>
      </c>
      <c r="BZ130">
        <v>100</v>
      </c>
      <c r="CA130">
        <v>100</v>
      </c>
      <c r="CB130">
        <v>-0.19800000000000001</v>
      </c>
      <c r="CC130">
        <v>-0.123</v>
      </c>
      <c r="CD130">
        <v>2</v>
      </c>
      <c r="CE130">
        <v>995.13599999999997</v>
      </c>
      <c r="CF130">
        <v>332.21199999999999</v>
      </c>
      <c r="CG130">
        <v>20.0002</v>
      </c>
      <c r="CH130">
        <v>25.387499999999999</v>
      </c>
      <c r="CI130">
        <v>30</v>
      </c>
      <c r="CJ130">
        <v>25.417300000000001</v>
      </c>
      <c r="CK130">
        <v>25.494</v>
      </c>
      <c r="CL130">
        <v>24.872</v>
      </c>
      <c r="CM130">
        <v>39.581899999999997</v>
      </c>
      <c r="CN130">
        <v>33.738399999999999</v>
      </c>
      <c r="CO130">
        <v>20</v>
      </c>
      <c r="CP130">
        <v>410</v>
      </c>
      <c r="CQ130">
        <v>10</v>
      </c>
      <c r="CR130">
        <v>98.878200000000007</v>
      </c>
      <c r="CS130">
        <v>107.262</v>
      </c>
    </row>
    <row r="131" spans="1:97" x14ac:dyDescent="0.25">
      <c r="A131">
        <v>115</v>
      </c>
      <c r="B131">
        <v>1602597547.5999999</v>
      </c>
      <c r="C131">
        <v>7922.7999999523199</v>
      </c>
      <c r="D131" t="s">
        <v>480</v>
      </c>
      <c r="E131" t="s">
        <v>481</v>
      </c>
      <c r="F131">
        <v>1602597538.9548399</v>
      </c>
      <c r="G131">
        <f t="shared" si="29"/>
        <v>3.4372240390079868E-4</v>
      </c>
      <c r="H131">
        <f t="shared" si="30"/>
        <v>-0.62479746459874652</v>
      </c>
      <c r="I131">
        <f t="shared" si="31"/>
        <v>410.42225806451597</v>
      </c>
      <c r="J131">
        <f t="shared" si="32"/>
        <v>440.00048207577282</v>
      </c>
      <c r="K131">
        <f t="shared" si="33"/>
        <v>44.726593468115134</v>
      </c>
      <c r="L131">
        <f t="shared" si="34"/>
        <v>41.719930396703994</v>
      </c>
      <c r="M131">
        <f t="shared" si="35"/>
        <v>2.6006368703198727E-2</v>
      </c>
      <c r="N131">
        <f t="shared" si="36"/>
        <v>2.7906662838343692</v>
      </c>
      <c r="O131">
        <f t="shared" si="37"/>
        <v>2.5872475626794234E-2</v>
      </c>
      <c r="P131">
        <f t="shared" si="38"/>
        <v>1.618226943342245E-2</v>
      </c>
      <c r="Q131">
        <f t="shared" si="39"/>
        <v>1.9519505107741985E-2</v>
      </c>
      <c r="R131">
        <f t="shared" si="40"/>
        <v>20.177602759670297</v>
      </c>
      <c r="S131">
        <f t="shared" si="41"/>
        <v>20.2092483870968</v>
      </c>
      <c r="T131">
        <f t="shared" si="42"/>
        <v>2.3771932397585727</v>
      </c>
      <c r="U131">
        <f t="shared" si="43"/>
        <v>43.979005423585981</v>
      </c>
      <c r="V131">
        <f t="shared" si="44"/>
        <v>1.0494929542206559</v>
      </c>
      <c r="W131">
        <f t="shared" si="45"/>
        <v>2.3863499051704609</v>
      </c>
      <c r="X131">
        <f t="shared" si="46"/>
        <v>1.3277002855379167</v>
      </c>
      <c r="Y131">
        <f t="shared" si="47"/>
        <v>-15.158158012025222</v>
      </c>
      <c r="Z131">
        <f t="shared" si="48"/>
        <v>9.3575295992910146</v>
      </c>
      <c r="AA131">
        <f t="shared" si="49"/>
        <v>0.67582723620269092</v>
      </c>
      <c r="AB131">
        <f t="shared" si="50"/>
        <v>-5.105281671423775</v>
      </c>
      <c r="AC131">
        <v>-1.22131829597768E-3</v>
      </c>
      <c r="AD131">
        <v>2.3588726597472E-2</v>
      </c>
      <c r="AE131">
        <v>2.6776229966526799</v>
      </c>
      <c r="AF131">
        <v>85</v>
      </c>
      <c r="AG131">
        <v>8</v>
      </c>
      <c r="AH131">
        <f t="shared" si="51"/>
        <v>1</v>
      </c>
      <c r="AI131">
        <f t="shared" si="52"/>
        <v>0</v>
      </c>
      <c r="AJ131">
        <f t="shared" si="53"/>
        <v>54936.601293108477</v>
      </c>
      <c r="AK131">
        <f t="shared" si="54"/>
        <v>0.102142883870968</v>
      </c>
      <c r="AL131">
        <f t="shared" si="55"/>
        <v>5.0050013096774315E-2</v>
      </c>
      <c r="AM131">
        <f t="shared" si="56"/>
        <v>0.49</v>
      </c>
      <c r="AN131">
        <f t="shared" si="57"/>
        <v>0.39</v>
      </c>
      <c r="AO131">
        <v>8.82</v>
      </c>
      <c r="AP131">
        <v>0.5</v>
      </c>
      <c r="AQ131" t="s">
        <v>195</v>
      </c>
      <c r="AR131">
        <v>1602597538.9548399</v>
      </c>
      <c r="AS131">
        <v>410.42225806451597</v>
      </c>
      <c r="AT131">
        <v>409.995612903226</v>
      </c>
      <c r="AU131">
        <v>10.324448387096799</v>
      </c>
      <c r="AV131">
        <v>10.0244161290323</v>
      </c>
      <c r="AW131">
        <v>1000.00303225806</v>
      </c>
      <c r="AX131">
        <v>101.551225806452</v>
      </c>
      <c r="AY131">
        <v>0.10001161290322599</v>
      </c>
      <c r="AZ131">
        <v>20.271445161290298</v>
      </c>
      <c r="BA131">
        <v>20.2092483870968</v>
      </c>
      <c r="BB131">
        <v>20.399470967741902</v>
      </c>
      <c r="BC131">
        <v>10001.366774193501</v>
      </c>
      <c r="BD131">
        <v>0.102142883870968</v>
      </c>
      <c r="BE131">
        <v>0.38069619354838702</v>
      </c>
      <c r="BF131">
        <v>1602597470.5</v>
      </c>
      <c r="BG131" t="s">
        <v>477</v>
      </c>
      <c r="BH131">
        <v>21</v>
      </c>
      <c r="BI131">
        <v>-0.19800000000000001</v>
      </c>
      <c r="BJ131">
        <v>-0.123</v>
      </c>
      <c r="BK131">
        <v>410</v>
      </c>
      <c r="BL131">
        <v>10</v>
      </c>
      <c r="BM131">
        <v>0.24</v>
      </c>
      <c r="BN131">
        <v>0.14000000000000001</v>
      </c>
      <c r="BO131">
        <v>0.43431703999999999</v>
      </c>
      <c r="BP131">
        <v>-9.6459541551050604E-2</v>
      </c>
      <c r="BQ131">
        <v>1.9447203578879899E-2</v>
      </c>
      <c r="BR131">
        <v>1</v>
      </c>
      <c r="BS131">
        <v>0.30166473999999999</v>
      </c>
      <c r="BT131">
        <v>-2.2048444946492701E-2</v>
      </c>
      <c r="BU131">
        <v>2.7438533839110298E-3</v>
      </c>
      <c r="BV131">
        <v>1</v>
      </c>
      <c r="BW131">
        <v>2</v>
      </c>
      <c r="BX131">
        <v>2</v>
      </c>
      <c r="BY131" t="s">
        <v>200</v>
      </c>
      <c r="BZ131">
        <v>100</v>
      </c>
      <c r="CA131">
        <v>100</v>
      </c>
      <c r="CB131">
        <v>-0.19800000000000001</v>
      </c>
      <c r="CC131">
        <v>-0.123</v>
      </c>
      <c r="CD131">
        <v>2</v>
      </c>
      <c r="CE131">
        <v>994.92200000000003</v>
      </c>
      <c r="CF131">
        <v>332.21199999999999</v>
      </c>
      <c r="CG131">
        <v>20.0001</v>
      </c>
      <c r="CH131">
        <v>25.387499999999999</v>
      </c>
      <c r="CI131">
        <v>30.0002</v>
      </c>
      <c r="CJ131">
        <v>25.417300000000001</v>
      </c>
      <c r="CK131">
        <v>25.494</v>
      </c>
      <c r="CL131">
        <v>24.871600000000001</v>
      </c>
      <c r="CM131">
        <v>39.581899999999997</v>
      </c>
      <c r="CN131">
        <v>33.738399999999999</v>
      </c>
      <c r="CO131">
        <v>20</v>
      </c>
      <c r="CP131">
        <v>410</v>
      </c>
      <c r="CQ131">
        <v>10</v>
      </c>
      <c r="CR131">
        <v>98.877399999999994</v>
      </c>
      <c r="CS131">
        <v>107.262</v>
      </c>
    </row>
    <row r="132" spans="1:97" x14ac:dyDescent="0.25">
      <c r="A132">
        <v>116</v>
      </c>
      <c r="B132">
        <v>1602597552.5</v>
      </c>
      <c r="C132">
        <v>7927.7000000476801</v>
      </c>
      <c r="D132" t="s">
        <v>482</v>
      </c>
      <c r="E132" t="s">
        <v>483</v>
      </c>
      <c r="F132">
        <v>1602597543.89677</v>
      </c>
      <c r="G132">
        <f t="shared" si="29"/>
        <v>3.4216335333331696E-4</v>
      </c>
      <c r="H132">
        <f t="shared" si="30"/>
        <v>-0.62276772136020186</v>
      </c>
      <c r="I132">
        <f t="shared" si="31"/>
        <v>410.41851612903201</v>
      </c>
      <c r="J132">
        <f t="shared" si="32"/>
        <v>440.0554998558477</v>
      </c>
      <c r="K132">
        <f t="shared" si="33"/>
        <v>44.73243255301032</v>
      </c>
      <c r="L132">
        <f t="shared" si="34"/>
        <v>41.719779885179264</v>
      </c>
      <c r="M132">
        <f t="shared" si="35"/>
        <v>2.5879644940484982E-2</v>
      </c>
      <c r="N132">
        <f t="shared" si="36"/>
        <v>2.7910003263363401</v>
      </c>
      <c r="O132">
        <f t="shared" si="37"/>
        <v>2.5747065743871159E-2</v>
      </c>
      <c r="P132">
        <f t="shared" si="38"/>
        <v>1.6103771056575171E-2</v>
      </c>
      <c r="Q132">
        <f t="shared" si="39"/>
        <v>1.9040905020967749E-2</v>
      </c>
      <c r="R132">
        <f t="shared" si="40"/>
        <v>20.17963006921039</v>
      </c>
      <c r="S132">
        <f t="shared" si="41"/>
        <v>20.2113709677419</v>
      </c>
      <c r="T132">
        <f t="shared" si="42"/>
        <v>2.3775052199176105</v>
      </c>
      <c r="U132">
        <f t="shared" si="43"/>
        <v>43.970080693202661</v>
      </c>
      <c r="V132">
        <f t="shared" si="44"/>
        <v>1.0493833126013428</v>
      </c>
      <c r="W132">
        <f t="shared" si="45"/>
        <v>2.3865849142359363</v>
      </c>
      <c r="X132">
        <f t="shared" si="46"/>
        <v>1.3281219073162678</v>
      </c>
      <c r="Y132">
        <f t="shared" si="47"/>
        <v>-15.089403881999278</v>
      </c>
      <c r="Z132">
        <f t="shared" si="48"/>
        <v>9.2790470522538762</v>
      </c>
      <c r="AA132">
        <f t="shared" si="49"/>
        <v>0.67009153391065324</v>
      </c>
      <c r="AB132">
        <f t="shared" si="50"/>
        <v>-5.1212243908137811</v>
      </c>
      <c r="AC132">
        <v>-1.2215451900543901E-3</v>
      </c>
      <c r="AD132">
        <v>2.35931088640439E-2</v>
      </c>
      <c r="AE132">
        <v>2.67793603819826</v>
      </c>
      <c r="AF132">
        <v>84</v>
      </c>
      <c r="AG132">
        <v>8</v>
      </c>
      <c r="AH132">
        <f t="shared" si="51"/>
        <v>1</v>
      </c>
      <c r="AI132">
        <f t="shared" si="52"/>
        <v>0</v>
      </c>
      <c r="AJ132">
        <f t="shared" si="53"/>
        <v>54946.101002302741</v>
      </c>
      <c r="AK132">
        <f t="shared" si="54"/>
        <v>9.9638435483870996E-2</v>
      </c>
      <c r="AL132">
        <f t="shared" si="55"/>
        <v>4.8822833387096788E-2</v>
      </c>
      <c r="AM132">
        <f t="shared" si="56"/>
        <v>0.49</v>
      </c>
      <c r="AN132">
        <f t="shared" si="57"/>
        <v>0.39</v>
      </c>
      <c r="AO132">
        <v>8.82</v>
      </c>
      <c r="AP132">
        <v>0.5</v>
      </c>
      <c r="AQ132" t="s">
        <v>195</v>
      </c>
      <c r="AR132">
        <v>1602597543.89677</v>
      </c>
      <c r="AS132">
        <v>410.41851612903201</v>
      </c>
      <c r="AT132">
        <v>409.99309677419399</v>
      </c>
      <c r="AU132">
        <v>10.3233129032258</v>
      </c>
      <c r="AV132">
        <v>10.024641935483899</v>
      </c>
      <c r="AW132">
        <v>1000.0055483871</v>
      </c>
      <c r="AX132">
        <v>101.551677419355</v>
      </c>
      <c r="AY132">
        <v>0.100120064516129</v>
      </c>
      <c r="AZ132">
        <v>20.273038709677401</v>
      </c>
      <c r="BA132">
        <v>20.2113709677419</v>
      </c>
      <c r="BB132">
        <v>20.402287096774199</v>
      </c>
      <c r="BC132">
        <v>10003.1803225806</v>
      </c>
      <c r="BD132">
        <v>9.9638435483870996E-2</v>
      </c>
      <c r="BE132">
        <v>0.38839941935483902</v>
      </c>
      <c r="BF132">
        <v>1602597470.5</v>
      </c>
      <c r="BG132" t="s">
        <v>477</v>
      </c>
      <c r="BH132">
        <v>21</v>
      </c>
      <c r="BI132">
        <v>-0.19800000000000001</v>
      </c>
      <c r="BJ132">
        <v>-0.123</v>
      </c>
      <c r="BK132">
        <v>410</v>
      </c>
      <c r="BL132">
        <v>10</v>
      </c>
      <c r="BM132">
        <v>0.24</v>
      </c>
      <c r="BN132">
        <v>0.14000000000000001</v>
      </c>
      <c r="BO132">
        <v>0.43108526000000003</v>
      </c>
      <c r="BP132">
        <v>-5.9030033903328401E-2</v>
      </c>
      <c r="BQ132">
        <v>1.6671405177500799E-2</v>
      </c>
      <c r="BR132">
        <v>1</v>
      </c>
      <c r="BS132">
        <v>0.30002805999999999</v>
      </c>
      <c r="BT132">
        <v>-1.74801152562418E-2</v>
      </c>
      <c r="BU132">
        <v>2.1525435318246202E-3</v>
      </c>
      <c r="BV132">
        <v>1</v>
      </c>
      <c r="BW132">
        <v>2</v>
      </c>
      <c r="BX132">
        <v>2</v>
      </c>
      <c r="BY132" t="s">
        <v>200</v>
      </c>
      <c r="BZ132">
        <v>100</v>
      </c>
      <c r="CA132">
        <v>100</v>
      </c>
      <c r="CB132">
        <v>-0.19800000000000001</v>
      </c>
      <c r="CC132">
        <v>-0.123</v>
      </c>
      <c r="CD132">
        <v>2</v>
      </c>
      <c r="CE132">
        <v>995.37699999999995</v>
      </c>
      <c r="CF132">
        <v>332.22399999999999</v>
      </c>
      <c r="CG132">
        <v>20.0002</v>
      </c>
      <c r="CH132">
        <v>25.387499999999999</v>
      </c>
      <c r="CI132">
        <v>30.0001</v>
      </c>
      <c r="CJ132">
        <v>25.417300000000001</v>
      </c>
      <c r="CK132">
        <v>25.494</v>
      </c>
      <c r="CL132">
        <v>24.873200000000001</v>
      </c>
      <c r="CM132">
        <v>39.581899999999997</v>
      </c>
      <c r="CN132">
        <v>33.351900000000001</v>
      </c>
      <c r="CO132">
        <v>20</v>
      </c>
      <c r="CP132">
        <v>410</v>
      </c>
      <c r="CQ132">
        <v>10</v>
      </c>
      <c r="CR132">
        <v>98.878799999999998</v>
      </c>
      <c r="CS132">
        <v>107.262</v>
      </c>
    </row>
    <row r="133" spans="1:97" x14ac:dyDescent="0.25">
      <c r="A133">
        <v>117</v>
      </c>
      <c r="B133">
        <v>1602597557.5</v>
      </c>
      <c r="C133">
        <v>7932.7000000476801</v>
      </c>
      <c r="D133" t="s">
        <v>484</v>
      </c>
      <c r="E133" t="s">
        <v>485</v>
      </c>
      <c r="F133">
        <v>1602597548.8838699</v>
      </c>
      <c r="G133">
        <f t="shared" si="29"/>
        <v>3.4078023598863505E-4</v>
      </c>
      <c r="H133">
        <f t="shared" si="30"/>
        <v>-0.62648007073732026</v>
      </c>
      <c r="I133">
        <f t="shared" si="31"/>
        <v>410.423870967742</v>
      </c>
      <c r="J133">
        <f t="shared" si="32"/>
        <v>440.44882410443722</v>
      </c>
      <c r="K133">
        <f t="shared" si="33"/>
        <v>44.772448173820905</v>
      </c>
      <c r="L133">
        <f t="shared" si="34"/>
        <v>41.720355434176454</v>
      </c>
      <c r="M133">
        <f t="shared" si="35"/>
        <v>2.5771362282453289E-2</v>
      </c>
      <c r="N133">
        <f t="shared" si="36"/>
        <v>2.7897111037640836</v>
      </c>
      <c r="O133">
        <f t="shared" si="37"/>
        <v>2.5639826743922779E-2</v>
      </c>
      <c r="P133">
        <f t="shared" si="38"/>
        <v>1.6036653567241009E-2</v>
      </c>
      <c r="Q133">
        <f t="shared" si="39"/>
        <v>1.8797682804193548E-2</v>
      </c>
      <c r="R133">
        <f t="shared" si="40"/>
        <v>20.180663345192453</v>
      </c>
      <c r="S133">
        <f t="shared" si="41"/>
        <v>20.211893548387099</v>
      </c>
      <c r="T133">
        <f t="shared" si="42"/>
        <v>2.3775820351253532</v>
      </c>
      <c r="U133">
        <f t="shared" si="43"/>
        <v>43.964497085447711</v>
      </c>
      <c r="V133">
        <f t="shared" si="44"/>
        <v>1.0492952344604027</v>
      </c>
      <c r="W133">
        <f t="shared" si="45"/>
        <v>2.3866876776073038</v>
      </c>
      <c r="X133">
        <f t="shared" si="46"/>
        <v>1.3282868006649504</v>
      </c>
      <c r="Y133">
        <f t="shared" si="47"/>
        <v>-15.028408407098805</v>
      </c>
      <c r="Z133">
        <f t="shared" si="48"/>
        <v>9.3009593814752805</v>
      </c>
      <c r="AA133">
        <f t="shared" si="49"/>
        <v>0.6719885402332646</v>
      </c>
      <c r="AB133">
        <f t="shared" si="50"/>
        <v>-5.0366628025860667</v>
      </c>
      <c r="AC133">
        <v>-1.2206696476566199E-3</v>
      </c>
      <c r="AD133">
        <v>2.3576198505529101E-2</v>
      </c>
      <c r="AE133">
        <v>2.6767278544436799</v>
      </c>
      <c r="AF133">
        <v>85</v>
      </c>
      <c r="AG133">
        <v>9</v>
      </c>
      <c r="AH133">
        <f t="shared" si="51"/>
        <v>1</v>
      </c>
      <c r="AI133">
        <f t="shared" si="52"/>
        <v>0</v>
      </c>
      <c r="AJ133">
        <f t="shared" si="53"/>
        <v>54908.198095044179</v>
      </c>
      <c r="AK133">
        <f t="shared" si="54"/>
        <v>9.8365687096774193E-2</v>
      </c>
      <c r="AL133">
        <f t="shared" si="55"/>
        <v>4.8199186677419355E-2</v>
      </c>
      <c r="AM133">
        <f t="shared" si="56"/>
        <v>0.49</v>
      </c>
      <c r="AN133">
        <f t="shared" si="57"/>
        <v>0.39</v>
      </c>
      <c r="AO133">
        <v>8.82</v>
      </c>
      <c r="AP133">
        <v>0.5</v>
      </c>
      <c r="AQ133" t="s">
        <v>195</v>
      </c>
      <c r="AR133">
        <v>1602597548.8838699</v>
      </c>
      <c r="AS133">
        <v>410.423870967742</v>
      </c>
      <c r="AT133">
        <v>409.99467741935501</v>
      </c>
      <c r="AU133">
        <v>10.3224387096774</v>
      </c>
      <c r="AV133">
        <v>10.024974193548401</v>
      </c>
      <c r="AW133">
        <v>1000.0035483871</v>
      </c>
      <c r="AX133">
        <v>101.551741935484</v>
      </c>
      <c r="AY133">
        <v>0.100131616129032</v>
      </c>
      <c r="AZ133">
        <v>20.273735483871</v>
      </c>
      <c r="BA133">
        <v>20.211893548387099</v>
      </c>
      <c r="BB133">
        <v>20.4007419354839</v>
      </c>
      <c r="BC133">
        <v>9996.0041935483896</v>
      </c>
      <c r="BD133">
        <v>9.8365687096774193E-2</v>
      </c>
      <c r="BE133">
        <v>0.39870077419354799</v>
      </c>
      <c r="BF133">
        <v>1602597470.5</v>
      </c>
      <c r="BG133" t="s">
        <v>477</v>
      </c>
      <c r="BH133">
        <v>21</v>
      </c>
      <c r="BI133">
        <v>-0.19800000000000001</v>
      </c>
      <c r="BJ133">
        <v>-0.123</v>
      </c>
      <c r="BK133">
        <v>410</v>
      </c>
      <c r="BL133">
        <v>10</v>
      </c>
      <c r="BM133">
        <v>0.24</v>
      </c>
      <c r="BN133">
        <v>0.14000000000000001</v>
      </c>
      <c r="BO133">
        <v>0.42978948</v>
      </c>
      <c r="BP133">
        <v>1.25750885730641E-2</v>
      </c>
      <c r="BQ133">
        <v>1.49703793007926E-2</v>
      </c>
      <c r="BR133">
        <v>1</v>
      </c>
      <c r="BS133">
        <v>0.29864972000000001</v>
      </c>
      <c r="BT133">
        <v>-1.51676124877013E-2</v>
      </c>
      <c r="BU133">
        <v>1.8652626843423401E-3</v>
      </c>
      <c r="BV133">
        <v>1</v>
      </c>
      <c r="BW133">
        <v>2</v>
      </c>
      <c r="BX133">
        <v>2</v>
      </c>
      <c r="BY133" t="s">
        <v>200</v>
      </c>
      <c r="BZ133">
        <v>100</v>
      </c>
      <c r="CA133">
        <v>100</v>
      </c>
      <c r="CB133">
        <v>-0.19800000000000001</v>
      </c>
      <c r="CC133">
        <v>-0.123</v>
      </c>
      <c r="CD133">
        <v>2</v>
      </c>
      <c r="CE133">
        <v>994.07600000000002</v>
      </c>
      <c r="CF133">
        <v>332.23599999999999</v>
      </c>
      <c r="CG133">
        <v>20</v>
      </c>
      <c r="CH133">
        <v>25.387499999999999</v>
      </c>
      <c r="CI133">
        <v>30.0001</v>
      </c>
      <c r="CJ133">
        <v>25.4178</v>
      </c>
      <c r="CK133">
        <v>25.494</v>
      </c>
      <c r="CL133">
        <v>24.872199999999999</v>
      </c>
      <c r="CM133">
        <v>39.581899999999997</v>
      </c>
      <c r="CN133">
        <v>33.351900000000001</v>
      </c>
      <c r="CO133">
        <v>20</v>
      </c>
      <c r="CP133">
        <v>410</v>
      </c>
      <c r="CQ133">
        <v>10</v>
      </c>
      <c r="CR133">
        <v>98.874499999999998</v>
      </c>
      <c r="CS133">
        <v>107.262</v>
      </c>
    </row>
    <row r="134" spans="1:97" x14ac:dyDescent="0.25">
      <c r="A134">
        <v>118</v>
      </c>
      <c r="B134">
        <v>1602597562.5</v>
      </c>
      <c r="C134">
        <v>7937.7000000476801</v>
      </c>
      <c r="D134" t="s">
        <v>486</v>
      </c>
      <c r="E134" t="s">
        <v>487</v>
      </c>
      <c r="F134">
        <v>1602597553.8935499</v>
      </c>
      <c r="G134">
        <f t="shared" si="29"/>
        <v>3.3942064508632144E-4</v>
      </c>
      <c r="H134">
        <f t="shared" si="30"/>
        <v>-0.61447530327209177</v>
      </c>
      <c r="I134">
        <f t="shared" si="31"/>
        <v>410.42399999999998</v>
      </c>
      <c r="J134">
        <f t="shared" si="32"/>
        <v>439.86107340978919</v>
      </c>
      <c r="K134">
        <f t="shared" si="33"/>
        <v>44.712734864990246</v>
      </c>
      <c r="L134">
        <f t="shared" si="34"/>
        <v>41.720399015923348</v>
      </c>
      <c r="M134">
        <f t="shared" si="35"/>
        <v>2.5667224232127181E-2</v>
      </c>
      <c r="N134">
        <f t="shared" si="36"/>
        <v>2.7900708960662111</v>
      </c>
      <c r="O134">
        <f t="shared" si="37"/>
        <v>2.5536763403628829E-2</v>
      </c>
      <c r="P134">
        <f t="shared" si="38"/>
        <v>1.5972143108958812E-2</v>
      </c>
      <c r="Q134">
        <f t="shared" si="39"/>
        <v>1.979348764354847E-2</v>
      </c>
      <c r="R134">
        <f t="shared" si="40"/>
        <v>20.18114601162992</v>
      </c>
      <c r="S134">
        <f t="shared" si="41"/>
        <v>20.211729032258098</v>
      </c>
      <c r="T134">
        <f t="shared" si="42"/>
        <v>2.3775578523254421</v>
      </c>
      <c r="U134">
        <f t="shared" si="43"/>
        <v>43.961486013936643</v>
      </c>
      <c r="V134">
        <f t="shared" si="44"/>
        <v>1.0492294350547102</v>
      </c>
      <c r="W134">
        <f t="shared" si="45"/>
        <v>2.3867014748365971</v>
      </c>
      <c r="X134">
        <f t="shared" si="46"/>
        <v>1.3283284172707319</v>
      </c>
      <c r="Y134">
        <f t="shared" si="47"/>
        <v>-14.968450448306776</v>
      </c>
      <c r="Z134">
        <f t="shared" si="48"/>
        <v>9.3409765634357509</v>
      </c>
      <c r="AA134">
        <f t="shared" si="49"/>
        <v>0.67479248307836637</v>
      </c>
      <c r="AB134">
        <f t="shared" si="50"/>
        <v>-4.9328879141491093</v>
      </c>
      <c r="AC134">
        <v>-1.22091395186393E-3</v>
      </c>
      <c r="AD134">
        <v>2.3580917034001201E-2</v>
      </c>
      <c r="AE134">
        <v>2.6770650343353002</v>
      </c>
      <c r="AF134">
        <v>84</v>
      </c>
      <c r="AG134">
        <v>8</v>
      </c>
      <c r="AH134">
        <f t="shared" si="51"/>
        <v>1</v>
      </c>
      <c r="AI134">
        <f t="shared" si="52"/>
        <v>0</v>
      </c>
      <c r="AJ134">
        <f t="shared" si="53"/>
        <v>54918.722175533665</v>
      </c>
      <c r="AK134">
        <f t="shared" si="54"/>
        <v>0.10357659677419399</v>
      </c>
      <c r="AL134">
        <f t="shared" si="55"/>
        <v>5.0752532419355054E-2</v>
      </c>
      <c r="AM134">
        <f t="shared" si="56"/>
        <v>0.49</v>
      </c>
      <c r="AN134">
        <f t="shared" si="57"/>
        <v>0.39</v>
      </c>
      <c r="AO134">
        <v>8.82</v>
      </c>
      <c r="AP134">
        <v>0.5</v>
      </c>
      <c r="AQ134" t="s">
        <v>195</v>
      </c>
      <c r="AR134">
        <v>1602597553.8935499</v>
      </c>
      <c r="AS134">
        <v>410.42399999999998</v>
      </c>
      <c r="AT134">
        <v>410.00490322580703</v>
      </c>
      <c r="AU134">
        <v>10.3217838709677</v>
      </c>
      <c r="AV134">
        <v>10.0255064516129</v>
      </c>
      <c r="AW134">
        <v>1000.00529032258</v>
      </c>
      <c r="AX134">
        <v>101.551774193548</v>
      </c>
      <c r="AY134">
        <v>0.100173587096774</v>
      </c>
      <c r="AZ134">
        <v>20.273829032258099</v>
      </c>
      <c r="BA134">
        <v>20.211729032258098</v>
      </c>
      <c r="BB134">
        <v>20.3984129032258</v>
      </c>
      <c r="BC134">
        <v>9998.0016129032192</v>
      </c>
      <c r="BD134">
        <v>0.10357659677419399</v>
      </c>
      <c r="BE134">
        <v>0.40558345161290299</v>
      </c>
      <c r="BF134">
        <v>1602597470.5</v>
      </c>
      <c r="BG134" t="s">
        <v>477</v>
      </c>
      <c r="BH134">
        <v>21</v>
      </c>
      <c r="BI134">
        <v>-0.19800000000000001</v>
      </c>
      <c r="BJ134">
        <v>-0.123</v>
      </c>
      <c r="BK134">
        <v>410</v>
      </c>
      <c r="BL134">
        <v>10</v>
      </c>
      <c r="BM134">
        <v>0.24</v>
      </c>
      <c r="BN134">
        <v>0.14000000000000001</v>
      </c>
      <c r="BO134">
        <v>0.42048952000000001</v>
      </c>
      <c r="BP134">
        <v>-3.7248067043229298E-2</v>
      </c>
      <c r="BQ134">
        <v>2.0103703694832002E-2</v>
      </c>
      <c r="BR134">
        <v>1</v>
      </c>
      <c r="BS134">
        <v>0.29744678000000002</v>
      </c>
      <c r="BT134">
        <v>-1.52613295972748E-2</v>
      </c>
      <c r="BU134">
        <v>1.8792981593137401E-3</v>
      </c>
      <c r="BV134">
        <v>1</v>
      </c>
      <c r="BW134">
        <v>2</v>
      </c>
      <c r="BX134">
        <v>2</v>
      </c>
      <c r="BY134" t="s">
        <v>200</v>
      </c>
      <c r="BZ134">
        <v>100</v>
      </c>
      <c r="CA134">
        <v>100</v>
      </c>
      <c r="CB134">
        <v>-0.19800000000000001</v>
      </c>
      <c r="CC134">
        <v>-0.123</v>
      </c>
      <c r="CD134">
        <v>2</v>
      </c>
      <c r="CE134">
        <v>995.13699999999994</v>
      </c>
      <c r="CF134">
        <v>332.21199999999999</v>
      </c>
      <c r="CG134">
        <v>20</v>
      </c>
      <c r="CH134">
        <v>25.387499999999999</v>
      </c>
      <c r="CI134">
        <v>30.0001</v>
      </c>
      <c r="CJ134">
        <v>25.418900000000001</v>
      </c>
      <c r="CK134">
        <v>25.494</v>
      </c>
      <c r="CL134">
        <v>24.871400000000001</v>
      </c>
      <c r="CM134">
        <v>39.581899999999997</v>
      </c>
      <c r="CN134">
        <v>32.971299999999999</v>
      </c>
      <c r="CO134">
        <v>20</v>
      </c>
      <c r="CP134">
        <v>410</v>
      </c>
      <c r="CQ134">
        <v>10</v>
      </c>
      <c r="CR134">
        <v>98.875</v>
      </c>
      <c r="CS134">
        <v>107.262</v>
      </c>
    </row>
    <row r="135" spans="1:97" x14ac:dyDescent="0.25">
      <c r="A135">
        <v>119</v>
      </c>
      <c r="B135">
        <v>1602597899.5999999</v>
      </c>
      <c r="C135">
        <v>8274.7999999523199</v>
      </c>
      <c r="D135" t="s">
        <v>490</v>
      </c>
      <c r="E135" t="s">
        <v>491</v>
      </c>
      <c r="F135">
        <v>1602597891.5999999</v>
      </c>
      <c r="G135">
        <f t="shared" si="29"/>
        <v>1.3882545128483814E-4</v>
      </c>
      <c r="H135">
        <f t="shared" si="30"/>
        <v>-0.51659798841044413</v>
      </c>
      <c r="I135">
        <f t="shared" si="31"/>
        <v>410.69987096774202</v>
      </c>
      <c r="J135">
        <f t="shared" si="32"/>
        <v>480.72034723609244</v>
      </c>
      <c r="K135">
        <f t="shared" si="33"/>
        <v>48.869459931490212</v>
      </c>
      <c r="L135">
        <f t="shared" si="34"/>
        <v>41.751261421578889</v>
      </c>
      <c r="M135">
        <f t="shared" si="35"/>
        <v>1.0409325596300579E-2</v>
      </c>
      <c r="N135">
        <f t="shared" si="36"/>
        <v>2.7484139260163047</v>
      </c>
      <c r="O135">
        <f t="shared" si="37"/>
        <v>1.0387472908345628E-2</v>
      </c>
      <c r="P135">
        <f t="shared" si="38"/>
        <v>6.4941300831695796E-3</v>
      </c>
      <c r="Q135">
        <f t="shared" si="39"/>
        <v>-4.3132383311612977E-3</v>
      </c>
      <c r="R135">
        <f t="shared" si="40"/>
        <v>20.249379049982156</v>
      </c>
      <c r="S135">
        <f t="shared" si="41"/>
        <v>20.2098612903226</v>
      </c>
      <c r="T135">
        <f t="shared" si="42"/>
        <v>2.3772833215314155</v>
      </c>
      <c r="U135">
        <f t="shared" si="43"/>
        <v>43.599257997807371</v>
      </c>
      <c r="V135">
        <f t="shared" si="44"/>
        <v>1.0414892932699698</v>
      </c>
      <c r="W135">
        <f t="shared" si="45"/>
        <v>2.3887775643391609</v>
      </c>
      <c r="X135">
        <f t="shared" si="46"/>
        <v>1.3357940282614458</v>
      </c>
      <c r="Y135">
        <f t="shared" si="47"/>
        <v>-6.1222024016613616</v>
      </c>
      <c r="Z135">
        <f t="shared" si="48"/>
        <v>11.563190052541195</v>
      </c>
      <c r="AA135">
        <f t="shared" si="49"/>
        <v>0.84803900539510479</v>
      </c>
      <c r="AB135">
        <f t="shared" si="50"/>
        <v>6.2847134179437774</v>
      </c>
      <c r="AC135">
        <v>-1.22063484175059E-3</v>
      </c>
      <c r="AD135">
        <v>2.3575526258987099E-2</v>
      </c>
      <c r="AE135">
        <v>2.6766798129190001</v>
      </c>
      <c r="AF135">
        <v>87</v>
      </c>
      <c r="AG135">
        <v>9</v>
      </c>
      <c r="AH135">
        <f t="shared" si="51"/>
        <v>1</v>
      </c>
      <c r="AI135">
        <f t="shared" si="52"/>
        <v>0</v>
      </c>
      <c r="AJ135">
        <f t="shared" si="53"/>
        <v>54904.168945427627</v>
      </c>
      <c r="AK135">
        <f t="shared" si="54"/>
        <v>-2.2570582580645201E-2</v>
      </c>
      <c r="AL135">
        <f t="shared" si="55"/>
        <v>-1.1059585464516148E-2</v>
      </c>
      <c r="AM135">
        <f t="shared" si="56"/>
        <v>0.49</v>
      </c>
      <c r="AN135">
        <f t="shared" si="57"/>
        <v>0.39</v>
      </c>
      <c r="AO135">
        <v>15.53</v>
      </c>
      <c r="AP135">
        <v>0.5</v>
      </c>
      <c r="AQ135" t="s">
        <v>195</v>
      </c>
      <c r="AR135">
        <v>1602597891.5999999</v>
      </c>
      <c r="AS135">
        <v>410.69987096774202</v>
      </c>
      <c r="AT135">
        <v>409.98616129032303</v>
      </c>
      <c r="AU135">
        <v>10.2449483870968</v>
      </c>
      <c r="AV135">
        <v>10.0315677419355</v>
      </c>
      <c r="AW135">
        <v>1000.03051612903</v>
      </c>
      <c r="AX135">
        <v>101.55738709677399</v>
      </c>
      <c r="AY135">
        <v>0.101426</v>
      </c>
      <c r="AZ135">
        <v>20.2879</v>
      </c>
      <c r="BA135">
        <v>20.2098612903226</v>
      </c>
      <c r="BB135">
        <v>20.4097774193548</v>
      </c>
      <c r="BC135">
        <v>9995.1635483870996</v>
      </c>
      <c r="BD135">
        <v>-2.2570582580645201E-2</v>
      </c>
      <c r="BE135">
        <v>0.38065064516128999</v>
      </c>
      <c r="BF135">
        <v>1602597876.0999999</v>
      </c>
      <c r="BG135" t="s">
        <v>492</v>
      </c>
      <c r="BH135">
        <v>22</v>
      </c>
      <c r="BI135">
        <v>-0.23799999999999999</v>
      </c>
      <c r="BJ135">
        <v>-0.121</v>
      </c>
      <c r="BK135">
        <v>410</v>
      </c>
      <c r="BL135">
        <v>10</v>
      </c>
      <c r="BM135">
        <v>0.33</v>
      </c>
      <c r="BN135">
        <v>0.23</v>
      </c>
      <c r="BO135">
        <v>0.57891116440000001</v>
      </c>
      <c r="BP135">
        <v>1.5268730312094101</v>
      </c>
      <c r="BQ135">
        <v>0.25314484378118901</v>
      </c>
      <c r="BR135">
        <v>0</v>
      </c>
      <c r="BS135">
        <v>0.17300089273479999</v>
      </c>
      <c r="BT135">
        <v>0.46532892897407802</v>
      </c>
      <c r="BU135">
        <v>7.6409321433959898E-2</v>
      </c>
      <c r="BV135">
        <v>0</v>
      </c>
      <c r="BW135">
        <v>0</v>
      </c>
      <c r="BX135">
        <v>2</v>
      </c>
      <c r="BY135" t="s">
        <v>197</v>
      </c>
      <c r="BZ135">
        <v>100</v>
      </c>
      <c r="CA135">
        <v>100</v>
      </c>
      <c r="CB135">
        <v>-0.23799999999999999</v>
      </c>
      <c r="CC135">
        <v>-0.121</v>
      </c>
      <c r="CD135">
        <v>2</v>
      </c>
      <c r="CE135">
        <v>992.61500000000001</v>
      </c>
      <c r="CF135">
        <v>331.13299999999998</v>
      </c>
      <c r="CG135">
        <v>20.000399999999999</v>
      </c>
      <c r="CH135">
        <v>25.406700000000001</v>
      </c>
      <c r="CI135">
        <v>30</v>
      </c>
      <c r="CJ135">
        <v>25.4419</v>
      </c>
      <c r="CK135">
        <v>25.5154</v>
      </c>
      <c r="CL135">
        <v>24.8767</v>
      </c>
      <c r="CM135">
        <v>39.581899999999997</v>
      </c>
      <c r="CN135">
        <v>23.537400000000002</v>
      </c>
      <c r="CO135">
        <v>20</v>
      </c>
      <c r="CP135">
        <v>410</v>
      </c>
      <c r="CQ135">
        <v>10</v>
      </c>
      <c r="CR135">
        <v>98.877099999999999</v>
      </c>
      <c r="CS135">
        <v>107.256</v>
      </c>
    </row>
    <row r="136" spans="1:97" x14ac:dyDescent="0.25">
      <c r="A136">
        <v>120</v>
      </c>
      <c r="B136">
        <v>1602597904.5999999</v>
      </c>
      <c r="C136">
        <v>8279.7999999523199</v>
      </c>
      <c r="D136" t="s">
        <v>493</v>
      </c>
      <c r="E136" t="s">
        <v>494</v>
      </c>
      <c r="F136">
        <v>1602597896.2451601</v>
      </c>
      <c r="G136">
        <f t="shared" si="29"/>
        <v>1.3871095122725303E-4</v>
      </c>
      <c r="H136">
        <f t="shared" si="30"/>
        <v>-0.50794675557895619</v>
      </c>
      <c r="I136">
        <f t="shared" si="31"/>
        <v>410.69412903225799</v>
      </c>
      <c r="J136">
        <f t="shared" si="32"/>
        <v>479.47506221301859</v>
      </c>
      <c r="K136">
        <f t="shared" si="33"/>
        <v>48.742819194062335</v>
      </c>
      <c r="L136">
        <f t="shared" si="34"/>
        <v>41.750637839405705</v>
      </c>
      <c r="M136">
        <f t="shared" si="35"/>
        <v>1.0398511506883619E-2</v>
      </c>
      <c r="N136">
        <f t="shared" si="36"/>
        <v>2.7467970341593975</v>
      </c>
      <c r="O136">
        <f t="shared" si="37"/>
        <v>1.0376691341101479E-2</v>
      </c>
      <c r="P136">
        <f t="shared" si="38"/>
        <v>6.4873886891135737E-3</v>
      </c>
      <c r="Q136">
        <f t="shared" si="39"/>
        <v>-7.6538410951935499E-3</v>
      </c>
      <c r="R136">
        <f t="shared" si="40"/>
        <v>20.248394456166725</v>
      </c>
      <c r="S136">
        <f t="shared" si="41"/>
        <v>20.211719354838699</v>
      </c>
      <c r="T136">
        <f t="shared" si="42"/>
        <v>2.3775564298145038</v>
      </c>
      <c r="U136">
        <f t="shared" si="43"/>
        <v>43.601511400358348</v>
      </c>
      <c r="V136">
        <f t="shared" si="44"/>
        <v>1.0414804284967947</v>
      </c>
      <c r="W136">
        <f t="shared" si="45"/>
        <v>2.3886337767828736</v>
      </c>
      <c r="X136">
        <f t="shared" si="46"/>
        <v>1.3360760013177091</v>
      </c>
      <c r="Y136">
        <f t="shared" si="47"/>
        <v>-6.1171529491218584</v>
      </c>
      <c r="Z136">
        <f t="shared" si="48"/>
        <v>11.13697158143299</v>
      </c>
      <c r="AA136">
        <f t="shared" si="49"/>
        <v>0.8172648286376657</v>
      </c>
      <c r="AB136">
        <f t="shared" si="50"/>
        <v>5.8294296198536033</v>
      </c>
      <c r="AC136">
        <v>-1.21951158981277E-3</v>
      </c>
      <c r="AD136">
        <v>2.35538316008881E-2</v>
      </c>
      <c r="AE136">
        <v>2.6751289321890801</v>
      </c>
      <c r="AF136">
        <v>86</v>
      </c>
      <c r="AG136">
        <v>9</v>
      </c>
      <c r="AH136">
        <f t="shared" si="51"/>
        <v>1</v>
      </c>
      <c r="AI136">
        <f t="shared" si="52"/>
        <v>0</v>
      </c>
      <c r="AJ136">
        <f t="shared" si="53"/>
        <v>54855.888402332246</v>
      </c>
      <c r="AK136">
        <f t="shared" si="54"/>
        <v>-4.0051497096774198E-2</v>
      </c>
      <c r="AL136">
        <f t="shared" si="55"/>
        <v>-1.9625233577419358E-2</v>
      </c>
      <c r="AM136">
        <f t="shared" si="56"/>
        <v>0.49</v>
      </c>
      <c r="AN136">
        <f t="shared" si="57"/>
        <v>0.39</v>
      </c>
      <c r="AO136">
        <v>15.53</v>
      </c>
      <c r="AP136">
        <v>0.5</v>
      </c>
      <c r="AQ136" t="s">
        <v>195</v>
      </c>
      <c r="AR136">
        <v>1602597896.2451601</v>
      </c>
      <c r="AS136">
        <v>410.69412903225799</v>
      </c>
      <c r="AT136">
        <v>409.99377419354801</v>
      </c>
      <c r="AU136">
        <v>10.2448709677419</v>
      </c>
      <c r="AV136">
        <v>10.031664516129</v>
      </c>
      <c r="AW136">
        <v>1000.02216129032</v>
      </c>
      <c r="AX136">
        <v>101.557774193548</v>
      </c>
      <c r="AY136">
        <v>0.100941838709677</v>
      </c>
      <c r="AZ136">
        <v>20.286925806451599</v>
      </c>
      <c r="BA136">
        <v>20.211719354838699</v>
      </c>
      <c r="BB136">
        <v>20.411090322580598</v>
      </c>
      <c r="BC136">
        <v>9985.9277419354803</v>
      </c>
      <c r="BD136">
        <v>-4.0051497096774198E-2</v>
      </c>
      <c r="BE136">
        <v>0.37513519354838698</v>
      </c>
      <c r="BF136">
        <v>1602597876.0999999</v>
      </c>
      <c r="BG136" t="s">
        <v>492</v>
      </c>
      <c r="BH136">
        <v>22</v>
      </c>
      <c r="BI136">
        <v>-0.23799999999999999</v>
      </c>
      <c r="BJ136">
        <v>-0.121</v>
      </c>
      <c r="BK136">
        <v>410</v>
      </c>
      <c r="BL136">
        <v>10</v>
      </c>
      <c r="BM136">
        <v>0.33</v>
      </c>
      <c r="BN136">
        <v>0.23</v>
      </c>
      <c r="BO136">
        <v>0.69377381999999999</v>
      </c>
      <c r="BP136">
        <v>2.0113054501780501E-2</v>
      </c>
      <c r="BQ136">
        <v>4.8533963117260499E-2</v>
      </c>
      <c r="BR136">
        <v>1</v>
      </c>
      <c r="BS136">
        <v>0.21023694000000001</v>
      </c>
      <c r="BT136">
        <v>3.9547856902759797E-2</v>
      </c>
      <c r="BU136">
        <v>1.34148390410172E-2</v>
      </c>
      <c r="BV136">
        <v>1</v>
      </c>
      <c r="BW136">
        <v>2</v>
      </c>
      <c r="BX136">
        <v>2</v>
      </c>
      <c r="BY136" t="s">
        <v>200</v>
      </c>
      <c r="BZ136">
        <v>100</v>
      </c>
      <c r="CA136">
        <v>100</v>
      </c>
      <c r="CB136">
        <v>-0.23799999999999999</v>
      </c>
      <c r="CC136">
        <v>-0.121</v>
      </c>
      <c r="CD136">
        <v>2</v>
      </c>
      <c r="CE136">
        <v>993.50400000000002</v>
      </c>
      <c r="CF136">
        <v>331.28800000000001</v>
      </c>
      <c r="CG136">
        <v>20.000299999999999</v>
      </c>
      <c r="CH136">
        <v>25.406099999999999</v>
      </c>
      <c r="CI136">
        <v>30.0001</v>
      </c>
      <c r="CJ136">
        <v>25.440799999999999</v>
      </c>
      <c r="CK136">
        <v>25.5154</v>
      </c>
      <c r="CL136">
        <v>24.877300000000002</v>
      </c>
      <c r="CM136">
        <v>39.581899999999997</v>
      </c>
      <c r="CN136">
        <v>23.537400000000002</v>
      </c>
      <c r="CO136">
        <v>20</v>
      </c>
      <c r="CP136">
        <v>410</v>
      </c>
      <c r="CQ136">
        <v>10</v>
      </c>
      <c r="CR136">
        <v>98.877899999999997</v>
      </c>
      <c r="CS136">
        <v>107.256</v>
      </c>
    </row>
    <row r="137" spans="1:97" x14ac:dyDescent="0.25">
      <c r="A137">
        <v>121</v>
      </c>
      <c r="B137">
        <v>1602597909.5999999</v>
      </c>
      <c r="C137">
        <v>8284.7999999523199</v>
      </c>
      <c r="D137" t="s">
        <v>495</v>
      </c>
      <c r="E137" t="s">
        <v>496</v>
      </c>
      <c r="F137">
        <v>1602597901.03548</v>
      </c>
      <c r="G137">
        <f t="shared" si="29"/>
        <v>1.3842629870252228E-4</v>
      </c>
      <c r="H137">
        <f t="shared" si="30"/>
        <v>-0.50362921600298372</v>
      </c>
      <c r="I137">
        <f t="shared" si="31"/>
        <v>410.68958064516102</v>
      </c>
      <c r="J137">
        <f t="shared" si="32"/>
        <v>478.98656200507054</v>
      </c>
      <c r="K137">
        <f t="shared" si="33"/>
        <v>48.693268469905398</v>
      </c>
      <c r="L137">
        <f t="shared" si="34"/>
        <v>41.750269411391116</v>
      </c>
      <c r="M137">
        <f t="shared" si="35"/>
        <v>1.0374584209599073E-2</v>
      </c>
      <c r="N137">
        <f t="shared" si="36"/>
        <v>2.7487100305245509</v>
      </c>
      <c r="O137">
        <f t="shared" si="37"/>
        <v>1.0352879314921761E-2</v>
      </c>
      <c r="P137">
        <f t="shared" si="38"/>
        <v>6.4724958477735198E-3</v>
      </c>
      <c r="Q137">
        <f t="shared" si="39"/>
        <v>-8.2264660806774231E-3</v>
      </c>
      <c r="R137">
        <f t="shared" si="40"/>
        <v>20.247685061685228</v>
      </c>
      <c r="S137">
        <f t="shared" si="41"/>
        <v>20.2136322580645</v>
      </c>
      <c r="T137">
        <f t="shared" si="42"/>
        <v>2.3778376273029744</v>
      </c>
      <c r="U137">
        <f t="shared" si="43"/>
        <v>43.601800170723763</v>
      </c>
      <c r="V137">
        <f t="shared" si="44"/>
        <v>1.0414352221072858</v>
      </c>
      <c r="W137">
        <f t="shared" si="45"/>
        <v>2.3885142770012346</v>
      </c>
      <c r="X137">
        <f t="shared" si="46"/>
        <v>1.3364024051956886</v>
      </c>
      <c r="Y137">
        <f t="shared" si="47"/>
        <v>-6.1045997727812322</v>
      </c>
      <c r="Z137">
        <f t="shared" si="48"/>
        <v>10.741272863143994</v>
      </c>
      <c r="AA137">
        <f t="shared" si="49"/>
        <v>0.78768312207252944</v>
      </c>
      <c r="AB137">
        <f t="shared" si="50"/>
        <v>5.4161297463546134</v>
      </c>
      <c r="AC137">
        <v>-1.22084061667699E-3</v>
      </c>
      <c r="AD137">
        <v>2.35795006270903E-2</v>
      </c>
      <c r="AE137">
        <v>2.67696382447255</v>
      </c>
      <c r="AF137">
        <v>85</v>
      </c>
      <c r="AG137">
        <v>8</v>
      </c>
      <c r="AH137">
        <f t="shared" si="51"/>
        <v>1</v>
      </c>
      <c r="AI137">
        <f t="shared" si="52"/>
        <v>0</v>
      </c>
      <c r="AJ137">
        <f t="shared" si="53"/>
        <v>54913.401892031121</v>
      </c>
      <c r="AK137">
        <f t="shared" si="54"/>
        <v>-4.30479648387097E-2</v>
      </c>
      <c r="AL137">
        <f t="shared" si="55"/>
        <v>-2.1093502770967752E-2</v>
      </c>
      <c r="AM137">
        <f t="shared" si="56"/>
        <v>0.49</v>
      </c>
      <c r="AN137">
        <f t="shared" si="57"/>
        <v>0.39</v>
      </c>
      <c r="AO137">
        <v>15.53</v>
      </c>
      <c r="AP137">
        <v>0.5</v>
      </c>
      <c r="AQ137" t="s">
        <v>195</v>
      </c>
      <c r="AR137">
        <v>1602597901.03548</v>
      </c>
      <c r="AS137">
        <v>410.68958064516102</v>
      </c>
      <c r="AT137">
        <v>409.99574193548398</v>
      </c>
      <c r="AU137">
        <v>10.2444032258064</v>
      </c>
      <c r="AV137">
        <v>10.0316322580645</v>
      </c>
      <c r="AW137">
        <v>1000.01303225806</v>
      </c>
      <c r="AX137">
        <v>101.558322580645</v>
      </c>
      <c r="AY137">
        <v>0.100622225806452</v>
      </c>
      <c r="AZ137">
        <v>20.286116129032301</v>
      </c>
      <c r="BA137">
        <v>20.2136322580645</v>
      </c>
      <c r="BB137">
        <v>20.411387096774199</v>
      </c>
      <c r="BC137">
        <v>9996.7564516129005</v>
      </c>
      <c r="BD137">
        <v>-4.30479648387097E-2</v>
      </c>
      <c r="BE137">
        <v>0.37513519354838698</v>
      </c>
      <c r="BF137">
        <v>1602597876.0999999</v>
      </c>
      <c r="BG137" t="s">
        <v>492</v>
      </c>
      <c r="BH137">
        <v>22</v>
      </c>
      <c r="BI137">
        <v>-0.23799999999999999</v>
      </c>
      <c r="BJ137">
        <v>-0.121</v>
      </c>
      <c r="BK137">
        <v>410</v>
      </c>
      <c r="BL137">
        <v>10</v>
      </c>
      <c r="BM137">
        <v>0.33</v>
      </c>
      <c r="BN137">
        <v>0.23</v>
      </c>
      <c r="BO137">
        <v>0.70268861999999999</v>
      </c>
      <c r="BP137">
        <v>-9.4927928931565E-2</v>
      </c>
      <c r="BQ137">
        <v>2.2889868076413199E-2</v>
      </c>
      <c r="BR137">
        <v>1</v>
      </c>
      <c r="BS137">
        <v>0.21300214000000001</v>
      </c>
      <c r="BT137">
        <v>-3.2453358943578701E-3</v>
      </c>
      <c r="BU137">
        <v>5.6173467081888496E-4</v>
      </c>
      <c r="BV137">
        <v>1</v>
      </c>
      <c r="BW137">
        <v>2</v>
      </c>
      <c r="BX137">
        <v>2</v>
      </c>
      <c r="BY137" t="s">
        <v>200</v>
      </c>
      <c r="BZ137">
        <v>100</v>
      </c>
      <c r="CA137">
        <v>100</v>
      </c>
      <c r="CB137">
        <v>-0.23799999999999999</v>
      </c>
      <c r="CC137">
        <v>-0.121</v>
      </c>
      <c r="CD137">
        <v>2</v>
      </c>
      <c r="CE137">
        <v>993.95799999999997</v>
      </c>
      <c r="CF137">
        <v>331.19299999999998</v>
      </c>
      <c r="CG137">
        <v>20.000399999999999</v>
      </c>
      <c r="CH137">
        <v>25.404599999999999</v>
      </c>
      <c r="CI137">
        <v>30.0001</v>
      </c>
      <c r="CJ137">
        <v>25.440799999999999</v>
      </c>
      <c r="CK137">
        <v>25.5154</v>
      </c>
      <c r="CL137">
        <v>24.876200000000001</v>
      </c>
      <c r="CM137">
        <v>39.581899999999997</v>
      </c>
      <c r="CN137">
        <v>23.151700000000002</v>
      </c>
      <c r="CO137">
        <v>20</v>
      </c>
      <c r="CP137">
        <v>410</v>
      </c>
      <c r="CQ137">
        <v>10</v>
      </c>
      <c r="CR137">
        <v>98.877899999999997</v>
      </c>
      <c r="CS137">
        <v>107.25700000000001</v>
      </c>
    </row>
    <row r="138" spans="1:97" x14ac:dyDescent="0.25">
      <c r="A138">
        <v>122</v>
      </c>
      <c r="B138">
        <v>1602597914.5999999</v>
      </c>
      <c r="C138">
        <v>8289.7999999523199</v>
      </c>
      <c r="D138" t="s">
        <v>497</v>
      </c>
      <c r="E138" t="s">
        <v>498</v>
      </c>
      <c r="F138">
        <v>1602597905.9709699</v>
      </c>
      <c r="G138">
        <f t="shared" si="29"/>
        <v>1.3829132262278715E-4</v>
      </c>
      <c r="H138">
        <f t="shared" si="30"/>
        <v>-0.5089318158353191</v>
      </c>
      <c r="I138">
        <f t="shared" si="31"/>
        <v>410.69754838709702</v>
      </c>
      <c r="J138">
        <f t="shared" si="32"/>
        <v>479.90061973396189</v>
      </c>
      <c r="K138">
        <f t="shared" si="33"/>
        <v>48.786356830018541</v>
      </c>
      <c r="L138">
        <f t="shared" si="34"/>
        <v>41.751221650712054</v>
      </c>
      <c r="M138">
        <f t="shared" si="35"/>
        <v>1.0361460513780854E-2</v>
      </c>
      <c r="N138">
        <f t="shared" si="36"/>
        <v>2.7480871401660867</v>
      </c>
      <c r="O138">
        <f t="shared" si="37"/>
        <v>1.0339805539044015E-2</v>
      </c>
      <c r="P138">
        <f t="shared" si="38"/>
        <v>6.4643202654348537E-3</v>
      </c>
      <c r="Q138">
        <f t="shared" si="39"/>
        <v>-8.2420425800322529E-3</v>
      </c>
      <c r="R138">
        <f t="shared" si="40"/>
        <v>20.246807803012214</v>
      </c>
      <c r="S138">
        <f t="shared" si="41"/>
        <v>20.216306451612901</v>
      </c>
      <c r="T138">
        <f t="shared" si="42"/>
        <v>2.3782307835935996</v>
      </c>
      <c r="U138">
        <f t="shared" si="43"/>
        <v>43.604500770025865</v>
      </c>
      <c r="V138">
        <f t="shared" si="44"/>
        <v>1.0414413937715028</v>
      </c>
      <c r="W138">
        <f t="shared" si="45"/>
        <v>2.3883805005913499</v>
      </c>
      <c r="X138">
        <f t="shared" si="46"/>
        <v>1.3367893898220968</v>
      </c>
      <c r="Y138">
        <f t="shared" si="47"/>
        <v>-6.0986473276649136</v>
      </c>
      <c r="Z138">
        <f t="shared" si="48"/>
        <v>10.208348730708575</v>
      </c>
      <c r="AA138">
        <f t="shared" si="49"/>
        <v>0.74877897626765477</v>
      </c>
      <c r="AB138">
        <f t="shared" si="50"/>
        <v>4.8502383367312847</v>
      </c>
      <c r="AC138">
        <v>-1.2204077708834E-3</v>
      </c>
      <c r="AD138">
        <v>2.3571140577856999E-2</v>
      </c>
      <c r="AE138">
        <v>2.6763663715406198</v>
      </c>
      <c r="AF138">
        <v>86</v>
      </c>
      <c r="AG138">
        <v>9</v>
      </c>
      <c r="AH138">
        <f t="shared" si="51"/>
        <v>1</v>
      </c>
      <c r="AI138">
        <f t="shared" si="52"/>
        <v>0</v>
      </c>
      <c r="AJ138">
        <f t="shared" si="53"/>
        <v>54894.906081068941</v>
      </c>
      <c r="AK138">
        <f t="shared" si="54"/>
        <v>-4.3129474516129002E-2</v>
      </c>
      <c r="AL138">
        <f t="shared" si="55"/>
        <v>-2.1133442512903212E-2</v>
      </c>
      <c r="AM138">
        <f t="shared" si="56"/>
        <v>0.49</v>
      </c>
      <c r="AN138">
        <f t="shared" si="57"/>
        <v>0.39</v>
      </c>
      <c r="AO138">
        <v>15.53</v>
      </c>
      <c r="AP138">
        <v>0.5</v>
      </c>
      <c r="AQ138" t="s">
        <v>195</v>
      </c>
      <c r="AR138">
        <v>1602597905.9709699</v>
      </c>
      <c r="AS138">
        <v>410.69754838709702</v>
      </c>
      <c r="AT138">
        <v>409.99538709677398</v>
      </c>
      <c r="AU138">
        <v>10.2444290322581</v>
      </c>
      <c r="AV138">
        <v>10.031864516129</v>
      </c>
      <c r="AW138">
        <v>1000.00822580645</v>
      </c>
      <c r="AX138">
        <v>101.55880645161299</v>
      </c>
      <c r="AY138">
        <v>0.100484709677419</v>
      </c>
      <c r="AZ138">
        <v>20.285209677419399</v>
      </c>
      <c r="BA138">
        <v>20.216306451612901</v>
      </c>
      <c r="BB138">
        <v>20.411258064516101</v>
      </c>
      <c r="BC138">
        <v>9993.1645161290307</v>
      </c>
      <c r="BD138">
        <v>-4.3129474516129002E-2</v>
      </c>
      <c r="BE138">
        <v>0.38388687096774199</v>
      </c>
      <c r="BF138">
        <v>1602597876.0999999</v>
      </c>
      <c r="BG138" t="s">
        <v>492</v>
      </c>
      <c r="BH138">
        <v>22</v>
      </c>
      <c r="BI138">
        <v>-0.23799999999999999</v>
      </c>
      <c r="BJ138">
        <v>-0.121</v>
      </c>
      <c r="BK138">
        <v>410</v>
      </c>
      <c r="BL138">
        <v>10</v>
      </c>
      <c r="BM138">
        <v>0.33</v>
      </c>
      <c r="BN138">
        <v>0.23</v>
      </c>
      <c r="BO138">
        <v>0.70676265999999999</v>
      </c>
      <c r="BP138">
        <v>2.1727168307329601E-2</v>
      </c>
      <c r="BQ138">
        <v>2.9501525546730599E-2</v>
      </c>
      <c r="BR138">
        <v>1</v>
      </c>
      <c r="BS138">
        <v>0.21282648000000001</v>
      </c>
      <c r="BT138">
        <v>-3.8086645858342299E-3</v>
      </c>
      <c r="BU138">
        <v>5.8600925726476501E-4</v>
      </c>
      <c r="BV138">
        <v>1</v>
      </c>
      <c r="BW138">
        <v>2</v>
      </c>
      <c r="BX138">
        <v>2</v>
      </c>
      <c r="BY138" t="s">
        <v>200</v>
      </c>
      <c r="BZ138">
        <v>100</v>
      </c>
      <c r="CA138">
        <v>100</v>
      </c>
      <c r="CB138">
        <v>-0.23799999999999999</v>
      </c>
      <c r="CC138">
        <v>-0.121</v>
      </c>
      <c r="CD138">
        <v>2</v>
      </c>
      <c r="CE138">
        <v>993.87800000000004</v>
      </c>
      <c r="CF138">
        <v>331.20499999999998</v>
      </c>
      <c r="CG138">
        <v>20.000399999999999</v>
      </c>
      <c r="CH138">
        <v>25.404599999999999</v>
      </c>
      <c r="CI138">
        <v>30.0001</v>
      </c>
      <c r="CJ138">
        <v>25.440799999999999</v>
      </c>
      <c r="CK138">
        <v>25.5154</v>
      </c>
      <c r="CL138">
        <v>24.876999999999999</v>
      </c>
      <c r="CM138">
        <v>39.581899999999997</v>
      </c>
      <c r="CN138">
        <v>23.151700000000002</v>
      </c>
      <c r="CO138">
        <v>20</v>
      </c>
      <c r="CP138">
        <v>410</v>
      </c>
      <c r="CQ138">
        <v>10</v>
      </c>
      <c r="CR138">
        <v>98.879199999999997</v>
      </c>
      <c r="CS138">
        <v>107.256</v>
      </c>
    </row>
    <row r="139" spans="1:97" x14ac:dyDescent="0.25">
      <c r="A139">
        <v>123</v>
      </c>
      <c r="B139">
        <v>1602597919.5999999</v>
      </c>
      <c r="C139">
        <v>8294.7999999523199</v>
      </c>
      <c r="D139" t="s">
        <v>499</v>
      </c>
      <c r="E139" t="s">
        <v>500</v>
      </c>
      <c r="F139">
        <v>1602597910.9709699</v>
      </c>
      <c r="G139">
        <f t="shared" si="29"/>
        <v>1.3815925822343193E-4</v>
      </c>
      <c r="H139">
        <f t="shared" si="30"/>
        <v>-0.51631705258272154</v>
      </c>
      <c r="I139">
        <f t="shared" si="31"/>
        <v>410.71677419354802</v>
      </c>
      <c r="J139">
        <f t="shared" si="32"/>
        <v>481.10483301233933</v>
      </c>
      <c r="K139">
        <f t="shared" si="33"/>
        <v>48.908675893278705</v>
      </c>
      <c r="L139">
        <f t="shared" si="34"/>
        <v>41.753090417301983</v>
      </c>
      <c r="M139">
        <f t="shared" si="35"/>
        <v>1.0354593579432178E-2</v>
      </c>
      <c r="N139">
        <f t="shared" si="36"/>
        <v>2.749457472781363</v>
      </c>
      <c r="O139">
        <f t="shared" si="37"/>
        <v>1.0332978020275791E-2</v>
      </c>
      <c r="P139">
        <f t="shared" si="38"/>
        <v>6.4600495361541539E-3</v>
      </c>
      <c r="Q139">
        <f t="shared" si="39"/>
        <v>-5.6306632376129009E-3</v>
      </c>
      <c r="R139">
        <f t="shared" si="40"/>
        <v>20.246139925025993</v>
      </c>
      <c r="S139">
        <f t="shared" si="41"/>
        <v>20.2135</v>
      </c>
      <c r="T139">
        <f t="shared" si="42"/>
        <v>2.3778181843804811</v>
      </c>
      <c r="U139">
        <f t="shared" si="43"/>
        <v>43.60571508676486</v>
      </c>
      <c r="V139">
        <f t="shared" si="44"/>
        <v>1.0414228591660044</v>
      </c>
      <c r="W139">
        <f t="shared" si="45"/>
        <v>2.3882714848129973</v>
      </c>
      <c r="X139">
        <f t="shared" si="46"/>
        <v>1.3363953252144767</v>
      </c>
      <c r="Y139">
        <f t="shared" si="47"/>
        <v>-6.0928232876533475</v>
      </c>
      <c r="Z139">
        <f t="shared" si="48"/>
        <v>10.51993792498901</v>
      </c>
      <c r="AA139">
        <f t="shared" si="49"/>
        <v>0.77123537166814904</v>
      </c>
      <c r="AB139">
        <f t="shared" si="50"/>
        <v>5.1927193457661991</v>
      </c>
      <c r="AC139">
        <v>-1.2213601430972199E-3</v>
      </c>
      <c r="AD139">
        <v>2.35895348390785E-2</v>
      </c>
      <c r="AE139">
        <v>2.6776807352667902</v>
      </c>
      <c r="AF139">
        <v>85</v>
      </c>
      <c r="AG139">
        <v>8</v>
      </c>
      <c r="AH139">
        <f t="shared" si="51"/>
        <v>1</v>
      </c>
      <c r="AI139">
        <f t="shared" si="52"/>
        <v>0</v>
      </c>
      <c r="AJ139">
        <f t="shared" si="53"/>
        <v>54936.134357818388</v>
      </c>
      <c r="AK139">
        <f t="shared" si="54"/>
        <v>-2.9464485806451599E-2</v>
      </c>
      <c r="AL139">
        <f t="shared" si="55"/>
        <v>-1.4437598045161284E-2</v>
      </c>
      <c r="AM139">
        <f t="shared" si="56"/>
        <v>0.49</v>
      </c>
      <c r="AN139">
        <f t="shared" si="57"/>
        <v>0.39</v>
      </c>
      <c r="AO139">
        <v>15.53</v>
      </c>
      <c r="AP139">
        <v>0.5</v>
      </c>
      <c r="AQ139" t="s">
        <v>195</v>
      </c>
      <c r="AR139">
        <v>1602597910.9709699</v>
      </c>
      <c r="AS139">
        <v>410.71677419354802</v>
      </c>
      <c r="AT139">
        <v>410.00306451612897</v>
      </c>
      <c r="AU139">
        <v>10.2442677419355</v>
      </c>
      <c r="AV139">
        <v>10.031906451612899</v>
      </c>
      <c r="AW139">
        <v>1000.00948387097</v>
      </c>
      <c r="AX139">
        <v>101.55880645161299</v>
      </c>
      <c r="AY139">
        <v>0.10027601290322601</v>
      </c>
      <c r="AZ139">
        <v>20.2844709677419</v>
      </c>
      <c r="BA139">
        <v>20.2135</v>
      </c>
      <c r="BB139">
        <v>20.409848387096801</v>
      </c>
      <c r="BC139">
        <v>10000.9629032258</v>
      </c>
      <c r="BD139">
        <v>-2.9464485806451599E-2</v>
      </c>
      <c r="BE139">
        <v>0.39482651612903202</v>
      </c>
      <c r="BF139">
        <v>1602597876.0999999</v>
      </c>
      <c r="BG139" t="s">
        <v>492</v>
      </c>
      <c r="BH139">
        <v>22</v>
      </c>
      <c r="BI139">
        <v>-0.23799999999999999</v>
      </c>
      <c r="BJ139">
        <v>-0.121</v>
      </c>
      <c r="BK139">
        <v>410</v>
      </c>
      <c r="BL139">
        <v>10</v>
      </c>
      <c r="BM139">
        <v>0.33</v>
      </c>
      <c r="BN139">
        <v>0.23</v>
      </c>
      <c r="BO139">
        <v>0.70450440000000003</v>
      </c>
      <c r="BP139">
        <v>0.12013184153662</v>
      </c>
      <c r="BQ139">
        <v>2.9199857913352899E-2</v>
      </c>
      <c r="BR139">
        <v>0</v>
      </c>
      <c r="BS139">
        <v>0.21249582</v>
      </c>
      <c r="BT139">
        <v>-3.0121930372149302E-3</v>
      </c>
      <c r="BU139">
        <v>4.9671229861963397E-4</v>
      </c>
      <c r="BV139">
        <v>1</v>
      </c>
      <c r="BW139">
        <v>1</v>
      </c>
      <c r="BX139">
        <v>2</v>
      </c>
      <c r="BY139" t="s">
        <v>252</v>
      </c>
      <c r="BZ139">
        <v>100</v>
      </c>
      <c r="CA139">
        <v>100</v>
      </c>
      <c r="CB139">
        <v>-0.23799999999999999</v>
      </c>
      <c r="CC139">
        <v>-0.121</v>
      </c>
      <c r="CD139">
        <v>2</v>
      </c>
      <c r="CE139">
        <v>994.38599999999997</v>
      </c>
      <c r="CF139">
        <v>331.28800000000001</v>
      </c>
      <c r="CG139">
        <v>20.000399999999999</v>
      </c>
      <c r="CH139">
        <v>25.404599999999999</v>
      </c>
      <c r="CI139">
        <v>30.0001</v>
      </c>
      <c r="CJ139">
        <v>25.440799999999999</v>
      </c>
      <c r="CK139">
        <v>25.5154</v>
      </c>
      <c r="CL139">
        <v>24.8766</v>
      </c>
      <c r="CM139">
        <v>39.581899999999997</v>
      </c>
      <c r="CN139">
        <v>22.775700000000001</v>
      </c>
      <c r="CO139">
        <v>20</v>
      </c>
      <c r="CP139">
        <v>410</v>
      </c>
      <c r="CQ139">
        <v>10</v>
      </c>
      <c r="CR139">
        <v>98.878500000000003</v>
      </c>
      <c r="CS139">
        <v>107.25700000000001</v>
      </c>
    </row>
    <row r="140" spans="1:97" x14ac:dyDescent="0.25">
      <c r="A140">
        <v>124</v>
      </c>
      <c r="B140">
        <v>1602597924.5999999</v>
      </c>
      <c r="C140">
        <v>8299.7999999523199</v>
      </c>
      <c r="D140" t="s">
        <v>501</v>
      </c>
      <c r="E140" t="s">
        <v>502</v>
      </c>
      <c r="F140">
        <v>1602597915.9709699</v>
      </c>
      <c r="G140">
        <f t="shared" si="29"/>
        <v>1.3784580766435097E-4</v>
      </c>
      <c r="H140">
        <f t="shared" si="30"/>
        <v>-0.52281343082032827</v>
      </c>
      <c r="I140">
        <f t="shared" si="31"/>
        <v>410.72680645161302</v>
      </c>
      <c r="J140">
        <f t="shared" si="32"/>
        <v>482.2884007990109</v>
      </c>
      <c r="K140">
        <f t="shared" si="33"/>
        <v>49.029043739237068</v>
      </c>
      <c r="L140">
        <f t="shared" si="34"/>
        <v>41.754150680446124</v>
      </c>
      <c r="M140">
        <f t="shared" si="35"/>
        <v>1.0331530665614869E-2</v>
      </c>
      <c r="N140">
        <f t="shared" si="36"/>
        <v>2.7515171136798102</v>
      </c>
      <c r="O140">
        <f t="shared" si="37"/>
        <v>1.0310027252543468E-2</v>
      </c>
      <c r="P140">
        <f t="shared" si="38"/>
        <v>6.4456952612193443E-3</v>
      </c>
      <c r="Q140">
        <f t="shared" si="39"/>
        <v>-1.9760869339354773E-3</v>
      </c>
      <c r="R140">
        <f t="shared" si="40"/>
        <v>20.245398993236371</v>
      </c>
      <c r="S140">
        <f t="shared" si="41"/>
        <v>20.2129193548387</v>
      </c>
      <c r="T140">
        <f t="shared" si="42"/>
        <v>2.3777328268566333</v>
      </c>
      <c r="U140">
        <f t="shared" si="43"/>
        <v>43.607091610143769</v>
      </c>
      <c r="V140">
        <f t="shared" si="44"/>
        <v>1.0413992716770699</v>
      </c>
      <c r="W140">
        <f t="shared" si="45"/>
        <v>2.3881420044872295</v>
      </c>
      <c r="X140">
        <f t="shared" si="46"/>
        <v>1.3363335551795634</v>
      </c>
      <c r="Y140">
        <f t="shared" si="47"/>
        <v>-6.0790001179978779</v>
      </c>
      <c r="Z140">
        <f t="shared" si="48"/>
        <v>10.483795074104844</v>
      </c>
      <c r="AA140">
        <f t="shared" si="49"/>
        <v>0.768004624140465</v>
      </c>
      <c r="AB140">
        <f t="shared" si="50"/>
        <v>5.1708234933134953</v>
      </c>
      <c r="AC140">
        <v>-1.2227924752529901E-3</v>
      </c>
      <c r="AD140">
        <v>2.3617199119332501E-2</v>
      </c>
      <c r="AE140">
        <v>2.6796562010513201</v>
      </c>
      <c r="AF140">
        <v>85</v>
      </c>
      <c r="AG140">
        <v>8</v>
      </c>
      <c r="AH140">
        <f t="shared" si="51"/>
        <v>1</v>
      </c>
      <c r="AI140">
        <f t="shared" si="52"/>
        <v>0</v>
      </c>
      <c r="AJ140">
        <f t="shared" si="53"/>
        <v>54998.082719994658</v>
      </c>
      <c r="AK140">
        <f t="shared" si="54"/>
        <v>-1.0340590967741901E-2</v>
      </c>
      <c r="AL140">
        <f t="shared" si="55"/>
        <v>-5.066889574193531E-3</v>
      </c>
      <c r="AM140">
        <f t="shared" si="56"/>
        <v>0.49</v>
      </c>
      <c r="AN140">
        <f t="shared" si="57"/>
        <v>0.39</v>
      </c>
      <c r="AO140">
        <v>15.53</v>
      </c>
      <c r="AP140">
        <v>0.5</v>
      </c>
      <c r="AQ140" t="s">
        <v>195</v>
      </c>
      <c r="AR140">
        <v>1602597915.9709699</v>
      </c>
      <c r="AS140">
        <v>410.72680645161302</v>
      </c>
      <c r="AT140">
        <v>410.00280645161303</v>
      </c>
      <c r="AU140">
        <v>10.244025806451599</v>
      </c>
      <c r="AV140">
        <v>10.0321451612903</v>
      </c>
      <c r="AW140">
        <v>1000.00429032258</v>
      </c>
      <c r="AX140">
        <v>101.558967741936</v>
      </c>
      <c r="AY140">
        <v>0.100213067741935</v>
      </c>
      <c r="AZ140">
        <v>20.283593548387099</v>
      </c>
      <c r="BA140">
        <v>20.2129193548387</v>
      </c>
      <c r="BB140">
        <v>20.407690322580599</v>
      </c>
      <c r="BC140">
        <v>10012.675483871</v>
      </c>
      <c r="BD140">
        <v>-1.0340590967741901E-2</v>
      </c>
      <c r="BE140">
        <v>0.39564700000000003</v>
      </c>
      <c r="BF140">
        <v>1602597876.0999999</v>
      </c>
      <c r="BG140" t="s">
        <v>492</v>
      </c>
      <c r="BH140">
        <v>22</v>
      </c>
      <c r="BI140">
        <v>-0.23799999999999999</v>
      </c>
      <c r="BJ140">
        <v>-0.121</v>
      </c>
      <c r="BK140">
        <v>410</v>
      </c>
      <c r="BL140">
        <v>10</v>
      </c>
      <c r="BM140">
        <v>0.33</v>
      </c>
      <c r="BN140">
        <v>0.23</v>
      </c>
      <c r="BO140">
        <v>0.71117370000000002</v>
      </c>
      <c r="BP140">
        <v>0.17199317935175601</v>
      </c>
      <c r="BQ140">
        <v>3.28311672142493E-2</v>
      </c>
      <c r="BR140">
        <v>0</v>
      </c>
      <c r="BS140">
        <v>0.21209517999999999</v>
      </c>
      <c r="BT140">
        <v>-3.9841901560628097E-3</v>
      </c>
      <c r="BU140">
        <v>7.0677177900649096E-4</v>
      </c>
      <c r="BV140">
        <v>1</v>
      </c>
      <c r="BW140">
        <v>1</v>
      </c>
      <c r="BX140">
        <v>2</v>
      </c>
      <c r="BY140" t="s">
        <v>252</v>
      </c>
      <c r="BZ140">
        <v>100</v>
      </c>
      <c r="CA140">
        <v>100</v>
      </c>
      <c r="CB140">
        <v>-0.23799999999999999</v>
      </c>
      <c r="CC140">
        <v>-0.121</v>
      </c>
      <c r="CD140">
        <v>2</v>
      </c>
      <c r="CE140">
        <v>994.053</v>
      </c>
      <c r="CF140">
        <v>331.101</v>
      </c>
      <c r="CG140">
        <v>20.000299999999999</v>
      </c>
      <c r="CH140">
        <v>25.404599999999999</v>
      </c>
      <c r="CI140">
        <v>30.0001</v>
      </c>
      <c r="CJ140">
        <v>25.438600000000001</v>
      </c>
      <c r="CK140">
        <v>25.5139</v>
      </c>
      <c r="CL140">
        <v>24.875699999999998</v>
      </c>
      <c r="CM140">
        <v>39.581899999999997</v>
      </c>
      <c r="CN140">
        <v>22.775700000000001</v>
      </c>
      <c r="CO140">
        <v>20</v>
      </c>
      <c r="CP140">
        <v>410</v>
      </c>
      <c r="CQ140">
        <v>10</v>
      </c>
      <c r="CR140">
        <v>98.878500000000003</v>
      </c>
      <c r="CS140">
        <v>107.256</v>
      </c>
    </row>
    <row r="141" spans="1:97" x14ac:dyDescent="0.25">
      <c r="A141">
        <v>125</v>
      </c>
      <c r="B141">
        <v>1602598398.5999999</v>
      </c>
      <c r="C141">
        <v>8773.7999999523199</v>
      </c>
      <c r="D141" t="s">
        <v>505</v>
      </c>
      <c r="E141" t="s">
        <v>506</v>
      </c>
      <c r="F141">
        <v>1602598390.5999999</v>
      </c>
      <c r="G141">
        <f t="shared" si="29"/>
        <v>8.3952817263336282E-5</v>
      </c>
      <c r="H141">
        <f t="shared" si="30"/>
        <v>-0.85468016246568124</v>
      </c>
      <c r="I141">
        <f t="shared" si="31"/>
        <v>410.88409677419298</v>
      </c>
      <c r="J141">
        <f t="shared" si="32"/>
        <v>620.01889410513013</v>
      </c>
      <c r="K141">
        <f t="shared" si="33"/>
        <v>63.036528569521685</v>
      </c>
      <c r="L141">
        <f t="shared" si="34"/>
        <v>41.774061002529415</v>
      </c>
      <c r="M141">
        <f t="shared" si="35"/>
        <v>6.2142979825044672E-3</v>
      </c>
      <c r="N141">
        <f t="shared" si="36"/>
        <v>2.7899388726686385</v>
      </c>
      <c r="O141">
        <f t="shared" si="37"/>
        <v>6.2066184112588869E-3</v>
      </c>
      <c r="P141">
        <f t="shared" si="38"/>
        <v>3.8798256799749292E-3</v>
      </c>
      <c r="Q141">
        <f t="shared" si="39"/>
        <v>-8.9010860061290269E-3</v>
      </c>
      <c r="R141">
        <f t="shared" si="40"/>
        <v>20.271857159683396</v>
      </c>
      <c r="S141">
        <f t="shared" si="41"/>
        <v>20.2399870967742</v>
      </c>
      <c r="T141">
        <f t="shared" si="42"/>
        <v>2.3817147657115973</v>
      </c>
      <c r="U141">
        <f t="shared" si="43"/>
        <v>43.082173513209518</v>
      </c>
      <c r="V141">
        <f t="shared" si="44"/>
        <v>1.0295804536043665</v>
      </c>
      <c r="W141">
        <f t="shared" si="45"/>
        <v>2.3898061997468267</v>
      </c>
      <c r="X141">
        <f t="shared" si="46"/>
        <v>1.3521343121072309</v>
      </c>
      <c r="Y141">
        <f t="shared" si="47"/>
        <v>-3.7023192413131301</v>
      </c>
      <c r="Z141">
        <f t="shared" si="48"/>
        <v>8.2546628450172364</v>
      </c>
      <c r="AA141">
        <f t="shared" si="49"/>
        <v>0.59649574722240462</v>
      </c>
      <c r="AB141">
        <f t="shared" si="50"/>
        <v>5.1399382649203815</v>
      </c>
      <c r="AC141">
        <v>-1.2216298955173099E-3</v>
      </c>
      <c r="AD141">
        <v>2.3594744878187499E-2</v>
      </c>
      <c r="AE141">
        <v>2.67805289479975</v>
      </c>
      <c r="AF141">
        <v>85</v>
      </c>
      <c r="AG141">
        <v>9</v>
      </c>
      <c r="AH141">
        <f t="shared" si="51"/>
        <v>1</v>
      </c>
      <c r="AI141">
        <f t="shared" si="52"/>
        <v>0</v>
      </c>
      <c r="AJ141">
        <f t="shared" si="53"/>
        <v>54946.043343217862</v>
      </c>
      <c r="AK141">
        <f t="shared" si="54"/>
        <v>-4.6578158064516102E-2</v>
      </c>
      <c r="AL141">
        <f t="shared" si="55"/>
        <v>-2.2823297451612889E-2</v>
      </c>
      <c r="AM141">
        <f t="shared" si="56"/>
        <v>0.49</v>
      </c>
      <c r="AN141">
        <f t="shared" si="57"/>
        <v>0.39</v>
      </c>
      <c r="AO141">
        <v>10.95</v>
      </c>
      <c r="AP141">
        <v>0.5</v>
      </c>
      <c r="AQ141" t="s">
        <v>195</v>
      </c>
      <c r="AR141">
        <v>1602598390.5999999</v>
      </c>
      <c r="AS141">
        <v>410.88409677419298</v>
      </c>
      <c r="AT141">
        <v>409.98599999999999</v>
      </c>
      <c r="AU141">
        <v>10.126816129032299</v>
      </c>
      <c r="AV141">
        <v>10.035819354838701</v>
      </c>
      <c r="AW141">
        <v>1000.00680645161</v>
      </c>
      <c r="AX141">
        <v>101.568741935484</v>
      </c>
      <c r="AY141">
        <v>9.9980048387096801E-2</v>
      </c>
      <c r="AZ141">
        <v>20.294867741935501</v>
      </c>
      <c r="BA141">
        <v>20.2399870967742</v>
      </c>
      <c r="BB141">
        <v>20.430303225806501</v>
      </c>
      <c r="BC141">
        <v>10002.193225806501</v>
      </c>
      <c r="BD141">
        <v>-4.6578158064516102E-2</v>
      </c>
      <c r="BE141">
        <v>0.36775103225806499</v>
      </c>
      <c r="BF141">
        <v>1602598336.5</v>
      </c>
      <c r="BG141" t="s">
        <v>507</v>
      </c>
      <c r="BH141">
        <v>23</v>
      </c>
      <c r="BI141">
        <v>-0.24099999999999999</v>
      </c>
      <c r="BJ141">
        <v>-0.121</v>
      </c>
      <c r="BK141">
        <v>410</v>
      </c>
      <c r="BL141">
        <v>10</v>
      </c>
      <c r="BM141">
        <v>0.2</v>
      </c>
      <c r="BN141">
        <v>0.19</v>
      </c>
      <c r="BO141">
        <v>0.89673528000000002</v>
      </c>
      <c r="BP141">
        <v>9.3508379353391302E-4</v>
      </c>
      <c r="BQ141">
        <v>1.8194466821580699E-2</v>
      </c>
      <c r="BR141">
        <v>1</v>
      </c>
      <c r="BS141">
        <v>9.1333442000000001E-2</v>
      </c>
      <c r="BT141">
        <v>-4.2270234813928803E-3</v>
      </c>
      <c r="BU141">
        <v>7.4665050595040697E-4</v>
      </c>
      <c r="BV141">
        <v>1</v>
      </c>
      <c r="BW141">
        <v>2</v>
      </c>
      <c r="BX141">
        <v>2</v>
      </c>
      <c r="BY141" t="s">
        <v>200</v>
      </c>
      <c r="BZ141">
        <v>100</v>
      </c>
      <c r="CA141">
        <v>100</v>
      </c>
      <c r="CB141">
        <v>-0.24099999999999999</v>
      </c>
      <c r="CC141">
        <v>-0.121</v>
      </c>
      <c r="CD141">
        <v>2</v>
      </c>
      <c r="CE141">
        <v>993.92399999999998</v>
      </c>
      <c r="CF141">
        <v>330.57900000000001</v>
      </c>
      <c r="CG141">
        <v>20.000299999999999</v>
      </c>
      <c r="CH141">
        <v>25.374700000000001</v>
      </c>
      <c r="CI141">
        <v>30.0001</v>
      </c>
      <c r="CJ141">
        <v>25.410900000000002</v>
      </c>
      <c r="CK141">
        <v>25.485399999999998</v>
      </c>
      <c r="CL141">
        <v>24.884799999999998</v>
      </c>
      <c r="CM141">
        <v>39.581899999999997</v>
      </c>
      <c r="CN141">
        <v>8.5467399999999998</v>
      </c>
      <c r="CO141">
        <v>20</v>
      </c>
      <c r="CP141">
        <v>410</v>
      </c>
      <c r="CQ141">
        <v>10</v>
      </c>
      <c r="CR141">
        <v>98.894999999999996</v>
      </c>
      <c r="CS141">
        <v>107.258</v>
      </c>
    </row>
    <row r="142" spans="1:97" x14ac:dyDescent="0.25">
      <c r="A142">
        <v>126</v>
      </c>
      <c r="B142">
        <v>1602598403.5999999</v>
      </c>
      <c r="C142">
        <v>8778.7999999523199</v>
      </c>
      <c r="D142" t="s">
        <v>508</v>
      </c>
      <c r="E142" t="s">
        <v>509</v>
      </c>
      <c r="F142">
        <v>1602598395.2451601</v>
      </c>
      <c r="G142">
        <f t="shared" si="29"/>
        <v>8.3452437259926048E-5</v>
      </c>
      <c r="H142">
        <f t="shared" si="30"/>
        <v>-0.85305710585871275</v>
      </c>
      <c r="I142">
        <f t="shared" si="31"/>
        <v>410.88738709677398</v>
      </c>
      <c r="J142">
        <f t="shared" si="32"/>
        <v>620.88021384594913</v>
      </c>
      <c r="K142">
        <f t="shared" si="33"/>
        <v>63.124170181337647</v>
      </c>
      <c r="L142">
        <f t="shared" si="34"/>
        <v>41.774443395126951</v>
      </c>
      <c r="M142">
        <f t="shared" si="35"/>
        <v>6.178179819711368E-3</v>
      </c>
      <c r="N142">
        <f t="shared" si="36"/>
        <v>2.7903691695868629</v>
      </c>
      <c r="O142">
        <f t="shared" si="37"/>
        <v>6.170590368126924E-3</v>
      </c>
      <c r="P142">
        <f t="shared" si="38"/>
        <v>3.8573000702255928E-3</v>
      </c>
      <c r="Q142">
        <f t="shared" si="39"/>
        <v>-8.2032837396774239E-3</v>
      </c>
      <c r="R142">
        <f t="shared" si="40"/>
        <v>20.272888705901963</v>
      </c>
      <c r="S142">
        <f t="shared" si="41"/>
        <v>20.238409677419401</v>
      </c>
      <c r="T142">
        <f t="shared" si="42"/>
        <v>2.3814825511411639</v>
      </c>
      <c r="U142">
        <f t="shared" si="43"/>
        <v>43.078804970372516</v>
      </c>
      <c r="V142">
        <f t="shared" si="44"/>
        <v>1.0295563801834804</v>
      </c>
      <c r="W142">
        <f t="shared" si="45"/>
        <v>2.3899371881173552</v>
      </c>
      <c r="X142">
        <f t="shared" si="46"/>
        <v>1.3519261709576835</v>
      </c>
      <c r="Y142">
        <f t="shared" si="47"/>
        <v>-3.6802524831627386</v>
      </c>
      <c r="Z142">
        <f t="shared" si="48"/>
        <v>8.6266839378618414</v>
      </c>
      <c r="AA142">
        <f t="shared" si="49"/>
        <v>0.62328028367242516</v>
      </c>
      <c r="AB142">
        <f t="shared" si="50"/>
        <v>5.5615084546318503</v>
      </c>
      <c r="AC142">
        <v>-1.22192241369852E-3</v>
      </c>
      <c r="AD142">
        <v>2.36003946186557E-2</v>
      </c>
      <c r="AE142">
        <v>2.6784564007210698</v>
      </c>
      <c r="AF142">
        <v>85</v>
      </c>
      <c r="AG142">
        <v>8</v>
      </c>
      <c r="AH142">
        <f t="shared" si="51"/>
        <v>1</v>
      </c>
      <c r="AI142">
        <f t="shared" si="52"/>
        <v>0</v>
      </c>
      <c r="AJ142">
        <f t="shared" si="53"/>
        <v>54958.497153906479</v>
      </c>
      <c r="AK142">
        <f t="shared" si="54"/>
        <v>-4.2926654838709701E-2</v>
      </c>
      <c r="AL142">
        <f t="shared" si="55"/>
        <v>-2.1034060870967753E-2</v>
      </c>
      <c r="AM142">
        <f t="shared" si="56"/>
        <v>0.49</v>
      </c>
      <c r="AN142">
        <f t="shared" si="57"/>
        <v>0.39</v>
      </c>
      <c r="AO142">
        <v>10.95</v>
      </c>
      <c r="AP142">
        <v>0.5</v>
      </c>
      <c r="AQ142" t="s">
        <v>195</v>
      </c>
      <c r="AR142">
        <v>1602598395.2451601</v>
      </c>
      <c r="AS142">
        <v>410.88738709677398</v>
      </c>
      <c r="AT142">
        <v>409.99083870967701</v>
      </c>
      <c r="AU142">
        <v>10.126567741935499</v>
      </c>
      <c r="AV142">
        <v>10.036112903225799</v>
      </c>
      <c r="AW142">
        <v>1000.00232258065</v>
      </c>
      <c r="AX142">
        <v>101.568838709677</v>
      </c>
      <c r="AY142">
        <v>9.9999777419354896E-2</v>
      </c>
      <c r="AZ142">
        <v>20.295754838709701</v>
      </c>
      <c r="BA142">
        <v>20.238409677419401</v>
      </c>
      <c r="BB142">
        <v>20.429738709677402</v>
      </c>
      <c r="BC142">
        <v>10004.5787096774</v>
      </c>
      <c r="BD142">
        <v>-4.2926654838709701E-2</v>
      </c>
      <c r="BE142">
        <v>0.37905519354838701</v>
      </c>
      <c r="BF142">
        <v>1602598336.5</v>
      </c>
      <c r="BG142" t="s">
        <v>507</v>
      </c>
      <c r="BH142">
        <v>23</v>
      </c>
      <c r="BI142">
        <v>-0.24099999999999999</v>
      </c>
      <c r="BJ142">
        <v>-0.121</v>
      </c>
      <c r="BK142">
        <v>410</v>
      </c>
      <c r="BL142">
        <v>10</v>
      </c>
      <c r="BM142">
        <v>0.2</v>
      </c>
      <c r="BN142">
        <v>0.19</v>
      </c>
      <c r="BO142">
        <v>0.90167492000000005</v>
      </c>
      <c r="BP142">
        <v>-2.6152474429745599E-2</v>
      </c>
      <c r="BQ142">
        <v>1.6796368301320402E-2</v>
      </c>
      <c r="BR142">
        <v>1</v>
      </c>
      <c r="BS142">
        <v>9.0998399999999993E-2</v>
      </c>
      <c r="BT142">
        <v>-6.5564323649458297E-3</v>
      </c>
      <c r="BU142">
        <v>9.0421665169360804E-4</v>
      </c>
      <c r="BV142">
        <v>1</v>
      </c>
      <c r="BW142">
        <v>2</v>
      </c>
      <c r="BX142">
        <v>2</v>
      </c>
      <c r="BY142" t="s">
        <v>200</v>
      </c>
      <c r="BZ142">
        <v>100</v>
      </c>
      <c r="CA142">
        <v>100</v>
      </c>
      <c r="CB142">
        <v>-0.24099999999999999</v>
      </c>
      <c r="CC142">
        <v>-0.121</v>
      </c>
      <c r="CD142">
        <v>2</v>
      </c>
      <c r="CE142">
        <v>994.53800000000001</v>
      </c>
      <c r="CF142">
        <v>330.47199999999998</v>
      </c>
      <c r="CG142">
        <v>20.000299999999999</v>
      </c>
      <c r="CH142">
        <v>25.374700000000001</v>
      </c>
      <c r="CI142">
        <v>30.0001</v>
      </c>
      <c r="CJ142">
        <v>25.410900000000002</v>
      </c>
      <c r="CK142">
        <v>25.485399999999998</v>
      </c>
      <c r="CL142">
        <v>24.884799999999998</v>
      </c>
      <c r="CM142">
        <v>39.581899999999997</v>
      </c>
      <c r="CN142">
        <v>8.5467399999999998</v>
      </c>
      <c r="CO142">
        <v>20</v>
      </c>
      <c r="CP142">
        <v>410</v>
      </c>
      <c r="CQ142">
        <v>10</v>
      </c>
      <c r="CR142">
        <v>98.896199999999993</v>
      </c>
      <c r="CS142">
        <v>107.258</v>
      </c>
    </row>
    <row r="143" spans="1:97" x14ac:dyDescent="0.25">
      <c r="A143">
        <v>127</v>
      </c>
      <c r="B143">
        <v>1602598408.5999999</v>
      </c>
      <c r="C143">
        <v>8783.7999999523199</v>
      </c>
      <c r="D143" t="s">
        <v>510</v>
      </c>
      <c r="E143" t="s">
        <v>511</v>
      </c>
      <c r="F143">
        <v>1602598400.03548</v>
      </c>
      <c r="G143">
        <f t="shared" si="29"/>
        <v>8.3229073547524772E-5</v>
      </c>
      <c r="H143">
        <f t="shared" si="30"/>
        <v>-0.86094859776597776</v>
      </c>
      <c r="I143">
        <f t="shared" si="31"/>
        <v>410.90422580645202</v>
      </c>
      <c r="J143">
        <f t="shared" si="32"/>
        <v>623.47865025898113</v>
      </c>
      <c r="K143">
        <f t="shared" si="33"/>
        <v>63.388252031648101</v>
      </c>
      <c r="L143">
        <f t="shared" si="34"/>
        <v>41.776090673625156</v>
      </c>
      <c r="M143">
        <f t="shared" si="35"/>
        <v>6.1626424466271609E-3</v>
      </c>
      <c r="N143">
        <f t="shared" si="36"/>
        <v>2.7898352377736058</v>
      </c>
      <c r="O143">
        <f t="shared" si="37"/>
        <v>6.1550896516508859E-3</v>
      </c>
      <c r="P143">
        <f t="shared" si="38"/>
        <v>3.8476088345917284E-3</v>
      </c>
      <c r="Q143">
        <f t="shared" si="39"/>
        <v>-7.8189021174193511E-3</v>
      </c>
      <c r="R143">
        <f t="shared" si="40"/>
        <v>20.273744871643661</v>
      </c>
      <c r="S143">
        <f t="shared" si="41"/>
        <v>20.2369548387097</v>
      </c>
      <c r="T143">
        <f t="shared" si="42"/>
        <v>2.3812683994588757</v>
      </c>
      <c r="U143">
        <f t="shared" si="43"/>
        <v>43.077084143619885</v>
      </c>
      <c r="V143">
        <f t="shared" si="44"/>
        <v>1.0295659365956218</v>
      </c>
      <c r="W143">
        <f t="shared" si="45"/>
        <v>2.3900548448521439</v>
      </c>
      <c r="X143">
        <f t="shared" si="46"/>
        <v>1.3517024628632539</v>
      </c>
      <c r="Y143">
        <f t="shared" si="47"/>
        <v>-3.6704021434458425</v>
      </c>
      <c r="Z143">
        <f t="shared" si="48"/>
        <v>8.9636884220421607</v>
      </c>
      <c r="AA143">
        <f t="shared" si="49"/>
        <v>0.64775071673758322</v>
      </c>
      <c r="AB143">
        <f t="shared" si="50"/>
        <v>5.9332180932164817</v>
      </c>
      <c r="AC143">
        <v>-1.22155945050771E-3</v>
      </c>
      <c r="AD143">
        <v>2.35933842925997E-2</v>
      </c>
      <c r="AE143">
        <v>2.6779557117841399</v>
      </c>
      <c r="AF143">
        <v>86</v>
      </c>
      <c r="AG143">
        <v>9</v>
      </c>
      <c r="AH143">
        <f t="shared" si="51"/>
        <v>1</v>
      </c>
      <c r="AI143">
        <f t="shared" si="52"/>
        <v>0</v>
      </c>
      <c r="AJ143">
        <f t="shared" si="53"/>
        <v>54942.689098893345</v>
      </c>
      <c r="AK143">
        <f t="shared" si="54"/>
        <v>-4.09152387096774E-2</v>
      </c>
      <c r="AL143">
        <f t="shared" si="55"/>
        <v>-2.0048466967741926E-2</v>
      </c>
      <c r="AM143">
        <f t="shared" si="56"/>
        <v>0.49</v>
      </c>
      <c r="AN143">
        <f t="shared" si="57"/>
        <v>0.39</v>
      </c>
      <c r="AO143">
        <v>10.95</v>
      </c>
      <c r="AP143">
        <v>0.5</v>
      </c>
      <c r="AQ143" t="s">
        <v>195</v>
      </c>
      <c r="AR143">
        <v>1602598400.03548</v>
      </c>
      <c r="AS143">
        <v>410.90422580645202</v>
      </c>
      <c r="AT143">
        <v>409.99893548387098</v>
      </c>
      <c r="AU143">
        <v>10.126677419354801</v>
      </c>
      <c r="AV143">
        <v>10.036464516129</v>
      </c>
      <c r="AW143">
        <v>1000.00032258065</v>
      </c>
      <c r="AX143">
        <v>101.568741935484</v>
      </c>
      <c r="AY143">
        <v>9.9939109677419397E-2</v>
      </c>
      <c r="AZ143">
        <v>20.296551612903201</v>
      </c>
      <c r="BA143">
        <v>20.2369548387097</v>
      </c>
      <c r="BB143">
        <v>20.431012903225799</v>
      </c>
      <c r="BC143">
        <v>10001.616451612899</v>
      </c>
      <c r="BD143">
        <v>-4.09152387096774E-2</v>
      </c>
      <c r="BE143">
        <v>0.40221064516129001</v>
      </c>
      <c r="BF143">
        <v>1602598336.5</v>
      </c>
      <c r="BG143" t="s">
        <v>507</v>
      </c>
      <c r="BH143">
        <v>23</v>
      </c>
      <c r="BI143">
        <v>-0.24099999999999999</v>
      </c>
      <c r="BJ143">
        <v>-0.121</v>
      </c>
      <c r="BK143">
        <v>410</v>
      </c>
      <c r="BL143">
        <v>10</v>
      </c>
      <c r="BM143">
        <v>0.2</v>
      </c>
      <c r="BN143">
        <v>0.19</v>
      </c>
      <c r="BO143">
        <v>0.90427504000000003</v>
      </c>
      <c r="BP143">
        <v>5.3029178391378197E-2</v>
      </c>
      <c r="BQ143">
        <v>1.8765310202562599E-2</v>
      </c>
      <c r="BR143">
        <v>1</v>
      </c>
      <c r="BS143">
        <v>9.0625038000000005E-2</v>
      </c>
      <c r="BT143">
        <v>-5.3062398079224598E-3</v>
      </c>
      <c r="BU143">
        <v>8.1496860182217901E-4</v>
      </c>
      <c r="BV143">
        <v>1</v>
      </c>
      <c r="BW143">
        <v>2</v>
      </c>
      <c r="BX143">
        <v>2</v>
      </c>
      <c r="BY143" t="s">
        <v>200</v>
      </c>
      <c r="BZ143">
        <v>100</v>
      </c>
      <c r="CA143">
        <v>100</v>
      </c>
      <c r="CB143">
        <v>-0.24099999999999999</v>
      </c>
      <c r="CC143">
        <v>-0.121</v>
      </c>
      <c r="CD143">
        <v>2</v>
      </c>
      <c r="CE143">
        <v>993.28499999999997</v>
      </c>
      <c r="CF143">
        <v>330.50700000000001</v>
      </c>
      <c r="CG143">
        <v>20.000599999999999</v>
      </c>
      <c r="CH143">
        <v>25.374700000000001</v>
      </c>
      <c r="CI143">
        <v>30.0001</v>
      </c>
      <c r="CJ143">
        <v>25.410900000000002</v>
      </c>
      <c r="CK143">
        <v>25.485399999999998</v>
      </c>
      <c r="CL143">
        <v>24.8842</v>
      </c>
      <c r="CM143">
        <v>39.581899999999997</v>
      </c>
      <c r="CN143">
        <v>8.1719200000000001</v>
      </c>
      <c r="CO143">
        <v>20</v>
      </c>
      <c r="CP143">
        <v>410</v>
      </c>
      <c r="CQ143">
        <v>10</v>
      </c>
      <c r="CR143">
        <v>98.897199999999998</v>
      </c>
      <c r="CS143">
        <v>107.258</v>
      </c>
    </row>
    <row r="144" spans="1:97" x14ac:dyDescent="0.25">
      <c r="A144">
        <v>128</v>
      </c>
      <c r="B144">
        <v>1602598413.5999999</v>
      </c>
      <c r="C144">
        <v>8788.7999999523199</v>
      </c>
      <c r="D144" t="s">
        <v>512</v>
      </c>
      <c r="E144" t="s">
        <v>513</v>
      </c>
      <c r="F144">
        <v>1602598404.9709699</v>
      </c>
      <c r="G144">
        <f t="shared" si="29"/>
        <v>8.2945956798686842E-5</v>
      </c>
      <c r="H144">
        <f t="shared" si="30"/>
        <v>-0.87408576789424641</v>
      </c>
      <c r="I144">
        <f t="shared" si="31"/>
        <v>410.91548387096799</v>
      </c>
      <c r="J144">
        <f t="shared" si="32"/>
        <v>627.5662086302882</v>
      </c>
      <c r="K144">
        <f t="shared" si="33"/>
        <v>63.803737587462301</v>
      </c>
      <c r="L144">
        <f t="shared" si="34"/>
        <v>41.777175607894868</v>
      </c>
      <c r="M144">
        <f t="shared" si="35"/>
        <v>6.1436214914185249E-3</v>
      </c>
      <c r="N144">
        <f t="shared" si="36"/>
        <v>2.789084880146885</v>
      </c>
      <c r="O144">
        <f t="shared" si="37"/>
        <v>6.1361132003577099E-3</v>
      </c>
      <c r="P144">
        <f t="shared" si="38"/>
        <v>3.835744560818866E-3</v>
      </c>
      <c r="Q144">
        <f t="shared" si="39"/>
        <v>-5.7170274304838746E-3</v>
      </c>
      <c r="R144">
        <f t="shared" si="40"/>
        <v>20.274100592706276</v>
      </c>
      <c r="S144">
        <f t="shared" si="41"/>
        <v>20.2342032258065</v>
      </c>
      <c r="T144">
        <f t="shared" si="42"/>
        <v>2.3808634092607268</v>
      </c>
      <c r="U144">
        <f t="shared" si="43"/>
        <v>43.077467800925987</v>
      </c>
      <c r="V144">
        <f t="shared" si="44"/>
        <v>1.0295923432219984</v>
      </c>
      <c r="W144">
        <f t="shared" si="45"/>
        <v>2.3900948588251665</v>
      </c>
      <c r="X144">
        <f t="shared" si="46"/>
        <v>1.3512710660387284</v>
      </c>
      <c r="Y144">
        <f t="shared" si="47"/>
        <v>-3.6579166948220898</v>
      </c>
      <c r="Z144">
        <f t="shared" si="48"/>
        <v>9.4157683111699253</v>
      </c>
      <c r="AA144">
        <f t="shared" si="49"/>
        <v>0.68059417520356913</v>
      </c>
      <c r="AB144">
        <f t="shared" si="50"/>
        <v>6.4327287641209203</v>
      </c>
      <c r="AC144">
        <v>-1.2210494766512099E-3</v>
      </c>
      <c r="AD144">
        <v>2.3583534580274599E-2</v>
      </c>
      <c r="AE144">
        <v>2.6772520613670499</v>
      </c>
      <c r="AF144">
        <v>86</v>
      </c>
      <c r="AG144">
        <v>9</v>
      </c>
      <c r="AH144">
        <f t="shared" si="51"/>
        <v>1</v>
      </c>
      <c r="AI144">
        <f t="shared" si="52"/>
        <v>0</v>
      </c>
      <c r="AJ144">
        <f t="shared" si="53"/>
        <v>54920.633091394557</v>
      </c>
      <c r="AK144">
        <f t="shared" si="54"/>
        <v>-2.99164177419355E-2</v>
      </c>
      <c r="AL144">
        <f t="shared" si="55"/>
        <v>-1.4659044693548395E-2</v>
      </c>
      <c r="AM144">
        <f t="shared" si="56"/>
        <v>0.49</v>
      </c>
      <c r="AN144">
        <f t="shared" si="57"/>
        <v>0.39</v>
      </c>
      <c r="AO144">
        <v>10.95</v>
      </c>
      <c r="AP144">
        <v>0.5</v>
      </c>
      <c r="AQ144" t="s">
        <v>195</v>
      </c>
      <c r="AR144">
        <v>1602598404.9709699</v>
      </c>
      <c r="AS144">
        <v>410.91548387096799</v>
      </c>
      <c r="AT144">
        <v>409.99567741935499</v>
      </c>
      <c r="AU144">
        <v>10.1269516129032</v>
      </c>
      <c r="AV144">
        <v>10.037045161290299</v>
      </c>
      <c r="AW144">
        <v>999.99535483871</v>
      </c>
      <c r="AX144">
        <v>101.56851612903201</v>
      </c>
      <c r="AY144">
        <v>0.100019732258065</v>
      </c>
      <c r="AZ144">
        <v>20.296822580645198</v>
      </c>
      <c r="BA144">
        <v>20.2342032258065</v>
      </c>
      <c r="BB144">
        <v>20.431058064516101</v>
      </c>
      <c r="BC144">
        <v>9997.4632258064503</v>
      </c>
      <c r="BD144">
        <v>-2.99164177419355E-2</v>
      </c>
      <c r="BE144">
        <v>0.43498370967741901</v>
      </c>
      <c r="BF144">
        <v>1602598336.5</v>
      </c>
      <c r="BG144" t="s">
        <v>507</v>
      </c>
      <c r="BH144">
        <v>23</v>
      </c>
      <c r="BI144">
        <v>-0.24099999999999999</v>
      </c>
      <c r="BJ144">
        <v>-0.121</v>
      </c>
      <c r="BK144">
        <v>410</v>
      </c>
      <c r="BL144">
        <v>10</v>
      </c>
      <c r="BM144">
        <v>0.2</v>
      </c>
      <c r="BN144">
        <v>0.19</v>
      </c>
      <c r="BO144">
        <v>0.90934462000000005</v>
      </c>
      <c r="BP144">
        <v>0.134213975510202</v>
      </c>
      <c r="BQ144">
        <v>2.2340333131706001E-2</v>
      </c>
      <c r="BR144">
        <v>0</v>
      </c>
      <c r="BS144">
        <v>9.0206722000000003E-2</v>
      </c>
      <c r="BT144">
        <v>-3.63165752701061E-3</v>
      </c>
      <c r="BU144">
        <v>6.3415385713247799E-4</v>
      </c>
      <c r="BV144">
        <v>1</v>
      </c>
      <c r="BW144">
        <v>1</v>
      </c>
      <c r="BX144">
        <v>2</v>
      </c>
      <c r="BY144" t="s">
        <v>252</v>
      </c>
      <c r="BZ144">
        <v>100</v>
      </c>
      <c r="CA144">
        <v>100</v>
      </c>
      <c r="CB144">
        <v>-0.24099999999999999</v>
      </c>
      <c r="CC144">
        <v>-0.121</v>
      </c>
      <c r="CD144">
        <v>2</v>
      </c>
      <c r="CE144">
        <v>993.71100000000001</v>
      </c>
      <c r="CF144">
        <v>330.51900000000001</v>
      </c>
      <c r="CG144">
        <v>20.000599999999999</v>
      </c>
      <c r="CH144">
        <v>25.374700000000001</v>
      </c>
      <c r="CI144">
        <v>30</v>
      </c>
      <c r="CJ144">
        <v>25.410900000000002</v>
      </c>
      <c r="CK144">
        <v>25.485399999999998</v>
      </c>
      <c r="CL144">
        <v>24.8858</v>
      </c>
      <c r="CM144">
        <v>39.581899999999997</v>
      </c>
      <c r="CN144">
        <v>8.1719200000000001</v>
      </c>
      <c r="CO144">
        <v>20</v>
      </c>
      <c r="CP144">
        <v>410</v>
      </c>
      <c r="CQ144">
        <v>10</v>
      </c>
      <c r="CR144">
        <v>98.895899999999997</v>
      </c>
      <c r="CS144">
        <v>107.258</v>
      </c>
    </row>
    <row r="145" spans="1:97" x14ac:dyDescent="0.25">
      <c r="A145">
        <v>129</v>
      </c>
      <c r="B145">
        <v>1602598418.5999999</v>
      </c>
      <c r="C145">
        <v>8793.7999999523199</v>
      </c>
      <c r="D145" t="s">
        <v>514</v>
      </c>
      <c r="E145" t="s">
        <v>515</v>
      </c>
      <c r="F145">
        <v>1602598409.9709699</v>
      </c>
      <c r="G145">
        <f t="shared" ref="G145:G208" si="58">AW145*AH145*(AU145-AV145)/(100*AO145*(1000-AH145*AU145))</f>
        <v>8.3014910241161296E-5</v>
      </c>
      <c r="H145">
        <f t="shared" ref="H145:H208" si="59">AW145*AH145*(AT145-AS145*(1000-AH145*AV145)/(1000-AH145*AU145))/(100*AO145)</f>
        <v>-0.87164451403833887</v>
      </c>
      <c r="I145">
        <f t="shared" ref="I145:I208" si="60">AS145 - IF(AH145&gt;1, H145*AO145*100/(AJ145*BC145), 0)</f>
        <v>410.91670967741999</v>
      </c>
      <c r="J145">
        <f t="shared" ref="J145:J208" si="61">((P145-G145/2)*I145-H145)/(P145+G145/2)</f>
        <v>626.77609711966409</v>
      </c>
      <c r="K145">
        <f t="shared" ref="K145:K208" si="62">J145*(AX145+AY145)/1000</f>
        <v>63.723540350700844</v>
      </c>
      <c r="L145">
        <f t="shared" ref="L145:L208" si="63">(AS145 - IF(AH145&gt;1, H145*AO145*100/(AJ145*BC145), 0))*(AX145+AY145)/1000</f>
        <v>41.777386933291176</v>
      </c>
      <c r="M145">
        <f t="shared" ref="M145:M208" si="64">2/((1/O145-1/N145)+SIGN(O145)*SQRT((1/O145-1/N145)*(1/O145-1/N145) + 4*AP145/((AP145+1)*(AP145+1))*(2*1/O145*1/N145-1/N145*1/N145)))</f>
        <v>6.1480121303661558E-3</v>
      </c>
      <c r="N145">
        <f t="shared" ref="N145:N208" si="65">AE145+AD145*AO145+AC145*AO145*AO145</f>
        <v>2.7889063651567323</v>
      </c>
      <c r="O145">
        <f t="shared" ref="O145:O208" si="66">G145*(1000-(1000*0.61365*EXP(17.502*S145/(240.97+S145))/(AX145+AY145)+AU145)/2)/(1000*0.61365*EXP(17.502*S145/(240.97+S145))/(AX145+AY145)-AU145)</f>
        <v>6.1404926300687402E-3</v>
      </c>
      <c r="P145">
        <f t="shared" ref="P145:P208" si="67">1/((AP145+1)/(M145/1.6)+1/(N145/1.37)) + AP145/((AP145+1)/(M145/1.6) + AP145/(N145/1.37))</f>
        <v>3.8384827097360059E-3</v>
      </c>
      <c r="Q145">
        <f t="shared" ref="Q145:Q208" si="68">(AL145*AN145)</f>
        <v>-5.2151254727419273E-3</v>
      </c>
      <c r="R145">
        <f t="shared" ref="R145:R208" si="69">(AZ145+(Q145+2*0.95*0.0000000567*(((AZ145+$B$7)+273)^4-(AZ145+273)^4)-44100*G145)/(1.84*29.3*N145+8*0.95*0.0000000567*(AZ145+273)^3))</f>
        <v>20.27435446079695</v>
      </c>
      <c r="S145">
        <f t="shared" ref="S145:S208" si="70">($C$7*BA145+$D$7*BB145+$E$7*R145)</f>
        <v>20.235464516128999</v>
      </c>
      <c r="T145">
        <f t="shared" ref="T145:T208" si="71">0.61365*EXP(17.502*S145/(240.97+S145))</f>
        <v>2.381049042059205</v>
      </c>
      <c r="U145">
        <f t="shared" ref="U145:U208" si="72">(V145/W145*100)</f>
        <v>43.077810244040094</v>
      </c>
      <c r="V145">
        <f t="shared" ref="V145:V208" si="73">AU145*(AX145+AY145)/1000</f>
        <v>1.0296177653334544</v>
      </c>
      <c r="W145">
        <f t="shared" ref="W145:W208" si="74">0.61365*EXP(17.502*AZ145/(240.97+AZ145))</f>
        <v>2.390134873385084</v>
      </c>
      <c r="X145">
        <f t="shared" ref="X145:X208" si="75">(T145-AU145*(AX145+AY145)/1000)</f>
        <v>1.3514312767257506</v>
      </c>
      <c r="Y145">
        <f t="shared" ref="Y145:Y208" si="76">(-G145*44100)</f>
        <v>-3.6609575416352134</v>
      </c>
      <c r="Z145">
        <f t="shared" ref="Z145:Z208" si="77">2*29.3*N145*0.92*(AZ145-S145)</f>
        <v>9.2662651896953214</v>
      </c>
      <c r="AA145">
        <f t="shared" ref="AA145:AA208" si="78">2*0.95*0.0000000567*(((AZ145+$B$7)+273)^4-(S145+273)^4)</f>
        <v>0.6698358550556861</v>
      </c>
      <c r="AB145">
        <f t="shared" ref="AB145:AB208" si="79">Q145+AA145+Y145+Z145</f>
        <v>6.2699283776430521</v>
      </c>
      <c r="AC145">
        <v>-1.2209281701596501E-3</v>
      </c>
      <c r="AD145">
        <v>2.3581191648318699E-2</v>
      </c>
      <c r="AE145">
        <v>2.67708465653021</v>
      </c>
      <c r="AF145">
        <v>86</v>
      </c>
      <c r="AG145">
        <v>9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MAX(0,($B$13+$C$13*BC145)/(1+$D$13*BC145)*AX145/(AZ145+273)*$E$13)</f>
        <v>54915.353073414146</v>
      </c>
      <c r="AK145">
        <f t="shared" ref="AK145:AK208" si="83">$B$11*BD145+$C$11*BE145</f>
        <v>-2.7290033870967699E-2</v>
      </c>
      <c r="AL145">
        <f t="shared" ref="AL145:AL208" si="84">AK145*AM145</f>
        <v>-1.3372116596774172E-2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10.95</v>
      </c>
      <c r="AP145">
        <v>0.5</v>
      </c>
      <c r="AQ145" t="s">
        <v>195</v>
      </c>
      <c r="AR145">
        <v>1602598409.9709699</v>
      </c>
      <c r="AS145">
        <v>410.91670967741999</v>
      </c>
      <c r="AT145">
        <v>409.99961290322602</v>
      </c>
      <c r="AU145">
        <v>10.1271806451613</v>
      </c>
      <c r="AV145">
        <v>10.0372</v>
      </c>
      <c r="AW145">
        <v>1000.00119354839</v>
      </c>
      <c r="AX145">
        <v>101.56870967741899</v>
      </c>
      <c r="AY145">
        <v>0.100037174193548</v>
      </c>
      <c r="AZ145">
        <v>20.2970935483871</v>
      </c>
      <c r="BA145">
        <v>20.235464516128999</v>
      </c>
      <c r="BB145">
        <v>20.431203225806499</v>
      </c>
      <c r="BC145">
        <v>9996.4509677419392</v>
      </c>
      <c r="BD145">
        <v>-2.7290033870967699E-2</v>
      </c>
      <c r="BE145">
        <v>0.45198567741935503</v>
      </c>
      <c r="BF145">
        <v>1602598336.5</v>
      </c>
      <c r="BG145" t="s">
        <v>507</v>
      </c>
      <c r="BH145">
        <v>23</v>
      </c>
      <c r="BI145">
        <v>-0.24099999999999999</v>
      </c>
      <c r="BJ145">
        <v>-0.121</v>
      </c>
      <c r="BK145">
        <v>410</v>
      </c>
      <c r="BL145">
        <v>10</v>
      </c>
      <c r="BM145">
        <v>0.2</v>
      </c>
      <c r="BN145">
        <v>0.19</v>
      </c>
      <c r="BO145">
        <v>0.91217296000000003</v>
      </c>
      <c r="BP145">
        <v>5.3776664585839698E-2</v>
      </c>
      <c r="BQ145">
        <v>1.9425056998588201E-2</v>
      </c>
      <c r="BR145">
        <v>1</v>
      </c>
      <c r="BS145">
        <v>9.0049766000000003E-2</v>
      </c>
      <c r="BT145">
        <v>-1.0751590876352001E-3</v>
      </c>
      <c r="BU145">
        <v>4.6489677762273201E-4</v>
      </c>
      <c r="BV145">
        <v>1</v>
      </c>
      <c r="BW145">
        <v>2</v>
      </c>
      <c r="BX145">
        <v>2</v>
      </c>
      <c r="BY145" t="s">
        <v>200</v>
      </c>
      <c r="BZ145">
        <v>100</v>
      </c>
      <c r="CA145">
        <v>100</v>
      </c>
      <c r="CB145">
        <v>-0.24099999999999999</v>
      </c>
      <c r="CC145">
        <v>-0.121</v>
      </c>
      <c r="CD145">
        <v>2</v>
      </c>
      <c r="CE145">
        <v>993.04200000000003</v>
      </c>
      <c r="CF145">
        <v>330.65</v>
      </c>
      <c r="CG145">
        <v>20.000499999999999</v>
      </c>
      <c r="CH145">
        <v>25.374700000000001</v>
      </c>
      <c r="CI145">
        <v>30.0001</v>
      </c>
      <c r="CJ145">
        <v>25.410900000000002</v>
      </c>
      <c r="CK145">
        <v>25.485399999999998</v>
      </c>
      <c r="CL145">
        <v>24.8857</v>
      </c>
      <c r="CM145">
        <v>39.581899999999997</v>
      </c>
      <c r="CN145">
        <v>7.7941799999999999</v>
      </c>
      <c r="CO145">
        <v>20</v>
      </c>
      <c r="CP145">
        <v>410</v>
      </c>
      <c r="CQ145">
        <v>10</v>
      </c>
      <c r="CR145">
        <v>98.894900000000007</v>
      </c>
      <c r="CS145">
        <v>107.25700000000001</v>
      </c>
    </row>
    <row r="146" spans="1:97" x14ac:dyDescent="0.25">
      <c r="A146">
        <v>130</v>
      </c>
      <c r="B146">
        <v>1602598423.5999999</v>
      </c>
      <c r="C146">
        <v>8798.7999999523199</v>
      </c>
      <c r="D146" t="s">
        <v>516</v>
      </c>
      <c r="E146" t="s">
        <v>517</v>
      </c>
      <c r="F146">
        <v>1602598414.9709699</v>
      </c>
      <c r="G146">
        <f t="shared" si="58"/>
        <v>8.2595041867591213E-5</v>
      </c>
      <c r="H146">
        <f t="shared" si="59"/>
        <v>-0.87132173094690102</v>
      </c>
      <c r="I146">
        <f t="shared" si="60"/>
        <v>410.90938709677403</v>
      </c>
      <c r="J146">
        <f t="shared" si="61"/>
        <v>627.88475843959895</v>
      </c>
      <c r="K146">
        <f t="shared" si="62"/>
        <v>63.836432383742981</v>
      </c>
      <c r="L146">
        <f t="shared" si="63"/>
        <v>41.776757522251344</v>
      </c>
      <c r="M146">
        <f t="shared" si="64"/>
        <v>6.1152455576752845E-3</v>
      </c>
      <c r="N146">
        <f t="shared" si="65"/>
        <v>2.7891649256730084</v>
      </c>
      <c r="O146">
        <f t="shared" si="66"/>
        <v>6.1078066323475158E-3</v>
      </c>
      <c r="P146">
        <f t="shared" si="67"/>
        <v>3.8180467342848173E-3</v>
      </c>
      <c r="Q146">
        <f t="shared" si="68"/>
        <v>-3.6936719731935496E-3</v>
      </c>
      <c r="R146">
        <f t="shared" si="69"/>
        <v>20.274629086893928</v>
      </c>
      <c r="S146">
        <f t="shared" si="70"/>
        <v>20.237870967741902</v>
      </c>
      <c r="T146">
        <f t="shared" si="71"/>
        <v>2.3814032513226944</v>
      </c>
      <c r="U146">
        <f t="shared" si="72"/>
        <v>43.077094868529194</v>
      </c>
      <c r="V146">
        <f t="shared" si="73"/>
        <v>1.0296101063707579</v>
      </c>
      <c r="W146">
        <f t="shared" si="74"/>
        <v>2.3901567863689888</v>
      </c>
      <c r="X146">
        <f t="shared" si="75"/>
        <v>1.3517931449519365</v>
      </c>
      <c r="Y146">
        <f t="shared" si="76"/>
        <v>-3.6424413463607723</v>
      </c>
      <c r="Z146">
        <f t="shared" si="77"/>
        <v>8.9275803277462291</v>
      </c>
      <c r="AA146">
        <f t="shared" si="78"/>
        <v>0.64530175366080167</v>
      </c>
      <c r="AB146">
        <f t="shared" si="79"/>
        <v>5.9267470630730648</v>
      </c>
      <c r="AC146">
        <v>-1.2211038725264999E-3</v>
      </c>
      <c r="AD146">
        <v>2.35845851904509E-2</v>
      </c>
      <c r="AE146">
        <v>2.6773271249131798</v>
      </c>
      <c r="AF146">
        <v>88</v>
      </c>
      <c r="AG146">
        <v>9</v>
      </c>
      <c r="AH146">
        <f t="shared" si="80"/>
        <v>1</v>
      </c>
      <c r="AI146">
        <f t="shared" si="81"/>
        <v>0</v>
      </c>
      <c r="AJ146">
        <f t="shared" si="82"/>
        <v>54922.912007379069</v>
      </c>
      <c r="AK146">
        <f t="shared" si="83"/>
        <v>-1.93284770967742E-2</v>
      </c>
      <c r="AL146">
        <f t="shared" si="84"/>
        <v>-9.470953777419357E-3</v>
      </c>
      <c r="AM146">
        <f t="shared" si="85"/>
        <v>0.49</v>
      </c>
      <c r="AN146">
        <f t="shared" si="86"/>
        <v>0.39</v>
      </c>
      <c r="AO146">
        <v>10.95</v>
      </c>
      <c r="AP146">
        <v>0.5</v>
      </c>
      <c r="AQ146" t="s">
        <v>195</v>
      </c>
      <c r="AR146">
        <v>1602598414.9709699</v>
      </c>
      <c r="AS146">
        <v>410.90938709677403</v>
      </c>
      <c r="AT146">
        <v>409.99245161290298</v>
      </c>
      <c r="AU146">
        <v>10.1270774193548</v>
      </c>
      <c r="AV146">
        <v>10.037551612903201</v>
      </c>
      <c r="AW146">
        <v>999.99838709677397</v>
      </c>
      <c r="AX146">
        <v>101.569</v>
      </c>
      <c r="AY146">
        <v>0.10002688064516101</v>
      </c>
      <c r="AZ146">
        <v>20.2972419354839</v>
      </c>
      <c r="BA146">
        <v>20.237870967741902</v>
      </c>
      <c r="BB146">
        <v>20.432003225806501</v>
      </c>
      <c r="BC146">
        <v>9997.8609677419408</v>
      </c>
      <c r="BD146">
        <v>-1.93284770967742E-2</v>
      </c>
      <c r="BE146">
        <v>0.45216800000000001</v>
      </c>
      <c r="BF146">
        <v>1602598336.5</v>
      </c>
      <c r="BG146" t="s">
        <v>507</v>
      </c>
      <c r="BH146">
        <v>23</v>
      </c>
      <c r="BI146">
        <v>-0.24099999999999999</v>
      </c>
      <c r="BJ146">
        <v>-0.121</v>
      </c>
      <c r="BK146">
        <v>410</v>
      </c>
      <c r="BL146">
        <v>10</v>
      </c>
      <c r="BM146">
        <v>0.2</v>
      </c>
      <c r="BN146">
        <v>0.19</v>
      </c>
      <c r="BO146">
        <v>0.91549325999999998</v>
      </c>
      <c r="BP146">
        <v>-1.5490487394972101E-2</v>
      </c>
      <c r="BQ146">
        <v>1.5658847434993399E-2</v>
      </c>
      <c r="BR146">
        <v>1</v>
      </c>
      <c r="BS146">
        <v>8.9753630000000001E-2</v>
      </c>
      <c r="BT146">
        <v>-2.50669656662537E-3</v>
      </c>
      <c r="BU146">
        <v>6.1383311192864099E-4</v>
      </c>
      <c r="BV146">
        <v>1</v>
      </c>
      <c r="BW146">
        <v>2</v>
      </c>
      <c r="BX146">
        <v>2</v>
      </c>
      <c r="BY146" t="s">
        <v>200</v>
      </c>
      <c r="BZ146">
        <v>100</v>
      </c>
      <c r="CA146">
        <v>100</v>
      </c>
      <c r="CB146">
        <v>-0.24099999999999999</v>
      </c>
      <c r="CC146">
        <v>-0.121</v>
      </c>
      <c r="CD146">
        <v>2</v>
      </c>
      <c r="CE146">
        <v>991.12300000000005</v>
      </c>
      <c r="CF146">
        <v>330.55500000000001</v>
      </c>
      <c r="CG146">
        <v>20.000499999999999</v>
      </c>
      <c r="CH146">
        <v>25.374700000000001</v>
      </c>
      <c r="CI146">
        <v>30.0001</v>
      </c>
      <c r="CJ146">
        <v>25.410900000000002</v>
      </c>
      <c r="CK146">
        <v>25.485399999999998</v>
      </c>
      <c r="CL146">
        <v>24.885400000000001</v>
      </c>
      <c r="CM146">
        <v>39.581899999999997</v>
      </c>
      <c r="CN146">
        <v>7.7941799999999999</v>
      </c>
      <c r="CO146">
        <v>20</v>
      </c>
      <c r="CP146">
        <v>410</v>
      </c>
      <c r="CQ146">
        <v>10</v>
      </c>
      <c r="CR146">
        <v>98.895700000000005</v>
      </c>
      <c r="CS146">
        <v>107.25700000000001</v>
      </c>
    </row>
    <row r="147" spans="1:97" x14ac:dyDescent="0.25">
      <c r="A147">
        <v>131</v>
      </c>
      <c r="B147">
        <v>1602598674.5999999</v>
      </c>
      <c r="C147">
        <v>9049.7999999523199</v>
      </c>
      <c r="D147" t="s">
        <v>520</v>
      </c>
      <c r="E147" t="s">
        <v>521</v>
      </c>
      <c r="F147">
        <v>1602598666.60323</v>
      </c>
      <c r="G147">
        <f t="shared" si="58"/>
        <v>2.3888393433062912E-4</v>
      </c>
      <c r="H147">
        <f t="shared" si="59"/>
        <v>-0.67607411003697593</v>
      </c>
      <c r="I147">
        <f t="shared" si="60"/>
        <v>410.75103225806498</v>
      </c>
      <c r="J147">
        <f t="shared" si="61"/>
        <v>461.61776086837415</v>
      </c>
      <c r="K147">
        <f t="shared" si="62"/>
        <v>46.932877136578327</v>
      </c>
      <c r="L147">
        <f t="shared" si="63"/>
        <v>41.76123486762318</v>
      </c>
      <c r="M147">
        <f t="shared" si="64"/>
        <v>1.8043804108236923E-2</v>
      </c>
      <c r="N147">
        <f t="shared" si="65"/>
        <v>2.7778172530363605</v>
      </c>
      <c r="O147">
        <f t="shared" si="66"/>
        <v>1.7978942005690182E-2</v>
      </c>
      <c r="P147">
        <f t="shared" si="67"/>
        <v>1.1242646832539182E-2</v>
      </c>
      <c r="Q147">
        <f t="shared" si="68"/>
        <v>-2.6661437694387021E-3</v>
      </c>
      <c r="R147">
        <f t="shared" si="69"/>
        <v>20.21852122474527</v>
      </c>
      <c r="S147">
        <f t="shared" si="70"/>
        <v>20.225116129032301</v>
      </c>
      <c r="T147">
        <f t="shared" si="71"/>
        <v>2.3795263732504712</v>
      </c>
      <c r="U147">
        <f t="shared" si="72"/>
        <v>44.025991349998215</v>
      </c>
      <c r="V147">
        <f t="shared" si="73"/>
        <v>1.0514375626570769</v>
      </c>
      <c r="W147">
        <f t="shared" si="74"/>
        <v>2.3882200727709892</v>
      </c>
      <c r="X147">
        <f t="shared" si="75"/>
        <v>1.3280888105933943</v>
      </c>
      <c r="Y147">
        <f t="shared" si="76"/>
        <v>-10.534781503980744</v>
      </c>
      <c r="Z147">
        <f t="shared" si="77"/>
        <v>8.8366695196001537</v>
      </c>
      <c r="AA147">
        <f t="shared" si="78"/>
        <v>0.64125496398080939</v>
      </c>
      <c r="AB147">
        <f t="shared" si="79"/>
        <v>-1.0595231641692191</v>
      </c>
      <c r="AC147">
        <v>-1.2216749617299199E-3</v>
      </c>
      <c r="AD147">
        <v>2.3595615293845299E-2</v>
      </c>
      <c r="AE147">
        <v>2.6781150643158198</v>
      </c>
      <c r="AF147">
        <v>87</v>
      </c>
      <c r="AG147">
        <v>9</v>
      </c>
      <c r="AH147">
        <f t="shared" si="80"/>
        <v>1</v>
      </c>
      <c r="AI147">
        <f t="shared" si="81"/>
        <v>0</v>
      </c>
      <c r="AJ147">
        <f t="shared" si="82"/>
        <v>54950.001214817697</v>
      </c>
      <c r="AK147">
        <f t="shared" si="83"/>
        <v>-1.3951563419354799E-2</v>
      </c>
      <c r="AL147">
        <f t="shared" si="84"/>
        <v>-6.8362660754838515E-3</v>
      </c>
      <c r="AM147">
        <f t="shared" si="85"/>
        <v>0.49</v>
      </c>
      <c r="AN147">
        <f t="shared" si="86"/>
        <v>0.39</v>
      </c>
      <c r="AO147">
        <v>13.07</v>
      </c>
      <c r="AP147">
        <v>0.5</v>
      </c>
      <c r="AQ147" t="s">
        <v>195</v>
      </c>
      <c r="AR147">
        <v>1602598666.60323</v>
      </c>
      <c r="AS147">
        <v>410.75103225806498</v>
      </c>
      <c r="AT147">
        <v>409.99567741935499</v>
      </c>
      <c r="AU147">
        <v>10.341625806451599</v>
      </c>
      <c r="AV147">
        <v>10.032645161290301</v>
      </c>
      <c r="AW147">
        <v>1000.03812903226</v>
      </c>
      <c r="AX147">
        <v>101.56877419354799</v>
      </c>
      <c r="AY147">
        <v>0.10165774193548401</v>
      </c>
      <c r="AZ147">
        <v>20.284122580645199</v>
      </c>
      <c r="BA147">
        <v>20.225116129032301</v>
      </c>
      <c r="BB147">
        <v>20.3953129032258</v>
      </c>
      <c r="BC147">
        <v>10002.559032258099</v>
      </c>
      <c r="BD147">
        <v>-1.3951563419354799E-2</v>
      </c>
      <c r="BE147">
        <v>0.414426258064516</v>
      </c>
      <c r="BF147">
        <v>1602598652.0999999</v>
      </c>
      <c r="BG147" t="s">
        <v>522</v>
      </c>
      <c r="BH147">
        <v>24</v>
      </c>
      <c r="BI147">
        <v>-0.23499999999999999</v>
      </c>
      <c r="BJ147">
        <v>-0.123</v>
      </c>
      <c r="BK147">
        <v>410</v>
      </c>
      <c r="BL147">
        <v>10</v>
      </c>
      <c r="BM147">
        <v>0.32</v>
      </c>
      <c r="BN147">
        <v>0.13</v>
      </c>
      <c r="BO147">
        <v>0.54495241658000004</v>
      </c>
      <c r="BP147">
        <v>2.12744078331382</v>
      </c>
      <c r="BQ147">
        <v>0.318440973871566</v>
      </c>
      <c r="BR147">
        <v>0</v>
      </c>
      <c r="BS147">
        <v>0.22643957000000001</v>
      </c>
      <c r="BT147">
        <v>0.85903709611229995</v>
      </c>
      <c r="BU147">
        <v>0.127196563871113</v>
      </c>
      <c r="BV147">
        <v>0</v>
      </c>
      <c r="BW147">
        <v>0</v>
      </c>
      <c r="BX147">
        <v>2</v>
      </c>
      <c r="BY147" t="s">
        <v>197</v>
      </c>
      <c r="BZ147">
        <v>100</v>
      </c>
      <c r="CA147">
        <v>100</v>
      </c>
      <c r="CB147">
        <v>-0.23499999999999999</v>
      </c>
      <c r="CC147">
        <v>-0.123</v>
      </c>
      <c r="CD147">
        <v>2</v>
      </c>
      <c r="CE147">
        <v>992.55499999999995</v>
      </c>
      <c r="CF147">
        <v>330.09199999999998</v>
      </c>
      <c r="CG147">
        <v>20.0002</v>
      </c>
      <c r="CH147">
        <v>25.383199999999999</v>
      </c>
      <c r="CI147">
        <v>30</v>
      </c>
      <c r="CJ147">
        <v>25.4194</v>
      </c>
      <c r="CK147">
        <v>25.4937</v>
      </c>
      <c r="CL147">
        <v>24.888999999999999</v>
      </c>
      <c r="CM147">
        <v>39.581899999999997</v>
      </c>
      <c r="CN147">
        <v>0.63484200000000002</v>
      </c>
      <c r="CO147">
        <v>20</v>
      </c>
      <c r="CP147">
        <v>410</v>
      </c>
      <c r="CQ147">
        <v>10</v>
      </c>
      <c r="CR147">
        <v>98.895600000000002</v>
      </c>
      <c r="CS147">
        <v>107.253</v>
      </c>
    </row>
    <row r="148" spans="1:97" x14ac:dyDescent="0.25">
      <c r="A148">
        <v>132</v>
      </c>
      <c r="B148">
        <v>1602598679.5999999</v>
      </c>
      <c r="C148">
        <v>9054.7999999523199</v>
      </c>
      <c r="D148" t="s">
        <v>523</v>
      </c>
      <c r="E148" t="s">
        <v>524</v>
      </c>
      <c r="F148">
        <v>1602598671.24839</v>
      </c>
      <c r="G148">
        <f t="shared" si="58"/>
        <v>2.3815643802777066E-4</v>
      </c>
      <c r="H148">
        <f t="shared" si="59"/>
        <v>-0.67393834617408532</v>
      </c>
      <c r="I148">
        <f t="shared" si="60"/>
        <v>410.74729032258102</v>
      </c>
      <c r="J148">
        <f t="shared" si="61"/>
        <v>461.61670146639403</v>
      </c>
      <c r="K148">
        <f t="shared" si="62"/>
        <v>46.932728983142106</v>
      </c>
      <c r="L148">
        <f t="shared" si="63"/>
        <v>41.760818436663726</v>
      </c>
      <c r="M148">
        <f t="shared" si="64"/>
        <v>1.7985322499480792E-2</v>
      </c>
      <c r="N148">
        <f t="shared" si="65"/>
        <v>2.7776345958136974</v>
      </c>
      <c r="O148">
        <f t="shared" si="66"/>
        <v>1.792087513156319E-2</v>
      </c>
      <c r="P148">
        <f t="shared" si="67"/>
        <v>1.1206317959694814E-2</v>
      </c>
      <c r="Q148">
        <f t="shared" si="68"/>
        <v>-1.5211458038903224E-3</v>
      </c>
      <c r="R148">
        <f t="shared" si="69"/>
        <v>20.218943440054705</v>
      </c>
      <c r="S148">
        <f t="shared" si="70"/>
        <v>20.225977419354798</v>
      </c>
      <c r="T148">
        <f t="shared" si="71"/>
        <v>2.3796530715460809</v>
      </c>
      <c r="U148">
        <f t="shared" si="72"/>
        <v>44.020467881349127</v>
      </c>
      <c r="V148">
        <f t="shared" si="73"/>
        <v>1.0513198996856707</v>
      </c>
      <c r="W148">
        <f t="shared" si="74"/>
        <v>2.3882524432029051</v>
      </c>
      <c r="X148">
        <f t="shared" si="75"/>
        <v>1.3283331718604101</v>
      </c>
      <c r="Y148">
        <f t="shared" si="76"/>
        <v>-10.502698917024686</v>
      </c>
      <c r="Z148">
        <f t="shared" si="77"/>
        <v>8.7399600087518632</v>
      </c>
      <c r="AA148">
        <f t="shared" si="78"/>
        <v>0.63428221038177268</v>
      </c>
      <c r="AB148">
        <f t="shared" si="79"/>
        <v>-1.1299778436949399</v>
      </c>
      <c r="AC148">
        <v>-1.22154995303991E-3</v>
      </c>
      <c r="AD148">
        <v>2.35932008570677E-2</v>
      </c>
      <c r="AE148">
        <v>2.6779426091848699</v>
      </c>
      <c r="AF148">
        <v>86</v>
      </c>
      <c r="AG148">
        <v>9</v>
      </c>
      <c r="AH148">
        <f t="shared" si="80"/>
        <v>1</v>
      </c>
      <c r="AI148">
        <f t="shared" si="81"/>
        <v>0</v>
      </c>
      <c r="AJ148">
        <f t="shared" si="82"/>
        <v>54944.580973818142</v>
      </c>
      <c r="AK148">
        <f t="shared" si="83"/>
        <v>-7.9599466451612897E-3</v>
      </c>
      <c r="AL148">
        <f t="shared" si="84"/>
        <v>-3.9003738561290318E-3</v>
      </c>
      <c r="AM148">
        <f t="shared" si="85"/>
        <v>0.49</v>
      </c>
      <c r="AN148">
        <f t="shared" si="86"/>
        <v>0.39</v>
      </c>
      <c r="AO148">
        <v>13.07</v>
      </c>
      <c r="AP148">
        <v>0.5</v>
      </c>
      <c r="AQ148" t="s">
        <v>195</v>
      </c>
      <c r="AR148">
        <v>1602598671.24839</v>
      </c>
      <c r="AS148">
        <v>410.74729032258102</v>
      </c>
      <c r="AT148">
        <v>409.99432258064502</v>
      </c>
      <c r="AU148">
        <v>10.3404774193548</v>
      </c>
      <c r="AV148">
        <v>10.0324322580645</v>
      </c>
      <c r="AW148">
        <v>1000.02148387097</v>
      </c>
      <c r="AX148">
        <v>101.56938709677399</v>
      </c>
      <c r="AY148">
        <v>0.100957225806452</v>
      </c>
      <c r="AZ148">
        <v>20.284341935483901</v>
      </c>
      <c r="BA148">
        <v>20.225977419354798</v>
      </c>
      <c r="BB148">
        <v>20.397480645161298</v>
      </c>
      <c r="BC148">
        <v>10001.4751612903</v>
      </c>
      <c r="BD148">
        <v>-7.9599466451612897E-3</v>
      </c>
      <c r="BE148">
        <v>0.399019806451613</v>
      </c>
      <c r="BF148">
        <v>1602598652.0999999</v>
      </c>
      <c r="BG148" t="s">
        <v>522</v>
      </c>
      <c r="BH148">
        <v>24</v>
      </c>
      <c r="BI148">
        <v>-0.23499999999999999</v>
      </c>
      <c r="BJ148">
        <v>-0.123</v>
      </c>
      <c r="BK148">
        <v>410</v>
      </c>
      <c r="BL148">
        <v>10</v>
      </c>
      <c r="BM148">
        <v>0.32</v>
      </c>
      <c r="BN148">
        <v>0.13</v>
      </c>
      <c r="BO148">
        <v>0.71456423999999996</v>
      </c>
      <c r="BP148">
        <v>0.55270117830073795</v>
      </c>
      <c r="BQ148">
        <v>0.130957999879589</v>
      </c>
      <c r="BR148">
        <v>0</v>
      </c>
      <c r="BS148">
        <v>0.29298462400000003</v>
      </c>
      <c r="BT148">
        <v>0.19997108449092801</v>
      </c>
      <c r="BU148">
        <v>4.8507624954345303E-2</v>
      </c>
      <c r="BV148">
        <v>0</v>
      </c>
      <c r="BW148">
        <v>0</v>
      </c>
      <c r="BX148">
        <v>2</v>
      </c>
      <c r="BY148" t="s">
        <v>197</v>
      </c>
      <c r="BZ148">
        <v>100</v>
      </c>
      <c r="CA148">
        <v>100</v>
      </c>
      <c r="CB148">
        <v>-0.23499999999999999</v>
      </c>
      <c r="CC148">
        <v>-0.123</v>
      </c>
      <c r="CD148">
        <v>2</v>
      </c>
      <c r="CE148">
        <v>993.25</v>
      </c>
      <c r="CF148">
        <v>329.97399999999999</v>
      </c>
      <c r="CG148">
        <v>20.0001</v>
      </c>
      <c r="CH148">
        <v>25.383199999999999</v>
      </c>
      <c r="CI148">
        <v>30</v>
      </c>
      <c r="CJ148">
        <v>25.4194</v>
      </c>
      <c r="CK148">
        <v>25.491800000000001</v>
      </c>
      <c r="CL148">
        <v>24.890799999999999</v>
      </c>
      <c r="CM148">
        <v>39.581899999999997</v>
      </c>
      <c r="CN148">
        <v>0.25797199999999998</v>
      </c>
      <c r="CO148">
        <v>20</v>
      </c>
      <c r="CP148">
        <v>410</v>
      </c>
      <c r="CQ148">
        <v>10</v>
      </c>
      <c r="CR148">
        <v>98.8947</v>
      </c>
      <c r="CS148">
        <v>107.254</v>
      </c>
    </row>
    <row r="149" spans="1:97" x14ac:dyDescent="0.25">
      <c r="A149">
        <v>133</v>
      </c>
      <c r="B149">
        <v>1602598684.5999999</v>
      </c>
      <c r="C149">
        <v>9059.7999999523199</v>
      </c>
      <c r="D149" t="s">
        <v>525</v>
      </c>
      <c r="E149" t="s">
        <v>526</v>
      </c>
      <c r="F149">
        <v>1602598676.0387101</v>
      </c>
      <c r="G149">
        <f t="shared" si="58"/>
        <v>2.371970720811407E-4</v>
      </c>
      <c r="H149">
        <f t="shared" si="59"/>
        <v>-0.67665061247667602</v>
      </c>
      <c r="I149">
        <f t="shared" si="60"/>
        <v>410.74674193548401</v>
      </c>
      <c r="J149">
        <f t="shared" si="61"/>
        <v>462.10417159654213</v>
      </c>
      <c r="K149">
        <f t="shared" si="62"/>
        <v>46.98307235788495</v>
      </c>
      <c r="L149">
        <f t="shared" si="63"/>
        <v>41.761457877444414</v>
      </c>
      <c r="M149">
        <f t="shared" si="64"/>
        <v>1.7910227542300157E-2</v>
      </c>
      <c r="N149">
        <f t="shared" si="65"/>
        <v>2.7772676820638673</v>
      </c>
      <c r="O149">
        <f t="shared" si="66"/>
        <v>1.7846307787726511E-2</v>
      </c>
      <c r="P149">
        <f t="shared" si="67"/>
        <v>1.1159666200831732E-2</v>
      </c>
      <c r="Q149">
        <f t="shared" si="68"/>
        <v>9.0217057986774235E-4</v>
      </c>
      <c r="R149">
        <f t="shared" si="69"/>
        <v>20.219126812584832</v>
      </c>
      <c r="S149">
        <f t="shared" si="70"/>
        <v>20.2266096774194</v>
      </c>
      <c r="T149">
        <f t="shared" si="71"/>
        <v>2.3797460822964998</v>
      </c>
      <c r="U149">
        <f t="shared" si="72"/>
        <v>44.016246575001787</v>
      </c>
      <c r="V149">
        <f t="shared" si="73"/>
        <v>1.0512134268204048</v>
      </c>
      <c r="W149">
        <f t="shared" si="74"/>
        <v>2.3882395901912772</v>
      </c>
      <c r="X149">
        <f t="shared" si="75"/>
        <v>1.328532655476095</v>
      </c>
      <c r="Y149">
        <f t="shared" si="76"/>
        <v>-10.460390878778306</v>
      </c>
      <c r="Z149">
        <f t="shared" si="77"/>
        <v>8.6310978960348503</v>
      </c>
      <c r="AA149">
        <f t="shared" si="78"/>
        <v>0.62646629654435493</v>
      </c>
      <c r="AB149">
        <f t="shared" si="79"/>
        <v>-1.2019245156192326</v>
      </c>
      <c r="AC149">
        <v>-1.22129886548419E-3</v>
      </c>
      <c r="AD149">
        <v>2.35883513139769E-2</v>
      </c>
      <c r="AE149">
        <v>2.6775961869566398</v>
      </c>
      <c r="AF149">
        <v>85</v>
      </c>
      <c r="AG149">
        <v>8</v>
      </c>
      <c r="AH149">
        <f t="shared" si="80"/>
        <v>1</v>
      </c>
      <c r="AI149">
        <f t="shared" si="81"/>
        <v>0</v>
      </c>
      <c r="AJ149">
        <f t="shared" si="82"/>
        <v>54933.810822975596</v>
      </c>
      <c r="AK149">
        <f t="shared" si="83"/>
        <v>4.7209344838709697E-3</v>
      </c>
      <c r="AL149">
        <f t="shared" si="84"/>
        <v>2.3132578970967753E-3</v>
      </c>
      <c r="AM149">
        <f t="shared" si="85"/>
        <v>0.49</v>
      </c>
      <c r="AN149">
        <f t="shared" si="86"/>
        <v>0.39</v>
      </c>
      <c r="AO149">
        <v>13.07</v>
      </c>
      <c r="AP149">
        <v>0.5</v>
      </c>
      <c r="AQ149" t="s">
        <v>195</v>
      </c>
      <c r="AR149">
        <v>1602598676.0387101</v>
      </c>
      <c r="AS149">
        <v>410.74674193548401</v>
      </c>
      <c r="AT149">
        <v>409.98970967742002</v>
      </c>
      <c r="AU149">
        <v>10.3392580645161</v>
      </c>
      <c r="AV149">
        <v>10.0324516129032</v>
      </c>
      <c r="AW149">
        <v>1000.01558064516</v>
      </c>
      <c r="AX149">
        <v>101.571451612903</v>
      </c>
      <c r="AY149">
        <v>0.100585225806452</v>
      </c>
      <c r="AZ149">
        <v>20.2842548387097</v>
      </c>
      <c r="BA149">
        <v>20.2266096774194</v>
      </c>
      <c r="BB149">
        <v>20.400032258064499</v>
      </c>
      <c r="BC149">
        <v>9999.2161290322601</v>
      </c>
      <c r="BD149">
        <v>4.7209344838709697E-3</v>
      </c>
      <c r="BE149">
        <v>0.37522625806451598</v>
      </c>
      <c r="BF149">
        <v>1602598652.0999999</v>
      </c>
      <c r="BG149" t="s">
        <v>522</v>
      </c>
      <c r="BH149">
        <v>24</v>
      </c>
      <c r="BI149">
        <v>-0.23499999999999999</v>
      </c>
      <c r="BJ149">
        <v>-0.123</v>
      </c>
      <c r="BK149">
        <v>410</v>
      </c>
      <c r="BL149">
        <v>10</v>
      </c>
      <c r="BM149">
        <v>0.32</v>
      </c>
      <c r="BN149">
        <v>0.13</v>
      </c>
      <c r="BO149">
        <v>0.76143614000000004</v>
      </c>
      <c r="BP149">
        <v>6.7767793779153502E-3</v>
      </c>
      <c r="BQ149">
        <v>2.1201206650575299E-2</v>
      </c>
      <c r="BR149">
        <v>1</v>
      </c>
      <c r="BS149">
        <v>0.30786042000000002</v>
      </c>
      <c r="BT149">
        <v>-1.3872889716282E-2</v>
      </c>
      <c r="BU149">
        <v>1.74236321230678E-3</v>
      </c>
      <c r="BV149">
        <v>1</v>
      </c>
      <c r="BW149">
        <v>2</v>
      </c>
      <c r="BX149">
        <v>2</v>
      </c>
      <c r="BY149" t="s">
        <v>200</v>
      </c>
      <c r="BZ149">
        <v>100</v>
      </c>
      <c r="CA149">
        <v>100</v>
      </c>
      <c r="CB149">
        <v>-0.23499999999999999</v>
      </c>
      <c r="CC149">
        <v>-0.123</v>
      </c>
      <c r="CD149">
        <v>2</v>
      </c>
      <c r="CE149">
        <v>994.45500000000004</v>
      </c>
      <c r="CF149">
        <v>330.40199999999999</v>
      </c>
      <c r="CG149">
        <v>20</v>
      </c>
      <c r="CH149">
        <v>25.383199999999999</v>
      </c>
      <c r="CI149">
        <v>30</v>
      </c>
      <c r="CJ149">
        <v>25.417999999999999</v>
      </c>
      <c r="CK149">
        <v>25.491800000000001</v>
      </c>
      <c r="CL149">
        <v>24.889399999999998</v>
      </c>
      <c r="CM149">
        <v>39.581899999999997</v>
      </c>
      <c r="CN149">
        <v>0</v>
      </c>
      <c r="CO149">
        <v>20</v>
      </c>
      <c r="CP149">
        <v>410</v>
      </c>
      <c r="CQ149">
        <v>10</v>
      </c>
      <c r="CR149">
        <v>98.894800000000004</v>
      </c>
      <c r="CS149">
        <v>107.255</v>
      </c>
    </row>
    <row r="150" spans="1:97" x14ac:dyDescent="0.25">
      <c r="A150">
        <v>134</v>
      </c>
      <c r="B150">
        <v>1602598689.5999999</v>
      </c>
      <c r="C150">
        <v>9064.7999999523199</v>
      </c>
      <c r="D150" t="s">
        <v>527</v>
      </c>
      <c r="E150" t="s">
        <v>528</v>
      </c>
      <c r="F150">
        <v>1602598680.97419</v>
      </c>
      <c r="G150">
        <f t="shared" si="58"/>
        <v>2.3642713230730242E-4</v>
      </c>
      <c r="H150">
        <f t="shared" si="59"/>
        <v>-0.67450459953518105</v>
      </c>
      <c r="I150">
        <f t="shared" si="60"/>
        <v>410.748290322581</v>
      </c>
      <c r="J150">
        <f t="shared" si="61"/>
        <v>462.13418938102649</v>
      </c>
      <c r="K150">
        <f t="shared" si="62"/>
        <v>46.986450810072107</v>
      </c>
      <c r="L150">
        <f t="shared" si="63"/>
        <v>41.761905485531557</v>
      </c>
      <c r="M150">
        <f t="shared" si="64"/>
        <v>1.7843454052544359E-2</v>
      </c>
      <c r="N150">
        <f t="shared" si="65"/>
        <v>2.777283198927551</v>
      </c>
      <c r="O150">
        <f t="shared" si="66"/>
        <v>1.7780009466642838E-2</v>
      </c>
      <c r="P150">
        <f t="shared" si="67"/>
        <v>1.1118187270141331E-2</v>
      </c>
      <c r="Q150">
        <f t="shared" si="68"/>
        <v>1.2941950925129027E-3</v>
      </c>
      <c r="R150">
        <f t="shared" si="69"/>
        <v>20.219208751002018</v>
      </c>
      <c r="S150">
        <f t="shared" si="70"/>
        <v>20.230106451612901</v>
      </c>
      <c r="T150">
        <f t="shared" si="71"/>
        <v>2.3802605462141329</v>
      </c>
      <c r="U150">
        <f t="shared" si="72"/>
        <v>44.011679831158162</v>
      </c>
      <c r="V150">
        <f t="shared" si="73"/>
        <v>1.0510957720914202</v>
      </c>
      <c r="W150">
        <f t="shared" si="74"/>
        <v>2.3882200727709892</v>
      </c>
      <c r="X150">
        <f t="shared" si="75"/>
        <v>1.3291647741227126</v>
      </c>
      <c r="Y150">
        <f t="shared" si="76"/>
        <v>-10.426436534752037</v>
      </c>
      <c r="Z150">
        <f t="shared" si="77"/>
        <v>8.0877751404436236</v>
      </c>
      <c r="AA150">
        <f t="shared" si="78"/>
        <v>0.58703741773139084</v>
      </c>
      <c r="AB150">
        <f t="shared" si="79"/>
        <v>-1.7503297814845098</v>
      </c>
      <c r="AC150">
        <v>-1.2213094833735899E-3</v>
      </c>
      <c r="AD150">
        <v>2.3588556389501601E-2</v>
      </c>
      <c r="AE150">
        <v>2.67761083728311</v>
      </c>
      <c r="AF150">
        <v>85</v>
      </c>
      <c r="AG150">
        <v>9</v>
      </c>
      <c r="AH150">
        <f t="shared" si="80"/>
        <v>1</v>
      </c>
      <c r="AI150">
        <f t="shared" si="81"/>
        <v>0</v>
      </c>
      <c r="AJ150">
        <f t="shared" si="82"/>
        <v>54934.314345138104</v>
      </c>
      <c r="AK150">
        <f t="shared" si="83"/>
        <v>6.7723448064516099E-3</v>
      </c>
      <c r="AL150">
        <f t="shared" si="84"/>
        <v>3.3184489551612889E-3</v>
      </c>
      <c r="AM150">
        <f t="shared" si="85"/>
        <v>0.49</v>
      </c>
      <c r="AN150">
        <f t="shared" si="86"/>
        <v>0.39</v>
      </c>
      <c r="AO150">
        <v>13.07</v>
      </c>
      <c r="AP150">
        <v>0.5</v>
      </c>
      <c r="AQ150" t="s">
        <v>195</v>
      </c>
      <c r="AR150">
        <v>1602598680.97419</v>
      </c>
      <c r="AS150">
        <v>410.748290322581</v>
      </c>
      <c r="AT150">
        <v>409.99364516128998</v>
      </c>
      <c r="AU150">
        <v>10.338029032258101</v>
      </c>
      <c r="AV150">
        <v>10.0322161290323</v>
      </c>
      <c r="AW150">
        <v>1000.00916129032</v>
      </c>
      <c r="AX150">
        <v>101.57238709677399</v>
      </c>
      <c r="AY150">
        <v>0.100356209677419</v>
      </c>
      <c r="AZ150">
        <v>20.284122580645199</v>
      </c>
      <c r="BA150">
        <v>20.230106451612901</v>
      </c>
      <c r="BB150">
        <v>20.402729032258101</v>
      </c>
      <c r="BC150">
        <v>9999.2109677419303</v>
      </c>
      <c r="BD150">
        <v>6.7723448064516099E-3</v>
      </c>
      <c r="BE150">
        <v>0.36838909677419401</v>
      </c>
      <c r="BF150">
        <v>1602598652.0999999</v>
      </c>
      <c r="BG150" t="s">
        <v>522</v>
      </c>
      <c r="BH150">
        <v>24</v>
      </c>
      <c r="BI150">
        <v>-0.23499999999999999</v>
      </c>
      <c r="BJ150">
        <v>-0.123</v>
      </c>
      <c r="BK150">
        <v>410</v>
      </c>
      <c r="BL150">
        <v>10</v>
      </c>
      <c r="BM150">
        <v>0.32</v>
      </c>
      <c r="BN150">
        <v>0.13</v>
      </c>
      <c r="BO150">
        <v>0.75116090000000002</v>
      </c>
      <c r="BP150">
        <v>-1.2832995749475599E-2</v>
      </c>
      <c r="BQ150">
        <v>2.2510469336955202E-2</v>
      </c>
      <c r="BR150">
        <v>1</v>
      </c>
      <c r="BS150">
        <v>0.30679018000000002</v>
      </c>
      <c r="BT150">
        <v>-1.36907374363591E-2</v>
      </c>
      <c r="BU150">
        <v>1.7173062591162901E-3</v>
      </c>
      <c r="BV150">
        <v>1</v>
      </c>
      <c r="BW150">
        <v>2</v>
      </c>
      <c r="BX150">
        <v>2</v>
      </c>
      <c r="BY150" t="s">
        <v>200</v>
      </c>
      <c r="BZ150">
        <v>100</v>
      </c>
      <c r="CA150">
        <v>100</v>
      </c>
      <c r="CB150">
        <v>-0.23499999999999999</v>
      </c>
      <c r="CC150">
        <v>-0.123</v>
      </c>
      <c r="CD150">
        <v>2</v>
      </c>
      <c r="CE150">
        <v>993.93299999999999</v>
      </c>
      <c r="CF150">
        <v>330.30700000000002</v>
      </c>
      <c r="CG150">
        <v>20.0001</v>
      </c>
      <c r="CH150">
        <v>25.382200000000001</v>
      </c>
      <c r="CI150">
        <v>30</v>
      </c>
      <c r="CJ150">
        <v>25.417300000000001</v>
      </c>
      <c r="CK150">
        <v>25.491800000000001</v>
      </c>
      <c r="CL150">
        <v>24.889600000000002</v>
      </c>
      <c r="CM150">
        <v>39.581899999999997</v>
      </c>
      <c r="CN150">
        <v>0</v>
      </c>
      <c r="CO150">
        <v>20</v>
      </c>
      <c r="CP150">
        <v>410</v>
      </c>
      <c r="CQ150">
        <v>10</v>
      </c>
      <c r="CR150">
        <v>98.897199999999998</v>
      </c>
      <c r="CS150">
        <v>107.254</v>
      </c>
    </row>
    <row r="151" spans="1:97" x14ac:dyDescent="0.25">
      <c r="A151">
        <v>135</v>
      </c>
      <c r="B151">
        <v>1602598694.5999999</v>
      </c>
      <c r="C151">
        <v>9069.7999999523199</v>
      </c>
      <c r="D151" t="s">
        <v>529</v>
      </c>
      <c r="E151" t="s">
        <v>530</v>
      </c>
      <c r="F151">
        <v>1602598685.9709699</v>
      </c>
      <c r="G151">
        <f t="shared" si="58"/>
        <v>2.3538642737430619E-4</v>
      </c>
      <c r="H151">
        <f t="shared" si="59"/>
        <v>-0.67501472116065242</v>
      </c>
      <c r="I151">
        <f t="shared" si="60"/>
        <v>410.75138709677401</v>
      </c>
      <c r="J151">
        <f t="shared" si="61"/>
        <v>462.46597181531877</v>
      </c>
      <c r="K151">
        <f t="shared" si="62"/>
        <v>47.02020522128921</v>
      </c>
      <c r="L151">
        <f t="shared" si="63"/>
        <v>41.762239155472869</v>
      </c>
      <c r="M151">
        <f t="shared" si="64"/>
        <v>1.7758521240084379E-2</v>
      </c>
      <c r="N151">
        <f t="shared" si="65"/>
        <v>2.7757382934256869</v>
      </c>
      <c r="O151">
        <f t="shared" si="66"/>
        <v>1.7695643203320913E-2</v>
      </c>
      <c r="P151">
        <f t="shared" si="67"/>
        <v>1.1065407699922505E-2</v>
      </c>
      <c r="Q151">
        <f t="shared" si="68"/>
        <v>1.7097341765903225E-3</v>
      </c>
      <c r="R151">
        <f t="shared" si="69"/>
        <v>20.219547453372545</v>
      </c>
      <c r="S151">
        <f t="shared" si="70"/>
        <v>20.232264516129</v>
      </c>
      <c r="T151">
        <f t="shared" si="71"/>
        <v>2.3805781007058862</v>
      </c>
      <c r="U151">
        <f t="shared" si="72"/>
        <v>44.005580097687648</v>
      </c>
      <c r="V151">
        <f t="shared" si="73"/>
        <v>1.0509555435520945</v>
      </c>
      <c r="W151">
        <f t="shared" si="74"/>
        <v>2.3882324496554448</v>
      </c>
      <c r="X151">
        <f t="shared" si="75"/>
        <v>1.3296225571537916</v>
      </c>
      <c r="Y151">
        <f t="shared" si="76"/>
        <v>-10.380541447206904</v>
      </c>
      <c r="Z151">
        <f t="shared" si="77"/>
        <v>7.7728822499910954</v>
      </c>
      <c r="AA151">
        <f t="shared" si="78"/>
        <v>0.56450193432187534</v>
      </c>
      <c r="AB151">
        <f t="shared" si="79"/>
        <v>-2.0414475287173417</v>
      </c>
      <c r="AC151">
        <v>-1.2202526197754499E-3</v>
      </c>
      <c r="AD151">
        <v>2.35681439658528E-2</v>
      </c>
      <c r="AE151">
        <v>2.6761521835398701</v>
      </c>
      <c r="AF151">
        <v>85</v>
      </c>
      <c r="AG151">
        <v>8</v>
      </c>
      <c r="AH151">
        <f t="shared" si="80"/>
        <v>1</v>
      </c>
      <c r="AI151">
        <f t="shared" si="81"/>
        <v>0</v>
      </c>
      <c r="AJ151">
        <f t="shared" si="82"/>
        <v>54888.70095470197</v>
      </c>
      <c r="AK151">
        <f t="shared" si="83"/>
        <v>8.9468036451612904E-3</v>
      </c>
      <c r="AL151">
        <f t="shared" si="84"/>
        <v>4.3839337861290321E-3</v>
      </c>
      <c r="AM151">
        <f t="shared" si="85"/>
        <v>0.49</v>
      </c>
      <c r="AN151">
        <f t="shared" si="86"/>
        <v>0.39</v>
      </c>
      <c r="AO151">
        <v>13.07</v>
      </c>
      <c r="AP151">
        <v>0.5</v>
      </c>
      <c r="AQ151" t="s">
        <v>195</v>
      </c>
      <c r="AR151">
        <v>1602598685.9709699</v>
      </c>
      <c r="AS151">
        <v>410.75138709677401</v>
      </c>
      <c r="AT151">
        <v>409.99551612903201</v>
      </c>
      <c r="AU151">
        <v>10.336645161290299</v>
      </c>
      <c r="AV151">
        <v>10.032177419354801</v>
      </c>
      <c r="AW151">
        <v>1000.00738709677</v>
      </c>
      <c r="AX151">
        <v>101.572548387097</v>
      </c>
      <c r="AY151">
        <v>0.100240719354839</v>
      </c>
      <c r="AZ151">
        <v>20.284206451612899</v>
      </c>
      <c r="BA151">
        <v>20.232264516129</v>
      </c>
      <c r="BB151">
        <v>20.404448387096799</v>
      </c>
      <c r="BC151">
        <v>9990.5422580645209</v>
      </c>
      <c r="BD151">
        <v>8.9468036451612904E-3</v>
      </c>
      <c r="BE151">
        <v>0.36652022580645199</v>
      </c>
      <c r="BF151">
        <v>1602598652.0999999</v>
      </c>
      <c r="BG151" t="s">
        <v>522</v>
      </c>
      <c r="BH151">
        <v>24</v>
      </c>
      <c r="BI151">
        <v>-0.23499999999999999</v>
      </c>
      <c r="BJ151">
        <v>-0.123</v>
      </c>
      <c r="BK151">
        <v>410</v>
      </c>
      <c r="BL151">
        <v>10</v>
      </c>
      <c r="BM151">
        <v>0.32</v>
      </c>
      <c r="BN151">
        <v>0.13</v>
      </c>
      <c r="BO151">
        <v>0.75398805999999996</v>
      </c>
      <c r="BP151">
        <v>2.94680586168316E-3</v>
      </c>
      <c r="BQ151">
        <v>2.3274978894435101E-2</v>
      </c>
      <c r="BR151">
        <v>1</v>
      </c>
      <c r="BS151">
        <v>0.3056818</v>
      </c>
      <c r="BT151">
        <v>-1.4092060353349201E-2</v>
      </c>
      <c r="BU151">
        <v>1.7649106039683701E-3</v>
      </c>
      <c r="BV151">
        <v>1</v>
      </c>
      <c r="BW151">
        <v>2</v>
      </c>
      <c r="BX151">
        <v>2</v>
      </c>
      <c r="BY151" t="s">
        <v>200</v>
      </c>
      <c r="BZ151">
        <v>100</v>
      </c>
      <c r="CA151">
        <v>100</v>
      </c>
      <c r="CB151">
        <v>-0.23499999999999999</v>
      </c>
      <c r="CC151">
        <v>-0.123</v>
      </c>
      <c r="CD151">
        <v>2</v>
      </c>
      <c r="CE151">
        <v>994.12</v>
      </c>
      <c r="CF151">
        <v>330.23500000000001</v>
      </c>
      <c r="CG151">
        <v>20.000299999999999</v>
      </c>
      <c r="CH151">
        <v>25.3811</v>
      </c>
      <c r="CI151">
        <v>30.0001</v>
      </c>
      <c r="CJ151">
        <v>25.417300000000001</v>
      </c>
      <c r="CK151">
        <v>25.491800000000001</v>
      </c>
      <c r="CL151">
        <v>24.889399999999998</v>
      </c>
      <c r="CM151">
        <v>39.581899999999997</v>
      </c>
      <c r="CN151">
        <v>0</v>
      </c>
      <c r="CO151">
        <v>20</v>
      </c>
      <c r="CP151">
        <v>410</v>
      </c>
      <c r="CQ151">
        <v>10</v>
      </c>
      <c r="CR151">
        <v>98.899100000000004</v>
      </c>
      <c r="CS151">
        <v>107.253</v>
      </c>
    </row>
    <row r="152" spans="1:97" x14ac:dyDescent="0.25">
      <c r="A152">
        <v>136</v>
      </c>
      <c r="B152">
        <v>1602598699.5999999</v>
      </c>
      <c r="C152">
        <v>9074.7999999523199</v>
      </c>
      <c r="D152" t="s">
        <v>531</v>
      </c>
      <c r="E152" t="s">
        <v>532</v>
      </c>
      <c r="F152">
        <v>1602598690.9709699</v>
      </c>
      <c r="G152">
        <f t="shared" si="58"/>
        <v>2.3476360743450103E-4</v>
      </c>
      <c r="H152">
        <f t="shared" si="59"/>
        <v>-0.67081329167247961</v>
      </c>
      <c r="I152">
        <f t="shared" si="60"/>
        <v>410.75735483871</v>
      </c>
      <c r="J152">
        <f t="shared" si="61"/>
        <v>462.28588691178436</v>
      </c>
      <c r="K152">
        <f t="shared" si="62"/>
        <v>47.001164702358267</v>
      </c>
      <c r="L152">
        <f t="shared" si="63"/>
        <v>41.762196584563497</v>
      </c>
      <c r="M152">
        <f t="shared" si="64"/>
        <v>1.7700689840542603E-2</v>
      </c>
      <c r="N152">
        <f t="shared" si="65"/>
        <v>2.7771973305753792</v>
      </c>
      <c r="O152">
        <f t="shared" si="66"/>
        <v>1.7638252583881641E-2</v>
      </c>
      <c r="P152">
        <f t="shared" si="67"/>
        <v>1.1029499160323013E-2</v>
      </c>
      <c r="Q152">
        <f t="shared" si="68"/>
        <v>3.7016752658516222E-3</v>
      </c>
      <c r="R152">
        <f t="shared" si="69"/>
        <v>20.220381938013592</v>
      </c>
      <c r="S152">
        <f t="shared" si="70"/>
        <v>20.236941935483902</v>
      </c>
      <c r="T152">
        <f t="shared" si="71"/>
        <v>2.3812665001846312</v>
      </c>
      <c r="U152">
        <f t="shared" si="72"/>
        <v>44.00041046085655</v>
      </c>
      <c r="V152">
        <f t="shared" si="73"/>
        <v>1.0508722971022422</v>
      </c>
      <c r="W152">
        <f t="shared" si="74"/>
        <v>2.3883238499266151</v>
      </c>
      <c r="X152">
        <f t="shared" si="75"/>
        <v>1.330394203082389</v>
      </c>
      <c r="Y152">
        <f t="shared" si="76"/>
        <v>-10.353075087861495</v>
      </c>
      <c r="Z152">
        <f t="shared" si="77"/>
        <v>7.1693772656124848</v>
      </c>
      <c r="AA152">
        <f t="shared" si="78"/>
        <v>0.5204132236824639</v>
      </c>
      <c r="AB152">
        <f t="shared" si="79"/>
        <v>-2.659582923300694</v>
      </c>
      <c r="AC152">
        <v>-1.2212507260525201E-3</v>
      </c>
      <c r="AD152">
        <v>2.3587421541700699E-2</v>
      </c>
      <c r="AE152">
        <v>2.6775297641782001</v>
      </c>
      <c r="AF152">
        <v>86</v>
      </c>
      <c r="AG152">
        <v>9</v>
      </c>
      <c r="AH152">
        <f t="shared" si="80"/>
        <v>1</v>
      </c>
      <c r="AI152">
        <f t="shared" si="81"/>
        <v>0</v>
      </c>
      <c r="AJ152">
        <f t="shared" si="82"/>
        <v>54931.617051473193</v>
      </c>
      <c r="AK152">
        <f t="shared" si="83"/>
        <v>1.93703572258065E-2</v>
      </c>
      <c r="AL152">
        <f t="shared" si="84"/>
        <v>9.4914750406451844E-3</v>
      </c>
      <c r="AM152">
        <f t="shared" si="85"/>
        <v>0.49</v>
      </c>
      <c r="AN152">
        <f t="shared" si="86"/>
        <v>0.39</v>
      </c>
      <c r="AO152">
        <v>13.07</v>
      </c>
      <c r="AP152">
        <v>0.5</v>
      </c>
      <c r="AQ152" t="s">
        <v>195</v>
      </c>
      <c r="AR152">
        <v>1602598690.9709699</v>
      </c>
      <c r="AS152">
        <v>410.75735483871</v>
      </c>
      <c r="AT152">
        <v>410.00664516129001</v>
      </c>
      <c r="AU152">
        <v>10.3359870967742</v>
      </c>
      <c r="AV152">
        <v>10.032325806451601</v>
      </c>
      <c r="AW152">
        <v>1000.01083870968</v>
      </c>
      <c r="AX152">
        <v>101.571</v>
      </c>
      <c r="AY152">
        <v>0.1002083</v>
      </c>
      <c r="AZ152">
        <v>20.2848258064516</v>
      </c>
      <c r="BA152">
        <v>20.236941935483902</v>
      </c>
      <c r="BB152">
        <v>20.406070967741901</v>
      </c>
      <c r="BC152">
        <v>9998.8664516128993</v>
      </c>
      <c r="BD152">
        <v>1.93703572258065E-2</v>
      </c>
      <c r="BE152">
        <v>0.37513522580645198</v>
      </c>
      <c r="BF152">
        <v>1602598652.0999999</v>
      </c>
      <c r="BG152" t="s">
        <v>522</v>
      </c>
      <c r="BH152">
        <v>24</v>
      </c>
      <c r="BI152">
        <v>-0.23499999999999999</v>
      </c>
      <c r="BJ152">
        <v>-0.123</v>
      </c>
      <c r="BK152">
        <v>410</v>
      </c>
      <c r="BL152">
        <v>10</v>
      </c>
      <c r="BM152">
        <v>0.32</v>
      </c>
      <c r="BN152">
        <v>0.13</v>
      </c>
      <c r="BO152">
        <v>0.75872318000000005</v>
      </c>
      <c r="BP152">
        <v>-2.32169200480099E-2</v>
      </c>
      <c r="BQ152">
        <v>2.23236096379506E-2</v>
      </c>
      <c r="BR152">
        <v>1</v>
      </c>
      <c r="BS152">
        <v>0.30460335999999999</v>
      </c>
      <c r="BT152">
        <v>-1.2822419207682101E-2</v>
      </c>
      <c r="BU152">
        <v>1.64270184464497E-3</v>
      </c>
      <c r="BV152">
        <v>1</v>
      </c>
      <c r="BW152">
        <v>2</v>
      </c>
      <c r="BX152">
        <v>2</v>
      </c>
      <c r="BY152" t="s">
        <v>200</v>
      </c>
      <c r="BZ152">
        <v>100</v>
      </c>
      <c r="CA152">
        <v>100</v>
      </c>
      <c r="CB152">
        <v>-0.23499999999999999</v>
      </c>
      <c r="CC152">
        <v>-0.123</v>
      </c>
      <c r="CD152">
        <v>2</v>
      </c>
      <c r="CE152">
        <v>993.8</v>
      </c>
      <c r="CF152">
        <v>330.34199999999998</v>
      </c>
      <c r="CG152">
        <v>20.000599999999999</v>
      </c>
      <c r="CH152">
        <v>25.3811</v>
      </c>
      <c r="CI152">
        <v>30.0001</v>
      </c>
      <c r="CJ152">
        <v>25.417300000000001</v>
      </c>
      <c r="CK152">
        <v>25.491800000000001</v>
      </c>
      <c r="CL152">
        <v>24.889299999999999</v>
      </c>
      <c r="CM152">
        <v>39.581899999999997</v>
      </c>
      <c r="CN152">
        <v>0</v>
      </c>
      <c r="CO152">
        <v>20</v>
      </c>
      <c r="CP152">
        <v>410</v>
      </c>
      <c r="CQ152">
        <v>10</v>
      </c>
      <c r="CR152">
        <v>98.900300000000001</v>
      </c>
      <c r="CS152">
        <v>107.254</v>
      </c>
    </row>
    <row r="153" spans="1:97" x14ac:dyDescent="0.25">
      <c r="A153">
        <v>137</v>
      </c>
      <c r="B153">
        <v>1602599118.8</v>
      </c>
      <c r="C153">
        <v>9494</v>
      </c>
      <c r="D153" t="s">
        <v>535</v>
      </c>
      <c r="E153" t="s">
        <v>536</v>
      </c>
      <c r="F153">
        <v>1602599110.72258</v>
      </c>
      <c r="G153">
        <f t="shared" si="58"/>
        <v>2.1126953002288009E-4</v>
      </c>
      <c r="H153">
        <f t="shared" si="59"/>
        <v>-0.72041341097848877</v>
      </c>
      <c r="I153">
        <f t="shared" si="60"/>
        <v>410.45451612903202</v>
      </c>
      <c r="J153">
        <f t="shared" si="61"/>
        <v>474.27452671930286</v>
      </c>
      <c r="K153">
        <f t="shared" si="62"/>
        <v>48.22416322521341</v>
      </c>
      <c r="L153">
        <f t="shared" si="63"/>
        <v>41.734954055517541</v>
      </c>
      <c r="M153">
        <f t="shared" si="64"/>
        <v>1.5760397778916923E-2</v>
      </c>
      <c r="N153">
        <f t="shared" si="65"/>
        <v>2.784467160365077</v>
      </c>
      <c r="O153">
        <f t="shared" si="66"/>
        <v>1.5711006804420925E-2</v>
      </c>
      <c r="P153">
        <f t="shared" si="67"/>
        <v>9.8238038608847583E-3</v>
      </c>
      <c r="Q153">
        <f t="shared" si="68"/>
        <v>3.3774303847741981E-4</v>
      </c>
      <c r="R153">
        <f t="shared" si="69"/>
        <v>20.220595465718972</v>
      </c>
      <c r="S153">
        <f t="shared" si="70"/>
        <v>20.219432258064501</v>
      </c>
      <c r="T153">
        <f t="shared" si="71"/>
        <v>2.3786904075899504</v>
      </c>
      <c r="U153">
        <f t="shared" si="72"/>
        <v>43.324621331743103</v>
      </c>
      <c r="V153">
        <f t="shared" si="73"/>
        <v>1.0343258206439019</v>
      </c>
      <c r="W153">
        <f t="shared" si="74"/>
        <v>2.3873857147507751</v>
      </c>
      <c r="X153">
        <f t="shared" si="75"/>
        <v>1.3443645869460485</v>
      </c>
      <c r="Y153">
        <f t="shared" si="76"/>
        <v>-9.3169862740090128</v>
      </c>
      <c r="Z153">
        <f t="shared" si="77"/>
        <v>8.8621821230734277</v>
      </c>
      <c r="AA153">
        <f t="shared" si="78"/>
        <v>0.64153326437985847</v>
      </c>
      <c r="AB153">
        <f t="shared" si="79"/>
        <v>0.18706685648275112</v>
      </c>
      <c r="AC153">
        <v>-1.2214538934598299E-3</v>
      </c>
      <c r="AD153">
        <v>2.3591345547785102E-2</v>
      </c>
      <c r="AE153">
        <v>2.6778100826498998</v>
      </c>
      <c r="AF153">
        <v>87</v>
      </c>
      <c r="AG153">
        <v>9</v>
      </c>
      <c r="AH153">
        <f t="shared" si="80"/>
        <v>1</v>
      </c>
      <c r="AI153">
        <f t="shared" si="81"/>
        <v>0</v>
      </c>
      <c r="AJ153">
        <f t="shared" si="82"/>
        <v>54941.74995100544</v>
      </c>
      <c r="AK153">
        <f t="shared" si="83"/>
        <v>1.76736283870968E-3</v>
      </c>
      <c r="AL153">
        <f t="shared" si="84"/>
        <v>8.6600779096774314E-4</v>
      </c>
      <c r="AM153">
        <f t="shared" si="85"/>
        <v>0.49</v>
      </c>
      <c r="AN153">
        <f t="shared" si="86"/>
        <v>0.39</v>
      </c>
      <c r="AO153">
        <v>7.22</v>
      </c>
      <c r="AP153">
        <v>0.5</v>
      </c>
      <c r="AQ153" t="s">
        <v>195</v>
      </c>
      <c r="AR153">
        <v>1602599110.72258</v>
      </c>
      <c r="AS153">
        <v>410.45451612903202</v>
      </c>
      <c r="AT153">
        <v>409.99700000000001</v>
      </c>
      <c r="AU153">
        <v>10.172377419354801</v>
      </c>
      <c r="AV153">
        <v>10.0213967741935</v>
      </c>
      <c r="AW153">
        <v>1000.0284516129</v>
      </c>
      <c r="AX153">
        <v>101.57899999999999</v>
      </c>
      <c r="AY153">
        <v>0.10085103225806499</v>
      </c>
      <c r="AZ153">
        <v>20.278467741935501</v>
      </c>
      <c r="BA153">
        <v>20.219432258064501</v>
      </c>
      <c r="BB153">
        <v>20.402903225806401</v>
      </c>
      <c r="BC153">
        <v>9999.7422580645107</v>
      </c>
      <c r="BD153">
        <v>1.76736283870968E-3</v>
      </c>
      <c r="BE153">
        <v>0.39222819354838701</v>
      </c>
      <c r="BF153">
        <v>1602599091.3</v>
      </c>
      <c r="BG153" t="s">
        <v>537</v>
      </c>
      <c r="BH153">
        <v>25</v>
      </c>
      <c r="BI153">
        <v>-0.245</v>
      </c>
      <c r="BJ153">
        <v>-0.122</v>
      </c>
      <c r="BK153">
        <v>410</v>
      </c>
      <c r="BL153">
        <v>10</v>
      </c>
      <c r="BM153">
        <v>0.21</v>
      </c>
      <c r="BN153">
        <v>7.0000000000000007E-2</v>
      </c>
      <c r="BO153">
        <v>0.44879394</v>
      </c>
      <c r="BP153">
        <v>0.145442939248526</v>
      </c>
      <c r="BQ153">
        <v>6.8611429917007305E-2</v>
      </c>
      <c r="BR153">
        <v>0</v>
      </c>
      <c r="BS153">
        <v>0.145022126</v>
      </c>
      <c r="BT153">
        <v>7.9422253268286697E-2</v>
      </c>
      <c r="BU153">
        <v>2.00142290004168E-2</v>
      </c>
      <c r="BV153">
        <v>1</v>
      </c>
      <c r="BW153">
        <v>1</v>
      </c>
      <c r="BX153">
        <v>2</v>
      </c>
      <c r="BY153" t="s">
        <v>252</v>
      </c>
      <c r="BZ153">
        <v>100</v>
      </c>
      <c r="CA153">
        <v>100</v>
      </c>
      <c r="CB153">
        <v>-0.245</v>
      </c>
      <c r="CC153">
        <v>-0.122</v>
      </c>
      <c r="CD153">
        <v>2</v>
      </c>
      <c r="CE153">
        <v>992.79499999999996</v>
      </c>
      <c r="CF153">
        <v>329.74400000000003</v>
      </c>
      <c r="CG153">
        <v>20.000599999999999</v>
      </c>
      <c r="CH153">
        <v>25.361899999999999</v>
      </c>
      <c r="CI153">
        <v>30.0001</v>
      </c>
      <c r="CJ153">
        <v>25.400099999999998</v>
      </c>
      <c r="CK153">
        <v>25.4726</v>
      </c>
      <c r="CL153">
        <v>24.891500000000001</v>
      </c>
      <c r="CM153">
        <v>39.581899999999997</v>
      </c>
      <c r="CN153">
        <v>0</v>
      </c>
      <c r="CO153">
        <v>20</v>
      </c>
      <c r="CP153">
        <v>410</v>
      </c>
      <c r="CQ153">
        <v>10</v>
      </c>
      <c r="CR153">
        <v>98.902000000000001</v>
      </c>
      <c r="CS153">
        <v>107.251</v>
      </c>
    </row>
    <row r="154" spans="1:97" x14ac:dyDescent="0.25">
      <c r="A154">
        <v>138</v>
      </c>
      <c r="B154">
        <v>1602599123.7</v>
      </c>
      <c r="C154">
        <v>9498.9000000953693</v>
      </c>
      <c r="D154" t="s">
        <v>538</v>
      </c>
      <c r="E154" t="s">
        <v>539</v>
      </c>
      <c r="F154">
        <v>1602599115.37097</v>
      </c>
      <c r="G154">
        <f t="shared" si="58"/>
        <v>2.1084707425462131E-4</v>
      </c>
      <c r="H154">
        <f t="shared" si="59"/>
        <v>-0.70365329884200489</v>
      </c>
      <c r="I154">
        <f t="shared" si="60"/>
        <v>410.43954838709698</v>
      </c>
      <c r="J154">
        <f t="shared" si="61"/>
        <v>472.71709156900135</v>
      </c>
      <c r="K154">
        <f t="shared" si="62"/>
        <v>48.065877896455923</v>
      </c>
      <c r="L154">
        <f t="shared" si="63"/>
        <v>41.733496775356279</v>
      </c>
      <c r="M154">
        <f t="shared" si="64"/>
        <v>1.5728003756381663E-2</v>
      </c>
      <c r="N154">
        <f t="shared" si="65"/>
        <v>2.7837301666979668</v>
      </c>
      <c r="O154">
        <f t="shared" si="66"/>
        <v>1.5678802289511348E-2</v>
      </c>
      <c r="P154">
        <f t="shared" si="67"/>
        <v>9.8036590852184705E-3</v>
      </c>
      <c r="Q154">
        <f t="shared" si="68"/>
        <v>-9.4857880184516215E-4</v>
      </c>
      <c r="R154">
        <f t="shared" si="69"/>
        <v>20.22135993562657</v>
      </c>
      <c r="S154">
        <f t="shared" si="70"/>
        <v>20.2193419354839</v>
      </c>
      <c r="T154">
        <f t="shared" si="71"/>
        <v>2.3786771253093582</v>
      </c>
      <c r="U154">
        <f t="shared" si="72"/>
        <v>43.319320209632131</v>
      </c>
      <c r="V154">
        <f t="shared" si="73"/>
        <v>1.0342421426221367</v>
      </c>
      <c r="W154">
        <f t="shared" si="74"/>
        <v>2.3874847010922648</v>
      </c>
      <c r="X154">
        <f t="shared" si="75"/>
        <v>1.3444349826872215</v>
      </c>
      <c r="Y154">
        <f t="shared" si="76"/>
        <v>-9.2983559746287998</v>
      </c>
      <c r="Z154">
        <f t="shared" si="77"/>
        <v>8.9740882350493933</v>
      </c>
      <c r="AA154">
        <f t="shared" si="78"/>
        <v>0.64980806760517018</v>
      </c>
      <c r="AB154">
        <f t="shared" si="79"/>
        <v>0.32459174922391831</v>
      </c>
      <c r="AC154">
        <v>-1.22095157151121E-3</v>
      </c>
      <c r="AD154">
        <v>2.35816436255681E-2</v>
      </c>
      <c r="AE154">
        <v>2.6771169516217301</v>
      </c>
      <c r="AF154">
        <v>86</v>
      </c>
      <c r="AG154">
        <v>9</v>
      </c>
      <c r="AH154">
        <f t="shared" si="80"/>
        <v>1</v>
      </c>
      <c r="AI154">
        <f t="shared" si="81"/>
        <v>0</v>
      </c>
      <c r="AJ154">
        <f t="shared" si="82"/>
        <v>54919.962285762107</v>
      </c>
      <c r="AK154">
        <f t="shared" si="83"/>
        <v>-4.9637823225806496E-3</v>
      </c>
      <c r="AL154">
        <f t="shared" si="84"/>
        <v>-2.4322533380645183E-3</v>
      </c>
      <c r="AM154">
        <f t="shared" si="85"/>
        <v>0.49</v>
      </c>
      <c r="AN154">
        <f t="shared" si="86"/>
        <v>0.39</v>
      </c>
      <c r="AO154">
        <v>7.22</v>
      </c>
      <c r="AP154">
        <v>0.5</v>
      </c>
      <c r="AQ154" t="s">
        <v>195</v>
      </c>
      <c r="AR154">
        <v>1602599115.37097</v>
      </c>
      <c r="AS154">
        <v>410.43954838709698</v>
      </c>
      <c r="AT154">
        <v>409.99400000000003</v>
      </c>
      <c r="AU154">
        <v>10.171538709677399</v>
      </c>
      <c r="AV154">
        <v>10.0208580645161</v>
      </c>
      <c r="AW154">
        <v>1000.01667741935</v>
      </c>
      <c r="AX154">
        <v>101.57948387096801</v>
      </c>
      <c r="AY154">
        <v>0.10052464516129</v>
      </c>
      <c r="AZ154">
        <v>20.279138709677401</v>
      </c>
      <c r="BA154">
        <v>20.2193419354839</v>
      </c>
      <c r="BB154">
        <v>20.404964516128999</v>
      </c>
      <c r="BC154">
        <v>9995.5822580645199</v>
      </c>
      <c r="BD154">
        <v>-4.9637823225806496E-3</v>
      </c>
      <c r="BE154">
        <v>0.38151667741935502</v>
      </c>
      <c r="BF154">
        <v>1602599091.3</v>
      </c>
      <c r="BG154" t="s">
        <v>537</v>
      </c>
      <c r="BH154">
        <v>25</v>
      </c>
      <c r="BI154">
        <v>-0.245</v>
      </c>
      <c r="BJ154">
        <v>-0.122</v>
      </c>
      <c r="BK154">
        <v>410</v>
      </c>
      <c r="BL154">
        <v>10</v>
      </c>
      <c r="BM154">
        <v>0.21</v>
      </c>
      <c r="BN154">
        <v>7.0000000000000007E-2</v>
      </c>
      <c r="BO154">
        <v>0.45883000000000002</v>
      </c>
      <c r="BP154">
        <v>-0.22981193424912899</v>
      </c>
      <c r="BQ154">
        <v>3.3472575939715199E-2</v>
      </c>
      <c r="BR154">
        <v>0</v>
      </c>
      <c r="BS154">
        <v>0.1508148</v>
      </c>
      <c r="BT154">
        <v>-2.4102954602265498E-3</v>
      </c>
      <c r="BU154">
        <v>6.1511878527646896E-4</v>
      </c>
      <c r="BV154">
        <v>1</v>
      </c>
      <c r="BW154">
        <v>1</v>
      </c>
      <c r="BX154">
        <v>2</v>
      </c>
      <c r="BY154" t="s">
        <v>252</v>
      </c>
      <c r="BZ154">
        <v>100</v>
      </c>
      <c r="CA154">
        <v>100</v>
      </c>
      <c r="CB154">
        <v>-0.245</v>
      </c>
      <c r="CC154">
        <v>-0.122</v>
      </c>
      <c r="CD154">
        <v>2</v>
      </c>
      <c r="CE154">
        <v>993.69500000000005</v>
      </c>
      <c r="CF154">
        <v>329.60199999999998</v>
      </c>
      <c r="CG154">
        <v>20.000299999999999</v>
      </c>
      <c r="CH154">
        <v>25.361899999999999</v>
      </c>
      <c r="CI154">
        <v>30</v>
      </c>
      <c r="CJ154">
        <v>25.398199999999999</v>
      </c>
      <c r="CK154">
        <v>25.4726</v>
      </c>
      <c r="CL154">
        <v>24.890799999999999</v>
      </c>
      <c r="CM154">
        <v>39.581899999999997</v>
      </c>
      <c r="CN154">
        <v>0</v>
      </c>
      <c r="CO154">
        <v>20</v>
      </c>
      <c r="CP154">
        <v>410</v>
      </c>
      <c r="CQ154">
        <v>10</v>
      </c>
      <c r="CR154">
        <v>98.901399999999995</v>
      </c>
      <c r="CS154">
        <v>107.251</v>
      </c>
    </row>
    <row r="155" spans="1:97" x14ac:dyDescent="0.25">
      <c r="A155">
        <v>139</v>
      </c>
      <c r="B155">
        <v>1602599129.2</v>
      </c>
      <c r="C155">
        <v>9504.4000000953693</v>
      </c>
      <c r="D155" t="s">
        <v>540</v>
      </c>
      <c r="E155" t="s">
        <v>541</v>
      </c>
      <c r="F155">
        <v>1602599120.6838701</v>
      </c>
      <c r="G155">
        <f t="shared" si="58"/>
        <v>2.1018167083074291E-4</v>
      </c>
      <c r="H155">
        <f t="shared" si="59"/>
        <v>-0.68014031960542054</v>
      </c>
      <c r="I155">
        <f t="shared" si="60"/>
        <v>410.43045161290303</v>
      </c>
      <c r="J155">
        <f t="shared" si="61"/>
        <v>470.56601175658551</v>
      </c>
      <c r="K155">
        <f t="shared" si="62"/>
        <v>47.847097155802288</v>
      </c>
      <c r="L155">
        <f t="shared" si="63"/>
        <v>41.732520418794465</v>
      </c>
      <c r="M155">
        <f t="shared" si="64"/>
        <v>1.5674695140637494E-2</v>
      </c>
      <c r="N155">
        <f t="shared" si="65"/>
        <v>2.7837643187248799</v>
      </c>
      <c r="O155">
        <f t="shared" si="66"/>
        <v>1.5625826674287326E-2</v>
      </c>
      <c r="P155">
        <f t="shared" si="67"/>
        <v>9.7705195373266815E-3</v>
      </c>
      <c r="Q155">
        <f t="shared" si="68"/>
        <v>-3.1053808069741989E-3</v>
      </c>
      <c r="R155">
        <f t="shared" si="69"/>
        <v>20.222387615619535</v>
      </c>
      <c r="S155">
        <f t="shared" si="70"/>
        <v>20.2206096774194</v>
      </c>
      <c r="T155">
        <f t="shared" si="71"/>
        <v>2.3788635575495887</v>
      </c>
      <c r="U155">
        <f t="shared" si="72"/>
        <v>43.31232673151009</v>
      </c>
      <c r="V155">
        <f t="shared" si="73"/>
        <v>1.0341300050102542</v>
      </c>
      <c r="W155">
        <f t="shared" si="74"/>
        <v>2.387611294633857</v>
      </c>
      <c r="X155">
        <f t="shared" si="75"/>
        <v>1.3447335525393345</v>
      </c>
      <c r="Y155">
        <f t="shared" si="76"/>
        <v>-9.2690116836357621</v>
      </c>
      <c r="Z155">
        <f t="shared" si="77"/>
        <v>8.9127146416621787</v>
      </c>
      <c r="AA155">
        <f t="shared" si="78"/>
        <v>0.64536314426812114</v>
      </c>
      <c r="AB155">
        <f t="shared" si="79"/>
        <v>0.28596072148756413</v>
      </c>
      <c r="AC155">
        <v>-1.2209748460676401E-3</v>
      </c>
      <c r="AD155">
        <v>2.3582093153877E-2</v>
      </c>
      <c r="AE155">
        <v>2.67714907131964</v>
      </c>
      <c r="AF155">
        <v>86</v>
      </c>
      <c r="AG155">
        <v>9</v>
      </c>
      <c r="AH155">
        <f t="shared" si="80"/>
        <v>1</v>
      </c>
      <c r="AI155">
        <f t="shared" si="81"/>
        <v>0</v>
      </c>
      <c r="AJ155">
        <f t="shared" si="82"/>
        <v>54920.807260256013</v>
      </c>
      <c r="AK155">
        <f t="shared" si="83"/>
        <v>-1.6250030387096801E-2</v>
      </c>
      <c r="AL155">
        <f t="shared" si="84"/>
        <v>-7.9625148896774328E-3</v>
      </c>
      <c r="AM155">
        <f t="shared" si="85"/>
        <v>0.49</v>
      </c>
      <c r="AN155">
        <f t="shared" si="86"/>
        <v>0.39</v>
      </c>
      <c r="AO155">
        <v>7.22</v>
      </c>
      <c r="AP155">
        <v>0.5</v>
      </c>
      <c r="AQ155" t="s">
        <v>195</v>
      </c>
      <c r="AR155">
        <v>1602599120.6838701</v>
      </c>
      <c r="AS155">
        <v>410.43045161290303</v>
      </c>
      <c r="AT155">
        <v>410.00167741935502</v>
      </c>
      <c r="AU155">
        <v>10.170448387096799</v>
      </c>
      <c r="AV155">
        <v>10.020241935483901</v>
      </c>
      <c r="AW155">
        <v>1000.0089032258099</v>
      </c>
      <c r="AX155">
        <v>101.57954838709701</v>
      </c>
      <c r="AY155">
        <v>0.100334903225806</v>
      </c>
      <c r="AZ155">
        <v>20.279996774193499</v>
      </c>
      <c r="BA155">
        <v>20.2206096774194</v>
      </c>
      <c r="BB155">
        <v>20.406438709677399</v>
      </c>
      <c r="BC155">
        <v>9995.7664516129007</v>
      </c>
      <c r="BD155">
        <v>-1.6250030387096801E-2</v>
      </c>
      <c r="BE155">
        <v>0.38160783870967702</v>
      </c>
      <c r="BF155">
        <v>1602599091.3</v>
      </c>
      <c r="BG155" t="s">
        <v>537</v>
      </c>
      <c r="BH155">
        <v>25</v>
      </c>
      <c r="BI155">
        <v>-0.245</v>
      </c>
      <c r="BJ155">
        <v>-0.122</v>
      </c>
      <c r="BK155">
        <v>410</v>
      </c>
      <c r="BL155">
        <v>10</v>
      </c>
      <c r="BM155">
        <v>0.21</v>
      </c>
      <c r="BN155">
        <v>7.0000000000000007E-2</v>
      </c>
      <c r="BO155">
        <v>0.44222778000000001</v>
      </c>
      <c r="BP155">
        <v>-0.15762783476641501</v>
      </c>
      <c r="BQ155">
        <v>2.7346051604054299E-2</v>
      </c>
      <c r="BR155">
        <v>0</v>
      </c>
      <c r="BS155">
        <v>0.15052209999999999</v>
      </c>
      <c r="BT155">
        <v>-4.9341795483707198E-3</v>
      </c>
      <c r="BU155">
        <v>8.3048983738514095E-4</v>
      </c>
      <c r="BV155">
        <v>1</v>
      </c>
      <c r="BW155">
        <v>1</v>
      </c>
      <c r="BX155">
        <v>2</v>
      </c>
      <c r="BY155" t="s">
        <v>252</v>
      </c>
      <c r="BZ155">
        <v>100</v>
      </c>
      <c r="CA155">
        <v>100</v>
      </c>
      <c r="CB155">
        <v>-0.245</v>
      </c>
      <c r="CC155">
        <v>-0.122</v>
      </c>
      <c r="CD155">
        <v>2</v>
      </c>
      <c r="CE155">
        <v>993.82500000000005</v>
      </c>
      <c r="CF155">
        <v>329.56599999999997</v>
      </c>
      <c r="CG155">
        <v>20.0002</v>
      </c>
      <c r="CH155">
        <v>25.360099999999999</v>
      </c>
      <c r="CI155">
        <v>30</v>
      </c>
      <c r="CJ155">
        <v>25.398</v>
      </c>
      <c r="CK155">
        <v>25.4726</v>
      </c>
      <c r="CL155">
        <v>24.891300000000001</v>
      </c>
      <c r="CM155">
        <v>39.581899999999997</v>
      </c>
      <c r="CN155">
        <v>0</v>
      </c>
      <c r="CO155">
        <v>20</v>
      </c>
      <c r="CP155">
        <v>410</v>
      </c>
      <c r="CQ155">
        <v>10</v>
      </c>
      <c r="CR155">
        <v>98.902000000000001</v>
      </c>
      <c r="CS155">
        <v>107.252</v>
      </c>
    </row>
    <row r="156" spans="1:97" x14ac:dyDescent="0.25">
      <c r="A156">
        <v>140</v>
      </c>
      <c r="B156">
        <v>1602599134.2</v>
      </c>
      <c r="C156">
        <v>9509.4000000953693</v>
      </c>
      <c r="D156" t="s">
        <v>542</v>
      </c>
      <c r="E156" t="s">
        <v>543</v>
      </c>
      <c r="F156">
        <v>1602599125.6161301</v>
      </c>
      <c r="G156">
        <f t="shared" si="58"/>
        <v>2.0973373223235039E-4</v>
      </c>
      <c r="H156">
        <f t="shared" si="59"/>
        <v>-0.69103591025835776</v>
      </c>
      <c r="I156">
        <f t="shared" si="60"/>
        <v>410.43799999999999</v>
      </c>
      <c r="J156">
        <f t="shared" si="61"/>
        <v>471.84711801496564</v>
      </c>
      <c r="K156">
        <f t="shared" si="62"/>
        <v>47.977253664151611</v>
      </c>
      <c r="L156">
        <f t="shared" si="63"/>
        <v>41.733195536403585</v>
      </c>
      <c r="M156">
        <f t="shared" si="64"/>
        <v>1.5635779272607505E-2</v>
      </c>
      <c r="N156">
        <f t="shared" si="65"/>
        <v>2.7839543869450929</v>
      </c>
      <c r="O156">
        <f t="shared" si="66"/>
        <v>1.5587156060766737E-2</v>
      </c>
      <c r="P156">
        <f t="shared" si="67"/>
        <v>9.7463284648596962E-3</v>
      </c>
      <c r="Q156">
        <f t="shared" si="68"/>
        <v>-2.1097192186451527E-3</v>
      </c>
      <c r="R156">
        <f t="shared" si="69"/>
        <v>20.223368617272964</v>
      </c>
      <c r="S156">
        <f t="shared" si="70"/>
        <v>20.223132258064499</v>
      </c>
      <c r="T156">
        <f t="shared" si="71"/>
        <v>2.3792345625822713</v>
      </c>
      <c r="U156">
        <f t="shared" si="72"/>
        <v>43.30640245545009</v>
      </c>
      <c r="V156">
        <f t="shared" si="73"/>
        <v>1.0340427636326441</v>
      </c>
      <c r="W156">
        <f t="shared" si="74"/>
        <v>2.3877364662104608</v>
      </c>
      <c r="X156">
        <f t="shared" si="75"/>
        <v>1.3451917989496271</v>
      </c>
      <c r="Y156">
        <f t="shared" si="76"/>
        <v>-9.2492575914466517</v>
      </c>
      <c r="Z156">
        <f t="shared" si="77"/>
        <v>8.6620458984852569</v>
      </c>
      <c r="AA156">
        <f t="shared" si="78"/>
        <v>0.62718039637074929</v>
      </c>
      <c r="AB156">
        <f t="shared" si="79"/>
        <v>3.7858984190709322E-2</v>
      </c>
      <c r="AC156">
        <v>-1.22110438236896E-3</v>
      </c>
      <c r="AD156">
        <v>2.3584595037625399E-2</v>
      </c>
      <c r="AE156">
        <v>2.6773278284593198</v>
      </c>
      <c r="AF156">
        <v>86</v>
      </c>
      <c r="AG156">
        <v>9</v>
      </c>
      <c r="AH156">
        <f t="shared" si="80"/>
        <v>1</v>
      </c>
      <c r="AI156">
        <f t="shared" si="81"/>
        <v>0</v>
      </c>
      <c r="AJ156">
        <f t="shared" si="82"/>
        <v>54926.235279355882</v>
      </c>
      <c r="AK156">
        <f t="shared" si="83"/>
        <v>-1.10398703225806E-2</v>
      </c>
      <c r="AL156">
        <f t="shared" si="84"/>
        <v>-5.4095364580644938E-3</v>
      </c>
      <c r="AM156">
        <f t="shared" si="85"/>
        <v>0.49</v>
      </c>
      <c r="AN156">
        <f t="shared" si="86"/>
        <v>0.39</v>
      </c>
      <c r="AO156">
        <v>7.22</v>
      </c>
      <c r="AP156">
        <v>0.5</v>
      </c>
      <c r="AQ156" t="s">
        <v>195</v>
      </c>
      <c r="AR156">
        <v>1602599125.6161301</v>
      </c>
      <c r="AS156">
        <v>410.43799999999999</v>
      </c>
      <c r="AT156">
        <v>410.001225806452</v>
      </c>
      <c r="AU156">
        <v>10.169612903225801</v>
      </c>
      <c r="AV156">
        <v>10.0197258064516</v>
      </c>
      <c r="AW156">
        <v>1000.00464516129</v>
      </c>
      <c r="AX156">
        <v>101.579451612903</v>
      </c>
      <c r="AY156">
        <v>0.100206548387097</v>
      </c>
      <c r="AZ156">
        <v>20.280845161290301</v>
      </c>
      <c r="BA156">
        <v>20.223132258064499</v>
      </c>
      <c r="BB156">
        <v>20.406680645161298</v>
      </c>
      <c r="BC156">
        <v>9996.8364516129004</v>
      </c>
      <c r="BD156">
        <v>-1.10398703225806E-2</v>
      </c>
      <c r="BE156">
        <v>0.39054190322580701</v>
      </c>
      <c r="BF156">
        <v>1602599091.3</v>
      </c>
      <c r="BG156" t="s">
        <v>537</v>
      </c>
      <c r="BH156">
        <v>25</v>
      </c>
      <c r="BI156">
        <v>-0.245</v>
      </c>
      <c r="BJ156">
        <v>-0.122</v>
      </c>
      <c r="BK156">
        <v>410</v>
      </c>
      <c r="BL156">
        <v>10</v>
      </c>
      <c r="BM156">
        <v>0.21</v>
      </c>
      <c r="BN156">
        <v>7.0000000000000007E-2</v>
      </c>
      <c r="BO156">
        <v>0.44305907999999999</v>
      </c>
      <c r="BP156">
        <v>-2.9162030432432699E-2</v>
      </c>
      <c r="BQ156">
        <v>2.6888030431282999E-2</v>
      </c>
      <c r="BR156">
        <v>1</v>
      </c>
      <c r="BS156">
        <v>0.15024947999999999</v>
      </c>
      <c r="BT156">
        <v>-3.8361622592259798E-3</v>
      </c>
      <c r="BU156">
        <v>7.6273867713653998E-4</v>
      </c>
      <c r="BV156">
        <v>1</v>
      </c>
      <c r="BW156">
        <v>2</v>
      </c>
      <c r="BX156">
        <v>2</v>
      </c>
      <c r="BY156" t="s">
        <v>200</v>
      </c>
      <c r="BZ156">
        <v>100</v>
      </c>
      <c r="CA156">
        <v>100</v>
      </c>
      <c r="CB156">
        <v>-0.245</v>
      </c>
      <c r="CC156">
        <v>-0.122</v>
      </c>
      <c r="CD156">
        <v>2</v>
      </c>
      <c r="CE156">
        <v>993.26400000000001</v>
      </c>
      <c r="CF156">
        <v>329.59</v>
      </c>
      <c r="CG156">
        <v>20.000299999999999</v>
      </c>
      <c r="CH156">
        <v>25.3597</v>
      </c>
      <c r="CI156">
        <v>30.0001</v>
      </c>
      <c r="CJ156">
        <v>25.398</v>
      </c>
      <c r="CK156">
        <v>25.4726</v>
      </c>
      <c r="CL156">
        <v>24.891300000000001</v>
      </c>
      <c r="CM156">
        <v>39.581899999999997</v>
      </c>
      <c r="CN156">
        <v>0</v>
      </c>
      <c r="CO156">
        <v>20</v>
      </c>
      <c r="CP156">
        <v>410</v>
      </c>
      <c r="CQ156">
        <v>10</v>
      </c>
      <c r="CR156">
        <v>98.902500000000003</v>
      </c>
      <c r="CS156">
        <v>107.251</v>
      </c>
    </row>
    <row r="157" spans="1:97" x14ac:dyDescent="0.25">
      <c r="A157">
        <v>141</v>
      </c>
      <c r="B157">
        <v>1602599139.2</v>
      </c>
      <c r="C157">
        <v>9514.4000000953693</v>
      </c>
      <c r="D157" t="s">
        <v>544</v>
      </c>
      <c r="E157" t="s">
        <v>545</v>
      </c>
      <c r="F157">
        <v>1602599130.5999999</v>
      </c>
      <c r="G157">
        <f t="shared" si="58"/>
        <v>2.0960192215807314E-4</v>
      </c>
      <c r="H157">
        <f t="shared" si="59"/>
        <v>-0.69705781193720051</v>
      </c>
      <c r="I157">
        <f t="shared" si="60"/>
        <v>410.44748387096797</v>
      </c>
      <c r="J157">
        <f t="shared" si="61"/>
        <v>472.52673327535268</v>
      </c>
      <c r="K157">
        <f t="shared" si="62"/>
        <v>48.046043279954077</v>
      </c>
      <c r="L157">
        <f t="shared" si="63"/>
        <v>41.733887599373652</v>
      </c>
      <c r="M157">
        <f t="shared" si="64"/>
        <v>1.5622194406030894E-2</v>
      </c>
      <c r="N157">
        <f t="shared" si="65"/>
        <v>2.7853277555402687</v>
      </c>
      <c r="O157">
        <f t="shared" si="66"/>
        <v>1.5573679359662473E-2</v>
      </c>
      <c r="P157">
        <f t="shared" si="67"/>
        <v>9.7378958536434718E-3</v>
      </c>
      <c r="Q157">
        <f t="shared" si="68"/>
        <v>1.5367468010322575E-3</v>
      </c>
      <c r="R157">
        <f t="shared" si="69"/>
        <v>20.224040905632677</v>
      </c>
      <c r="S157">
        <f t="shared" si="70"/>
        <v>20.2248129032258</v>
      </c>
      <c r="T157">
        <f t="shared" si="71"/>
        <v>2.3794817692646553</v>
      </c>
      <c r="U157">
        <f t="shared" si="72"/>
        <v>43.302296170959558</v>
      </c>
      <c r="V157">
        <f t="shared" si="73"/>
        <v>1.0339822265617453</v>
      </c>
      <c r="W157">
        <f t="shared" si="74"/>
        <v>2.3878230902110444</v>
      </c>
      <c r="X157">
        <f t="shared" si="75"/>
        <v>1.3454995427029099</v>
      </c>
      <c r="Y157">
        <f t="shared" si="76"/>
        <v>-9.2434447671710256</v>
      </c>
      <c r="Z157">
        <f t="shared" si="77"/>
        <v>8.5021089642556298</v>
      </c>
      <c r="AA157">
        <f t="shared" si="78"/>
        <v>0.61530367253843221</v>
      </c>
      <c r="AB157">
        <f t="shared" si="79"/>
        <v>-0.12449538357593148</v>
      </c>
      <c r="AC157">
        <v>-1.22204062426061E-3</v>
      </c>
      <c r="AD157">
        <v>2.3602677755360801E-2</v>
      </c>
      <c r="AE157">
        <v>2.6786194446242702</v>
      </c>
      <c r="AF157">
        <v>86</v>
      </c>
      <c r="AG157">
        <v>9</v>
      </c>
      <c r="AH157">
        <f t="shared" si="80"/>
        <v>1</v>
      </c>
      <c r="AI157">
        <f t="shared" si="81"/>
        <v>0</v>
      </c>
      <c r="AJ157">
        <f t="shared" si="82"/>
        <v>54966.502687200431</v>
      </c>
      <c r="AK157">
        <f t="shared" si="83"/>
        <v>8.0415845161290293E-3</v>
      </c>
      <c r="AL157">
        <f t="shared" si="84"/>
        <v>3.9403764129032244E-3</v>
      </c>
      <c r="AM157">
        <f t="shared" si="85"/>
        <v>0.49</v>
      </c>
      <c r="AN157">
        <f t="shared" si="86"/>
        <v>0.39</v>
      </c>
      <c r="AO157">
        <v>7.22</v>
      </c>
      <c r="AP157">
        <v>0.5</v>
      </c>
      <c r="AQ157" t="s">
        <v>195</v>
      </c>
      <c r="AR157">
        <v>1602599130.5999999</v>
      </c>
      <c r="AS157">
        <v>410.44748387096797</v>
      </c>
      <c r="AT157">
        <v>410.00632258064502</v>
      </c>
      <c r="AU157">
        <v>10.1690838709677</v>
      </c>
      <c r="AV157">
        <v>10.0192903225806</v>
      </c>
      <c r="AW157">
        <v>1000.00083870968</v>
      </c>
      <c r="AX157">
        <v>101.57887096774201</v>
      </c>
      <c r="AY157">
        <v>0.100123883870968</v>
      </c>
      <c r="AZ157">
        <v>20.281432258064498</v>
      </c>
      <c r="BA157">
        <v>20.2248129032258</v>
      </c>
      <c r="BB157">
        <v>20.407800000000002</v>
      </c>
      <c r="BC157">
        <v>10004.5583870968</v>
      </c>
      <c r="BD157">
        <v>8.0415845161290293E-3</v>
      </c>
      <c r="BE157">
        <v>0.39514561290322597</v>
      </c>
      <c r="BF157">
        <v>1602599091.3</v>
      </c>
      <c r="BG157" t="s">
        <v>537</v>
      </c>
      <c r="BH157">
        <v>25</v>
      </c>
      <c r="BI157">
        <v>-0.245</v>
      </c>
      <c r="BJ157">
        <v>-0.122</v>
      </c>
      <c r="BK157">
        <v>410</v>
      </c>
      <c r="BL157">
        <v>10</v>
      </c>
      <c r="BM157">
        <v>0.21</v>
      </c>
      <c r="BN157">
        <v>7.0000000000000007E-2</v>
      </c>
      <c r="BO157">
        <v>0.43892392000000002</v>
      </c>
      <c r="BP157">
        <v>8.3521707728738195E-2</v>
      </c>
      <c r="BQ157">
        <v>2.3532565695937199E-2</v>
      </c>
      <c r="BR157">
        <v>1</v>
      </c>
      <c r="BS157">
        <v>0.15009658000000001</v>
      </c>
      <c r="BT157">
        <v>-3.1709479590614599E-3</v>
      </c>
      <c r="BU157">
        <v>7.4888827177356596E-4</v>
      </c>
      <c r="BV157">
        <v>1</v>
      </c>
      <c r="BW157">
        <v>2</v>
      </c>
      <c r="BX157">
        <v>2</v>
      </c>
      <c r="BY157" t="s">
        <v>200</v>
      </c>
      <c r="BZ157">
        <v>100</v>
      </c>
      <c r="CA157">
        <v>100</v>
      </c>
      <c r="CB157">
        <v>-0.245</v>
      </c>
      <c r="CC157">
        <v>-0.122</v>
      </c>
      <c r="CD157">
        <v>2</v>
      </c>
      <c r="CE157">
        <v>993.84900000000005</v>
      </c>
      <c r="CF157">
        <v>329.61599999999999</v>
      </c>
      <c r="CG157">
        <v>20.000499999999999</v>
      </c>
      <c r="CH157">
        <v>25.3597</v>
      </c>
      <c r="CI157">
        <v>30.0001</v>
      </c>
      <c r="CJ157">
        <v>25.3964</v>
      </c>
      <c r="CK157">
        <v>25.471</v>
      </c>
      <c r="CL157">
        <v>24.89</v>
      </c>
      <c r="CM157">
        <v>39.581899999999997</v>
      </c>
      <c r="CN157">
        <v>0</v>
      </c>
      <c r="CO157">
        <v>20</v>
      </c>
      <c r="CP157">
        <v>410</v>
      </c>
      <c r="CQ157">
        <v>10</v>
      </c>
      <c r="CR157">
        <v>98.902500000000003</v>
      </c>
      <c r="CS157">
        <v>107.252</v>
      </c>
    </row>
    <row r="158" spans="1:97" x14ac:dyDescent="0.25">
      <c r="A158">
        <v>142</v>
      </c>
      <c r="B158">
        <v>1602601228.4000001</v>
      </c>
      <c r="C158">
        <v>11603.6000001431</v>
      </c>
      <c r="D158" t="s">
        <v>548</v>
      </c>
      <c r="E158" t="s">
        <v>549</v>
      </c>
      <c r="F158">
        <v>1602601219.74194</v>
      </c>
      <c r="G158">
        <f t="shared" si="58"/>
        <v>4.365147870400464E-4</v>
      </c>
      <c r="H158">
        <f t="shared" si="59"/>
        <v>-1.2886501466401319</v>
      </c>
      <c r="I158">
        <f t="shared" si="60"/>
        <v>411.53890322580702</v>
      </c>
      <c r="J158">
        <f t="shared" si="61"/>
        <v>515.59046919539594</v>
      </c>
      <c r="K158">
        <f t="shared" si="62"/>
        <v>52.445513638127387</v>
      </c>
      <c r="L158">
        <f t="shared" si="63"/>
        <v>41.861458757045973</v>
      </c>
      <c r="M158">
        <f t="shared" si="64"/>
        <v>1.6752008351132632E-2</v>
      </c>
      <c r="N158">
        <f t="shared" si="65"/>
        <v>2.7711087429744987</v>
      </c>
      <c r="O158">
        <f t="shared" si="66"/>
        <v>1.6695950612980726E-2</v>
      </c>
      <c r="P158">
        <f t="shared" si="67"/>
        <v>1.0439989982247029E-2</v>
      </c>
      <c r="Q158">
        <f t="shared" si="68"/>
        <v>-9.3003786065806483E-3</v>
      </c>
      <c r="R158">
        <f t="shared" si="69"/>
        <v>27.341621832917152</v>
      </c>
      <c r="S158">
        <f t="shared" si="70"/>
        <v>27.423158064516102</v>
      </c>
      <c r="T158">
        <f t="shared" si="71"/>
        <v>3.6690838048318404</v>
      </c>
      <c r="U158">
        <f t="shared" si="72"/>
        <v>29.141527742488972</v>
      </c>
      <c r="V158">
        <f t="shared" si="73"/>
        <v>1.0716098227475719</v>
      </c>
      <c r="W158">
        <f t="shared" si="74"/>
        <v>3.6772602734383817</v>
      </c>
      <c r="X158">
        <f t="shared" si="75"/>
        <v>2.5974739820842685</v>
      </c>
      <c r="Y158">
        <f t="shared" si="76"/>
        <v>-19.250302108466048</v>
      </c>
      <c r="Z158">
        <f t="shared" si="77"/>
        <v>5.6809039339659027</v>
      </c>
      <c r="AA158">
        <f t="shared" si="78"/>
        <v>0.44438333173791311</v>
      </c>
      <c r="AB158">
        <f t="shared" si="79"/>
        <v>-13.134315221368814</v>
      </c>
      <c r="AC158">
        <v>-1.22261472601814E-3</v>
      </c>
      <c r="AD158">
        <v>2.3613766043681698E-2</v>
      </c>
      <c r="AE158">
        <v>2.67941113423473</v>
      </c>
      <c r="AF158">
        <v>84</v>
      </c>
      <c r="AG158">
        <v>8</v>
      </c>
      <c r="AH158">
        <f t="shared" si="80"/>
        <v>1</v>
      </c>
      <c r="AI158">
        <f t="shared" si="81"/>
        <v>0</v>
      </c>
      <c r="AJ158">
        <f t="shared" si="82"/>
        <v>53677.677819571247</v>
      </c>
      <c r="AK158">
        <f t="shared" si="83"/>
        <v>-4.8667601290322597E-2</v>
      </c>
      <c r="AL158">
        <f t="shared" si="84"/>
        <v>-2.3847124632258073E-2</v>
      </c>
      <c r="AM158">
        <f t="shared" si="85"/>
        <v>0.49</v>
      </c>
      <c r="AN158">
        <f t="shared" si="86"/>
        <v>0.39</v>
      </c>
      <c r="AO158">
        <v>13.93</v>
      </c>
      <c r="AP158">
        <v>0.5</v>
      </c>
      <c r="AQ158" t="s">
        <v>195</v>
      </c>
      <c r="AR158">
        <v>1602601219.74194</v>
      </c>
      <c r="AS158">
        <v>411.53890322580702</v>
      </c>
      <c r="AT158">
        <v>409.99400000000003</v>
      </c>
      <c r="AU158">
        <v>10.5349680645161</v>
      </c>
      <c r="AV158">
        <v>9.9332870967741993</v>
      </c>
      <c r="AW158">
        <v>999.96374193548399</v>
      </c>
      <c r="AX158">
        <v>101.600580645161</v>
      </c>
      <c r="AY158">
        <v>0.118742677419355</v>
      </c>
      <c r="AZ158">
        <v>27.461183870967702</v>
      </c>
      <c r="BA158">
        <v>27.423158064516102</v>
      </c>
      <c r="BB158">
        <v>27.561877419354801</v>
      </c>
      <c r="BC158">
        <v>10007.1196774194</v>
      </c>
      <c r="BD158">
        <v>-4.8667601290322597E-2</v>
      </c>
      <c r="BE158">
        <v>0.40444403225806502</v>
      </c>
      <c r="BF158">
        <v>1602601213.4000001</v>
      </c>
      <c r="BG158" t="s">
        <v>550</v>
      </c>
      <c r="BH158">
        <v>26</v>
      </c>
      <c r="BI158">
        <v>-0.72699999999999998</v>
      </c>
      <c r="BJ158">
        <v>-7.9000000000000001E-2</v>
      </c>
      <c r="BK158">
        <v>410</v>
      </c>
      <c r="BL158">
        <v>10</v>
      </c>
      <c r="BM158">
        <v>0.37</v>
      </c>
      <c r="BN158">
        <v>0.11</v>
      </c>
      <c r="BO158">
        <v>1.0562324511800001</v>
      </c>
      <c r="BP158">
        <v>5.4249924588318397</v>
      </c>
      <c r="BQ158">
        <v>0.79930812312849897</v>
      </c>
      <c r="BR158">
        <v>0</v>
      </c>
      <c r="BS158">
        <v>0.34095120515999999</v>
      </c>
      <c r="BT158">
        <v>2.8784113876114099</v>
      </c>
      <c r="BU158">
        <v>0.38050652250752198</v>
      </c>
      <c r="BV158">
        <v>0</v>
      </c>
      <c r="BW158">
        <v>0</v>
      </c>
      <c r="BX158">
        <v>2</v>
      </c>
      <c r="BY158" t="s">
        <v>197</v>
      </c>
      <c r="BZ158">
        <v>100</v>
      </c>
      <c r="CA158">
        <v>100</v>
      </c>
      <c r="CB158">
        <v>-0.72699999999999998</v>
      </c>
      <c r="CC158">
        <v>-7.9000000000000001E-2</v>
      </c>
      <c r="CD158">
        <v>2</v>
      </c>
      <c r="CE158">
        <v>995.99400000000003</v>
      </c>
      <c r="CF158">
        <v>302.68</v>
      </c>
      <c r="CG158">
        <v>26.999199999999998</v>
      </c>
      <c r="CH158">
        <v>31.5229</v>
      </c>
      <c r="CI158">
        <v>30.000399999999999</v>
      </c>
      <c r="CJ158">
        <v>31.290800000000001</v>
      </c>
      <c r="CK158">
        <v>31.392099999999999</v>
      </c>
      <c r="CL158">
        <v>24.761700000000001</v>
      </c>
      <c r="CM158">
        <v>57.489400000000003</v>
      </c>
      <c r="CN158">
        <v>0</v>
      </c>
      <c r="CO158">
        <v>27</v>
      </c>
      <c r="CP158">
        <v>410</v>
      </c>
      <c r="CQ158">
        <v>10</v>
      </c>
      <c r="CR158">
        <v>98.211699999999993</v>
      </c>
      <c r="CS158">
        <v>106.321</v>
      </c>
    </row>
    <row r="159" spans="1:97" x14ac:dyDescent="0.25">
      <c r="A159">
        <v>143</v>
      </c>
      <c r="B159">
        <v>1602601233.4000001</v>
      </c>
      <c r="C159">
        <v>11608.6000001431</v>
      </c>
      <c r="D159" t="s">
        <v>551</v>
      </c>
      <c r="E159" t="s">
        <v>552</v>
      </c>
      <c r="F159">
        <v>1602601225.0451601</v>
      </c>
      <c r="G159">
        <f t="shared" si="58"/>
        <v>5.4776203498692973E-4</v>
      </c>
      <c r="H159">
        <f t="shared" si="59"/>
        <v>-1.6082158176805836</v>
      </c>
      <c r="I159">
        <f t="shared" si="60"/>
        <v>411.89293548387099</v>
      </c>
      <c r="J159">
        <f t="shared" si="61"/>
        <v>514.60376689037116</v>
      </c>
      <c r="K159">
        <f t="shared" si="62"/>
        <v>52.345516964047988</v>
      </c>
      <c r="L159">
        <f t="shared" si="63"/>
        <v>41.897766843078109</v>
      </c>
      <c r="M159">
        <f t="shared" si="64"/>
        <v>2.117612515284217E-2</v>
      </c>
      <c r="N159">
        <f t="shared" si="65"/>
        <v>2.7724127474480418</v>
      </c>
      <c r="O159">
        <f t="shared" si="66"/>
        <v>2.108667578699721E-2</v>
      </c>
      <c r="P159">
        <f t="shared" si="67"/>
        <v>1.3187177433793676E-2</v>
      </c>
      <c r="Q159">
        <f t="shared" si="68"/>
        <v>-9.8648711158064502E-3</v>
      </c>
      <c r="R159">
        <f t="shared" si="69"/>
        <v>27.301613756653268</v>
      </c>
      <c r="S159">
        <f t="shared" si="70"/>
        <v>27.4169709677419</v>
      </c>
      <c r="T159">
        <f t="shared" si="71"/>
        <v>3.6677549312437336</v>
      </c>
      <c r="U159">
        <f t="shared" si="72"/>
        <v>29.581135838174159</v>
      </c>
      <c r="V159">
        <f t="shared" si="73"/>
        <v>1.0871634686800427</v>
      </c>
      <c r="W159">
        <f t="shared" si="74"/>
        <v>3.6751917662237603</v>
      </c>
      <c r="X159">
        <f t="shared" si="75"/>
        <v>2.580591462563691</v>
      </c>
      <c r="Y159">
        <f t="shared" si="76"/>
        <v>-24.1563057429236</v>
      </c>
      <c r="Z159">
        <f t="shared" si="77"/>
        <v>5.1715345349986519</v>
      </c>
      <c r="AA159">
        <f t="shared" si="78"/>
        <v>0.40431622217533464</v>
      </c>
      <c r="AB159">
        <f t="shared" si="79"/>
        <v>-18.59031985686542</v>
      </c>
      <c r="AC159">
        <v>-1.2235119034622599E-3</v>
      </c>
      <c r="AD159">
        <v>2.3631094264759199E-2</v>
      </c>
      <c r="AE159">
        <v>2.6806478492960899</v>
      </c>
      <c r="AF159">
        <v>83</v>
      </c>
      <c r="AG159">
        <v>8</v>
      </c>
      <c r="AH159">
        <f t="shared" si="80"/>
        <v>1</v>
      </c>
      <c r="AI159">
        <f t="shared" si="81"/>
        <v>0</v>
      </c>
      <c r="AJ159">
        <f t="shared" si="82"/>
        <v>53717.162543829741</v>
      </c>
      <c r="AK159">
        <f t="shared" si="83"/>
        <v>-5.1621512903225801E-2</v>
      </c>
      <c r="AL159">
        <f t="shared" si="84"/>
        <v>-2.5294541322580643E-2</v>
      </c>
      <c r="AM159">
        <f t="shared" si="85"/>
        <v>0.49</v>
      </c>
      <c r="AN159">
        <f t="shared" si="86"/>
        <v>0.39</v>
      </c>
      <c r="AO159">
        <v>13.93</v>
      </c>
      <c r="AP159">
        <v>0.5</v>
      </c>
      <c r="AQ159" t="s">
        <v>195</v>
      </c>
      <c r="AR159">
        <v>1602601225.0451601</v>
      </c>
      <c r="AS159">
        <v>411.89293548387099</v>
      </c>
      <c r="AT159">
        <v>409.966967741936</v>
      </c>
      <c r="AU159">
        <v>10.687799999999999</v>
      </c>
      <c r="AV159">
        <v>9.9329183870967697</v>
      </c>
      <c r="AW159">
        <v>999.99438709677395</v>
      </c>
      <c r="AX159">
        <v>101.600451612903</v>
      </c>
      <c r="AY159">
        <v>0.119590741935484</v>
      </c>
      <c r="AZ159">
        <v>27.451570967741901</v>
      </c>
      <c r="BA159">
        <v>27.4169709677419</v>
      </c>
      <c r="BB159">
        <v>27.5508225806452</v>
      </c>
      <c r="BC159">
        <v>10014.475806451601</v>
      </c>
      <c r="BD159">
        <v>-5.1621512903225801E-2</v>
      </c>
      <c r="BE159">
        <v>0.39086077419354798</v>
      </c>
      <c r="BF159">
        <v>1602601213.4000001</v>
      </c>
      <c r="BG159" t="s">
        <v>550</v>
      </c>
      <c r="BH159">
        <v>26</v>
      </c>
      <c r="BI159">
        <v>-0.72699999999999998</v>
      </c>
      <c r="BJ159">
        <v>-7.9000000000000001E-2</v>
      </c>
      <c r="BK159">
        <v>410</v>
      </c>
      <c r="BL159">
        <v>10</v>
      </c>
      <c r="BM159">
        <v>0.37</v>
      </c>
      <c r="BN159">
        <v>0.11</v>
      </c>
      <c r="BO159">
        <v>1.34699731118</v>
      </c>
      <c r="BP159">
        <v>5.53166848798248</v>
      </c>
      <c r="BQ159">
        <v>0.80498593719323197</v>
      </c>
      <c r="BR159">
        <v>0</v>
      </c>
      <c r="BS159">
        <v>0.50137797715999999</v>
      </c>
      <c r="BT159">
        <v>2.5160203362309699</v>
      </c>
      <c r="BU159">
        <v>0.35295083552345302</v>
      </c>
      <c r="BV159">
        <v>0</v>
      </c>
      <c r="BW159">
        <v>0</v>
      </c>
      <c r="BX159">
        <v>2</v>
      </c>
      <c r="BY159" t="s">
        <v>197</v>
      </c>
      <c r="BZ159">
        <v>100</v>
      </c>
      <c r="CA159">
        <v>100</v>
      </c>
      <c r="CB159">
        <v>-0.72699999999999998</v>
      </c>
      <c r="CC159">
        <v>-7.9000000000000001E-2</v>
      </c>
      <c r="CD159">
        <v>2</v>
      </c>
      <c r="CE159">
        <v>996.60799999999995</v>
      </c>
      <c r="CF159">
        <v>302.74400000000003</v>
      </c>
      <c r="CG159">
        <v>26.999300000000002</v>
      </c>
      <c r="CH159">
        <v>31.528300000000002</v>
      </c>
      <c r="CI159">
        <v>30.000499999999999</v>
      </c>
      <c r="CJ159">
        <v>31.294899999999998</v>
      </c>
      <c r="CK159">
        <v>31.396000000000001</v>
      </c>
      <c r="CL159">
        <v>24.7623</v>
      </c>
      <c r="CM159">
        <v>57.489400000000003</v>
      </c>
      <c r="CN159">
        <v>0</v>
      </c>
      <c r="CO159">
        <v>27</v>
      </c>
      <c r="CP159">
        <v>410</v>
      </c>
      <c r="CQ159">
        <v>10</v>
      </c>
      <c r="CR159">
        <v>98.213700000000003</v>
      </c>
      <c r="CS159">
        <v>106.32</v>
      </c>
    </row>
    <row r="160" spans="1:97" x14ac:dyDescent="0.25">
      <c r="A160">
        <v>144</v>
      </c>
      <c r="B160">
        <v>1602601238.4000001</v>
      </c>
      <c r="C160">
        <v>11613.6000001431</v>
      </c>
      <c r="D160" t="s">
        <v>553</v>
      </c>
      <c r="E160" t="s">
        <v>554</v>
      </c>
      <c r="F160">
        <v>1602601229.83548</v>
      </c>
      <c r="G160">
        <f t="shared" si="58"/>
        <v>5.4725717225513116E-4</v>
      </c>
      <c r="H160">
        <f t="shared" si="59"/>
        <v>-1.6063321322062614</v>
      </c>
      <c r="I160">
        <f t="shared" si="60"/>
        <v>411.88445161290298</v>
      </c>
      <c r="J160">
        <f t="shared" si="61"/>
        <v>514.49159772759344</v>
      </c>
      <c r="K160">
        <f t="shared" si="62"/>
        <v>52.334172070772901</v>
      </c>
      <c r="L160">
        <f t="shared" si="63"/>
        <v>41.896955867097773</v>
      </c>
      <c r="M160">
        <f t="shared" si="64"/>
        <v>2.1172230490534995E-2</v>
      </c>
      <c r="N160">
        <f t="shared" si="65"/>
        <v>2.7715520691039606</v>
      </c>
      <c r="O160">
        <f t="shared" si="66"/>
        <v>2.1082786308504672E-2</v>
      </c>
      <c r="P160">
        <f t="shared" si="67"/>
        <v>1.3184746041865494E-2</v>
      </c>
      <c r="Q160">
        <f t="shared" si="68"/>
        <v>-9.7392530719354765E-3</v>
      </c>
      <c r="R160">
        <f t="shared" si="69"/>
        <v>27.295315300769889</v>
      </c>
      <c r="S160">
        <f t="shared" si="70"/>
        <v>27.412996774193498</v>
      </c>
      <c r="T160">
        <f t="shared" si="71"/>
        <v>3.6669015697812775</v>
      </c>
      <c r="U160">
        <f t="shared" si="72"/>
        <v>29.620755120334124</v>
      </c>
      <c r="V160">
        <f t="shared" si="73"/>
        <v>1.0882122077081215</v>
      </c>
      <c r="W160">
        <f t="shared" si="74"/>
        <v>3.6738165630392157</v>
      </c>
      <c r="X160">
        <f t="shared" si="75"/>
        <v>2.5786893620731561</v>
      </c>
      <c r="Y160">
        <f t="shared" si="76"/>
        <v>-24.134041296451283</v>
      </c>
      <c r="Z160">
        <f t="shared" si="77"/>
        <v>4.808429269458772</v>
      </c>
      <c r="AA160">
        <f t="shared" si="78"/>
        <v>0.37602553115476389</v>
      </c>
      <c r="AB160">
        <f t="shared" si="79"/>
        <v>-18.959325748909684</v>
      </c>
      <c r="AC160">
        <v>-1.22291969514097E-3</v>
      </c>
      <c r="AD160">
        <v>2.3619656263522699E-2</v>
      </c>
      <c r="AE160">
        <v>2.6798315873047498</v>
      </c>
      <c r="AF160">
        <v>82</v>
      </c>
      <c r="AG160">
        <v>8</v>
      </c>
      <c r="AH160">
        <f t="shared" si="80"/>
        <v>1</v>
      </c>
      <c r="AI160">
        <f t="shared" si="81"/>
        <v>0</v>
      </c>
      <c r="AJ160">
        <f t="shared" si="82"/>
        <v>53693.376865931801</v>
      </c>
      <c r="AK160">
        <f t="shared" si="83"/>
        <v>-5.0964170967741897E-2</v>
      </c>
      <c r="AL160">
        <f t="shared" si="84"/>
        <v>-2.4972443774193529E-2</v>
      </c>
      <c r="AM160">
        <f t="shared" si="85"/>
        <v>0.49</v>
      </c>
      <c r="AN160">
        <f t="shared" si="86"/>
        <v>0.39</v>
      </c>
      <c r="AO160">
        <v>13.93</v>
      </c>
      <c r="AP160">
        <v>0.5</v>
      </c>
      <c r="AQ160" t="s">
        <v>195</v>
      </c>
      <c r="AR160">
        <v>1602601229.83548</v>
      </c>
      <c r="AS160">
        <v>411.88445161290298</v>
      </c>
      <c r="AT160">
        <v>409.96083870967698</v>
      </c>
      <c r="AU160">
        <v>10.6980967741935</v>
      </c>
      <c r="AV160">
        <v>9.9439293548387102</v>
      </c>
      <c r="AW160">
        <v>1000.00841935484</v>
      </c>
      <c r="AX160">
        <v>101.60054838709701</v>
      </c>
      <c r="AY160">
        <v>0.119620225806452</v>
      </c>
      <c r="AZ160">
        <v>27.445177419354799</v>
      </c>
      <c r="BA160">
        <v>27.412996774193498</v>
      </c>
      <c r="BB160">
        <v>27.543664516128999</v>
      </c>
      <c r="BC160">
        <v>10009.619032258101</v>
      </c>
      <c r="BD160">
        <v>-5.0964170967741897E-2</v>
      </c>
      <c r="BE160">
        <v>0.38625706451612901</v>
      </c>
      <c r="BF160">
        <v>1602601213.4000001</v>
      </c>
      <c r="BG160" t="s">
        <v>550</v>
      </c>
      <c r="BH160">
        <v>26</v>
      </c>
      <c r="BI160">
        <v>-0.72699999999999998</v>
      </c>
      <c r="BJ160">
        <v>-7.9000000000000001E-2</v>
      </c>
      <c r="BK160">
        <v>410</v>
      </c>
      <c r="BL160">
        <v>10</v>
      </c>
      <c r="BM160">
        <v>0.37</v>
      </c>
      <c r="BN160">
        <v>0.11</v>
      </c>
      <c r="BO160">
        <v>1.6781208000000001</v>
      </c>
      <c r="BP160">
        <v>3.0106712758871899</v>
      </c>
      <c r="BQ160">
        <v>0.58368084818696297</v>
      </c>
      <c r="BR160">
        <v>0</v>
      </c>
      <c r="BS160">
        <v>0.65642857915999997</v>
      </c>
      <c r="BT160">
        <v>1.1565821610071101</v>
      </c>
      <c r="BU160">
        <v>0.22715665051213099</v>
      </c>
      <c r="BV160">
        <v>0</v>
      </c>
      <c r="BW160">
        <v>0</v>
      </c>
      <c r="BX160">
        <v>2</v>
      </c>
      <c r="BY160" t="s">
        <v>197</v>
      </c>
      <c r="BZ160">
        <v>100</v>
      </c>
      <c r="CA160">
        <v>100</v>
      </c>
      <c r="CB160">
        <v>-0.72699999999999998</v>
      </c>
      <c r="CC160">
        <v>-7.9000000000000001E-2</v>
      </c>
      <c r="CD160">
        <v>2</v>
      </c>
      <c r="CE160">
        <v>997.57100000000003</v>
      </c>
      <c r="CF160">
        <v>302.80500000000001</v>
      </c>
      <c r="CG160">
        <v>26.999199999999998</v>
      </c>
      <c r="CH160">
        <v>31.533200000000001</v>
      </c>
      <c r="CI160">
        <v>30.000399999999999</v>
      </c>
      <c r="CJ160">
        <v>31.3004</v>
      </c>
      <c r="CK160">
        <v>31.401499999999999</v>
      </c>
      <c r="CL160">
        <v>24.7622</v>
      </c>
      <c r="CM160">
        <v>57.489400000000003</v>
      </c>
      <c r="CN160">
        <v>0</v>
      </c>
      <c r="CO160">
        <v>27</v>
      </c>
      <c r="CP160">
        <v>410</v>
      </c>
      <c r="CQ160">
        <v>10</v>
      </c>
      <c r="CR160">
        <v>98.212599999999995</v>
      </c>
      <c r="CS160">
        <v>106.319</v>
      </c>
    </row>
    <row r="161" spans="1:97" x14ac:dyDescent="0.25">
      <c r="A161">
        <v>145</v>
      </c>
      <c r="B161">
        <v>1602601243.4000001</v>
      </c>
      <c r="C161">
        <v>11618.6000001431</v>
      </c>
      <c r="D161" t="s">
        <v>555</v>
      </c>
      <c r="E161" t="s">
        <v>556</v>
      </c>
      <c r="F161">
        <v>1602601234.7709701</v>
      </c>
      <c r="G161">
        <f t="shared" si="58"/>
        <v>5.4101359271692601E-4</v>
      </c>
      <c r="H161">
        <f t="shared" si="59"/>
        <v>-1.5849400869018255</v>
      </c>
      <c r="I161">
        <f t="shared" si="60"/>
        <v>411.87796774193498</v>
      </c>
      <c r="J161">
        <f t="shared" si="61"/>
        <v>514.18476177721664</v>
      </c>
      <c r="K161">
        <f t="shared" si="62"/>
        <v>52.303206230853974</v>
      </c>
      <c r="L161">
        <f t="shared" si="63"/>
        <v>41.896493031594908</v>
      </c>
      <c r="M161">
        <f t="shared" si="64"/>
        <v>2.0944597010898191E-2</v>
      </c>
      <c r="N161">
        <f t="shared" si="65"/>
        <v>2.7688893463354338</v>
      </c>
      <c r="O161">
        <f t="shared" si="66"/>
        <v>2.0856977718793839E-2</v>
      </c>
      <c r="P161">
        <f t="shared" si="67"/>
        <v>1.3043452659189287E-2</v>
      </c>
      <c r="Q161">
        <f t="shared" si="68"/>
        <v>-9.4336285680000007E-3</v>
      </c>
      <c r="R161">
        <f t="shared" si="69"/>
        <v>27.292238798108002</v>
      </c>
      <c r="S161">
        <f t="shared" si="70"/>
        <v>27.406516129032301</v>
      </c>
      <c r="T161">
        <f t="shared" si="71"/>
        <v>3.6655103804230436</v>
      </c>
      <c r="U161">
        <f t="shared" si="72"/>
        <v>29.639821521861087</v>
      </c>
      <c r="V161">
        <f t="shared" si="73"/>
        <v>1.0886159962189379</v>
      </c>
      <c r="W161">
        <f t="shared" si="74"/>
        <v>3.6728156254787856</v>
      </c>
      <c r="X161">
        <f t="shared" si="75"/>
        <v>2.5768943842041057</v>
      </c>
      <c r="Y161">
        <f t="shared" si="76"/>
        <v>-23.858699438816437</v>
      </c>
      <c r="Z161">
        <f t="shared" si="77"/>
        <v>5.0763593962531601</v>
      </c>
      <c r="AA161">
        <f t="shared" si="78"/>
        <v>0.39733768658575191</v>
      </c>
      <c r="AB161">
        <f t="shared" si="79"/>
        <v>-18.394435984545524</v>
      </c>
      <c r="AC161">
        <v>-1.2210887024765699E-3</v>
      </c>
      <c r="AD161">
        <v>2.3584292193808299E-2</v>
      </c>
      <c r="AE161">
        <v>2.67730619123888</v>
      </c>
      <c r="AF161">
        <v>82</v>
      </c>
      <c r="AG161">
        <v>8</v>
      </c>
      <c r="AH161">
        <f t="shared" si="80"/>
        <v>1</v>
      </c>
      <c r="AI161">
        <f t="shared" si="81"/>
        <v>0</v>
      </c>
      <c r="AJ161">
        <f t="shared" si="82"/>
        <v>53617.111389539772</v>
      </c>
      <c r="AK161">
        <f t="shared" si="83"/>
        <v>-4.936488E-2</v>
      </c>
      <c r="AL161">
        <f t="shared" si="84"/>
        <v>-2.41887912E-2</v>
      </c>
      <c r="AM161">
        <f t="shared" si="85"/>
        <v>0.49</v>
      </c>
      <c r="AN161">
        <f t="shared" si="86"/>
        <v>0.39</v>
      </c>
      <c r="AO161">
        <v>13.93</v>
      </c>
      <c r="AP161">
        <v>0.5</v>
      </c>
      <c r="AQ161" t="s">
        <v>195</v>
      </c>
      <c r="AR161">
        <v>1602601234.7709701</v>
      </c>
      <c r="AS161">
        <v>411.87796774193498</v>
      </c>
      <c r="AT161">
        <v>409.98054838709697</v>
      </c>
      <c r="AU161">
        <v>10.7020161290323</v>
      </c>
      <c r="AV161">
        <v>9.9564487096774208</v>
      </c>
      <c r="AW161">
        <v>999.99883870967699</v>
      </c>
      <c r="AX161">
        <v>101.60090322580599</v>
      </c>
      <c r="AY161">
        <v>0.11974296774193501</v>
      </c>
      <c r="AZ161">
        <v>27.440522580645201</v>
      </c>
      <c r="BA161">
        <v>27.406516129032301</v>
      </c>
      <c r="BB161">
        <v>27.538735483871001</v>
      </c>
      <c r="BC161">
        <v>9994.5974193548409</v>
      </c>
      <c r="BD161">
        <v>-4.936488E-2</v>
      </c>
      <c r="BE161">
        <v>0.38803477419354798</v>
      </c>
      <c r="BF161">
        <v>1602601213.4000001</v>
      </c>
      <c r="BG161" t="s">
        <v>550</v>
      </c>
      <c r="BH161">
        <v>26</v>
      </c>
      <c r="BI161">
        <v>-0.72699999999999998</v>
      </c>
      <c r="BJ161">
        <v>-7.9000000000000001E-2</v>
      </c>
      <c r="BK161">
        <v>410</v>
      </c>
      <c r="BL161">
        <v>10</v>
      </c>
      <c r="BM161">
        <v>0.37</v>
      </c>
      <c r="BN161">
        <v>0.11</v>
      </c>
      <c r="BO161">
        <v>1.9180817999999999</v>
      </c>
      <c r="BP161">
        <v>-0.342977747899187</v>
      </c>
      <c r="BQ161">
        <v>4.6558933651448697E-2</v>
      </c>
      <c r="BR161">
        <v>0</v>
      </c>
      <c r="BS161">
        <v>0.75264257999999995</v>
      </c>
      <c r="BT161">
        <v>-0.111723411284533</v>
      </c>
      <c r="BU161">
        <v>1.5949715019510501E-2</v>
      </c>
      <c r="BV161">
        <v>0</v>
      </c>
      <c r="BW161">
        <v>0</v>
      </c>
      <c r="BX161">
        <v>2</v>
      </c>
      <c r="BY161" t="s">
        <v>197</v>
      </c>
      <c r="BZ161">
        <v>100</v>
      </c>
      <c r="CA161">
        <v>100</v>
      </c>
      <c r="CB161">
        <v>-0.72699999999999998</v>
      </c>
      <c r="CC161">
        <v>-7.9000000000000001E-2</v>
      </c>
      <c r="CD161">
        <v>2</v>
      </c>
      <c r="CE161">
        <v>997.64300000000003</v>
      </c>
      <c r="CF161">
        <v>302.72899999999998</v>
      </c>
      <c r="CG161">
        <v>26.999300000000002</v>
      </c>
      <c r="CH161">
        <v>31.537400000000002</v>
      </c>
      <c r="CI161">
        <v>30.000299999999999</v>
      </c>
      <c r="CJ161">
        <v>31.3065</v>
      </c>
      <c r="CK161">
        <v>31.407699999999998</v>
      </c>
      <c r="CL161">
        <v>24.761900000000001</v>
      </c>
      <c r="CM161">
        <v>57.489400000000003</v>
      </c>
      <c r="CN161">
        <v>0</v>
      </c>
      <c r="CO161">
        <v>27</v>
      </c>
      <c r="CP161">
        <v>410</v>
      </c>
      <c r="CQ161">
        <v>10</v>
      </c>
      <c r="CR161">
        <v>98.213399999999993</v>
      </c>
      <c r="CS161">
        <v>106.319</v>
      </c>
    </row>
    <row r="162" spans="1:97" x14ac:dyDescent="0.25">
      <c r="A162">
        <v>146</v>
      </c>
      <c r="B162">
        <v>1602601248.4000001</v>
      </c>
      <c r="C162">
        <v>11623.6000001431</v>
      </c>
      <c r="D162" t="s">
        <v>557</v>
      </c>
      <c r="E162" t="s">
        <v>558</v>
      </c>
      <c r="F162">
        <v>1602601239.7709701</v>
      </c>
      <c r="G162">
        <f t="shared" si="58"/>
        <v>5.3653671165208047E-4</v>
      </c>
      <c r="H162">
        <f t="shared" si="59"/>
        <v>-1.5771014773355057</v>
      </c>
      <c r="I162">
        <f t="shared" si="60"/>
        <v>411.88274193548398</v>
      </c>
      <c r="J162">
        <f t="shared" si="61"/>
        <v>514.50122886675933</v>
      </c>
      <c r="K162">
        <f t="shared" si="62"/>
        <v>52.335547270543394</v>
      </c>
      <c r="L162">
        <f t="shared" si="63"/>
        <v>41.897098589958752</v>
      </c>
      <c r="M162">
        <f t="shared" si="64"/>
        <v>2.0788871079687729E-2</v>
      </c>
      <c r="N162">
        <f t="shared" si="65"/>
        <v>2.7683765560664231</v>
      </c>
      <c r="O162">
        <f t="shared" si="66"/>
        <v>2.0702531049831815E-2</v>
      </c>
      <c r="P162">
        <f t="shared" si="67"/>
        <v>1.2946809218835528E-2</v>
      </c>
      <c r="Q162">
        <f t="shared" si="68"/>
        <v>-8.2496122976129013E-3</v>
      </c>
      <c r="R162">
        <f t="shared" si="69"/>
        <v>27.289001819835399</v>
      </c>
      <c r="S162">
        <f t="shared" si="70"/>
        <v>27.399274193548401</v>
      </c>
      <c r="T162">
        <f t="shared" si="71"/>
        <v>3.663956311129124</v>
      </c>
      <c r="U162">
        <f t="shared" si="72"/>
        <v>29.666208071421497</v>
      </c>
      <c r="V162">
        <f t="shared" si="73"/>
        <v>1.0893016269082128</v>
      </c>
      <c r="W162">
        <f t="shared" si="74"/>
        <v>3.6718599973603481</v>
      </c>
      <c r="X162">
        <f t="shared" si="75"/>
        <v>2.5746546842209113</v>
      </c>
      <c r="Y162">
        <f t="shared" si="76"/>
        <v>-23.66126898385675</v>
      </c>
      <c r="Z162">
        <f t="shared" si="77"/>
        <v>5.492834229041927</v>
      </c>
      <c r="AA162">
        <f t="shared" si="78"/>
        <v>0.42999062284958678</v>
      </c>
      <c r="AB162">
        <f t="shared" si="79"/>
        <v>-17.746693744262849</v>
      </c>
      <c r="AC162">
        <v>-1.2207362872939801E-3</v>
      </c>
      <c r="AD162">
        <v>2.35774855935811E-2</v>
      </c>
      <c r="AE162">
        <v>2.6768198325421699</v>
      </c>
      <c r="AF162">
        <v>81</v>
      </c>
      <c r="AG162">
        <v>8</v>
      </c>
      <c r="AH162">
        <f t="shared" si="80"/>
        <v>1</v>
      </c>
      <c r="AI162">
        <f t="shared" si="81"/>
        <v>0</v>
      </c>
      <c r="AJ162">
        <f t="shared" si="82"/>
        <v>53603.064170698934</v>
      </c>
      <c r="AK162">
        <f t="shared" si="83"/>
        <v>-4.3169085806451603E-2</v>
      </c>
      <c r="AL162">
        <f t="shared" si="84"/>
        <v>-2.1152852045161284E-2</v>
      </c>
      <c r="AM162">
        <f t="shared" si="85"/>
        <v>0.49</v>
      </c>
      <c r="AN162">
        <f t="shared" si="86"/>
        <v>0.39</v>
      </c>
      <c r="AO162">
        <v>13.93</v>
      </c>
      <c r="AP162">
        <v>0.5</v>
      </c>
      <c r="AQ162" t="s">
        <v>195</v>
      </c>
      <c r="AR162">
        <v>1602601239.7709701</v>
      </c>
      <c r="AS162">
        <v>411.88274193548398</v>
      </c>
      <c r="AT162">
        <v>409.99367741935498</v>
      </c>
      <c r="AU162">
        <v>10.7087258064516</v>
      </c>
      <c r="AV162">
        <v>9.9693332258064498</v>
      </c>
      <c r="AW162">
        <v>999.99919354838698</v>
      </c>
      <c r="AX162">
        <v>101.601096774194</v>
      </c>
      <c r="AY162">
        <v>0.119840580645161</v>
      </c>
      <c r="AZ162">
        <v>27.436077419354799</v>
      </c>
      <c r="BA162">
        <v>27.399274193548401</v>
      </c>
      <c r="BB162">
        <v>27.5336483870968</v>
      </c>
      <c r="BC162">
        <v>9991.6938709677397</v>
      </c>
      <c r="BD162">
        <v>-4.3169085806451603E-2</v>
      </c>
      <c r="BE162">
        <v>0.40494551612903201</v>
      </c>
      <c r="BF162">
        <v>1602601213.4000001</v>
      </c>
      <c r="BG162" t="s">
        <v>550</v>
      </c>
      <c r="BH162">
        <v>26</v>
      </c>
      <c r="BI162">
        <v>-0.72699999999999998</v>
      </c>
      <c r="BJ162">
        <v>-7.9000000000000001E-2</v>
      </c>
      <c r="BK162">
        <v>410</v>
      </c>
      <c r="BL162">
        <v>10</v>
      </c>
      <c r="BM162">
        <v>0.37</v>
      </c>
      <c r="BN162">
        <v>0.11</v>
      </c>
      <c r="BO162">
        <v>1.9036995999999999</v>
      </c>
      <c r="BP162">
        <v>-0.16338669867946401</v>
      </c>
      <c r="BQ162">
        <v>3.5324684171836603E-2</v>
      </c>
      <c r="BR162">
        <v>0</v>
      </c>
      <c r="BS162">
        <v>0.74799325999999999</v>
      </c>
      <c r="BT162">
        <v>-7.8837522208880295E-2</v>
      </c>
      <c r="BU162">
        <v>1.4038331280903701E-2</v>
      </c>
      <c r="BV162">
        <v>1</v>
      </c>
      <c r="BW162">
        <v>1</v>
      </c>
      <c r="BX162">
        <v>2</v>
      </c>
      <c r="BY162" t="s">
        <v>252</v>
      </c>
      <c r="BZ162">
        <v>100</v>
      </c>
      <c r="CA162">
        <v>100</v>
      </c>
      <c r="CB162">
        <v>-0.72699999999999998</v>
      </c>
      <c r="CC162">
        <v>-7.9000000000000001E-2</v>
      </c>
      <c r="CD162">
        <v>2</v>
      </c>
      <c r="CE162">
        <v>998.36199999999997</v>
      </c>
      <c r="CF162">
        <v>302.65100000000001</v>
      </c>
      <c r="CG162">
        <v>26.998999999999999</v>
      </c>
      <c r="CH162">
        <v>31.542200000000001</v>
      </c>
      <c r="CI162">
        <v>30.000399999999999</v>
      </c>
      <c r="CJ162">
        <v>31.312000000000001</v>
      </c>
      <c r="CK162">
        <v>31.4132</v>
      </c>
      <c r="CL162">
        <v>24.762</v>
      </c>
      <c r="CM162">
        <v>57.489400000000003</v>
      </c>
      <c r="CN162">
        <v>0</v>
      </c>
      <c r="CO162">
        <v>27</v>
      </c>
      <c r="CP162">
        <v>410</v>
      </c>
      <c r="CQ162">
        <v>10</v>
      </c>
      <c r="CR162">
        <v>98.214100000000002</v>
      </c>
      <c r="CS162">
        <v>106.319</v>
      </c>
    </row>
    <row r="163" spans="1:97" x14ac:dyDescent="0.25">
      <c r="A163">
        <v>147</v>
      </c>
      <c r="B163">
        <v>1602601253.4000001</v>
      </c>
      <c r="C163">
        <v>11628.6000001431</v>
      </c>
      <c r="D163" t="s">
        <v>559</v>
      </c>
      <c r="E163" t="s">
        <v>560</v>
      </c>
      <c r="F163">
        <v>1602601244.7709701</v>
      </c>
      <c r="G163">
        <f t="shared" si="58"/>
        <v>5.3846506242980993E-4</v>
      </c>
      <c r="H163">
        <f t="shared" si="59"/>
        <v>-1.577510878333612</v>
      </c>
      <c r="I163">
        <f t="shared" si="60"/>
        <v>411.89335483871002</v>
      </c>
      <c r="J163">
        <f t="shared" si="61"/>
        <v>514.04056222389545</v>
      </c>
      <c r="K163">
        <f t="shared" si="62"/>
        <v>52.288588734067865</v>
      </c>
      <c r="L163">
        <f t="shared" si="63"/>
        <v>41.898098742013282</v>
      </c>
      <c r="M163">
        <f t="shared" si="64"/>
        <v>2.0879389838616699E-2</v>
      </c>
      <c r="N163">
        <f t="shared" si="65"/>
        <v>2.76906428845508</v>
      </c>
      <c r="O163">
        <f t="shared" si="66"/>
        <v>2.0792319522701493E-2</v>
      </c>
      <c r="P163">
        <f t="shared" si="67"/>
        <v>1.3002992251139593E-2</v>
      </c>
      <c r="Q163">
        <f t="shared" si="68"/>
        <v>-5.089188045290325E-3</v>
      </c>
      <c r="R163">
        <f t="shared" si="69"/>
        <v>27.284916972009533</v>
      </c>
      <c r="S163">
        <f t="shared" si="70"/>
        <v>27.393409677419399</v>
      </c>
      <c r="T163">
        <f t="shared" si="71"/>
        <v>3.662698247910797</v>
      </c>
      <c r="U163">
        <f t="shared" si="72"/>
        <v>29.690012074516986</v>
      </c>
      <c r="V163">
        <f t="shared" si="73"/>
        <v>1.0899453252045943</v>
      </c>
      <c r="W163">
        <f t="shared" si="74"/>
        <v>3.6710841426032874</v>
      </c>
      <c r="X163">
        <f t="shared" si="75"/>
        <v>2.5727529227062025</v>
      </c>
      <c r="Y163">
        <f t="shared" si="76"/>
        <v>-23.746309253154617</v>
      </c>
      <c r="Z163">
        <f t="shared" si="77"/>
        <v>5.8308141702331833</v>
      </c>
      <c r="AA163">
        <f t="shared" si="78"/>
        <v>0.45631345271235746</v>
      </c>
      <c r="AB163">
        <f t="shared" si="79"/>
        <v>-17.464270818254366</v>
      </c>
      <c r="AC163">
        <v>-1.22120894620151E-3</v>
      </c>
      <c r="AD163">
        <v>2.3586614599328599E-2</v>
      </c>
      <c r="AE163">
        <v>2.6774721149312102</v>
      </c>
      <c r="AF163">
        <v>81</v>
      </c>
      <c r="AG163">
        <v>8</v>
      </c>
      <c r="AH163">
        <f t="shared" si="80"/>
        <v>1</v>
      </c>
      <c r="AI163">
        <f t="shared" si="81"/>
        <v>0</v>
      </c>
      <c r="AJ163">
        <f t="shared" si="82"/>
        <v>53623.613671575702</v>
      </c>
      <c r="AK163">
        <f t="shared" si="83"/>
        <v>-2.6631020645161301E-2</v>
      </c>
      <c r="AL163">
        <f t="shared" si="84"/>
        <v>-1.3049200116129037E-2</v>
      </c>
      <c r="AM163">
        <f t="shared" si="85"/>
        <v>0.49</v>
      </c>
      <c r="AN163">
        <f t="shared" si="86"/>
        <v>0.39</v>
      </c>
      <c r="AO163">
        <v>13.93</v>
      </c>
      <c r="AP163">
        <v>0.5</v>
      </c>
      <c r="AQ163" t="s">
        <v>195</v>
      </c>
      <c r="AR163">
        <v>1602601244.7709701</v>
      </c>
      <c r="AS163">
        <v>411.89335483871002</v>
      </c>
      <c r="AT163">
        <v>410.00483870967702</v>
      </c>
      <c r="AU163">
        <v>10.7150741935484</v>
      </c>
      <c r="AV163">
        <v>9.9730306451612893</v>
      </c>
      <c r="AW163">
        <v>1000.00148387097</v>
      </c>
      <c r="AX163">
        <v>101.60090322580599</v>
      </c>
      <c r="AY163">
        <v>0.11984135483871</v>
      </c>
      <c r="AZ163">
        <v>27.432467741935501</v>
      </c>
      <c r="BA163">
        <v>27.393409677419399</v>
      </c>
      <c r="BB163">
        <v>27.528541935483901</v>
      </c>
      <c r="BC163">
        <v>9995.5816129032301</v>
      </c>
      <c r="BD163">
        <v>-2.6631020645161301E-2</v>
      </c>
      <c r="BE163">
        <v>0.42135483870967699</v>
      </c>
      <c r="BF163">
        <v>1602601213.4000001</v>
      </c>
      <c r="BG163" t="s">
        <v>550</v>
      </c>
      <c r="BH163">
        <v>26</v>
      </c>
      <c r="BI163">
        <v>-0.72699999999999998</v>
      </c>
      <c r="BJ163">
        <v>-7.9000000000000001E-2</v>
      </c>
      <c r="BK163">
        <v>410</v>
      </c>
      <c r="BL163">
        <v>10</v>
      </c>
      <c r="BM163">
        <v>0.37</v>
      </c>
      <c r="BN163">
        <v>0.11</v>
      </c>
      <c r="BO163">
        <v>1.9014536</v>
      </c>
      <c r="BP163">
        <v>-5.0635793517360098E-2</v>
      </c>
      <c r="BQ163">
        <v>3.3891319759490099E-2</v>
      </c>
      <c r="BR163">
        <v>1</v>
      </c>
      <c r="BS163">
        <v>0.74407345999999996</v>
      </c>
      <c r="BT163">
        <v>-1.2746362545014401E-2</v>
      </c>
      <c r="BU163">
        <v>1.0370617767924899E-2</v>
      </c>
      <c r="BV163">
        <v>1</v>
      </c>
      <c r="BW163">
        <v>2</v>
      </c>
      <c r="BX163">
        <v>2</v>
      </c>
      <c r="BY163" t="s">
        <v>200</v>
      </c>
      <c r="BZ163">
        <v>100</v>
      </c>
      <c r="CA163">
        <v>100</v>
      </c>
      <c r="CB163">
        <v>-0.72699999999999998</v>
      </c>
      <c r="CC163">
        <v>-7.9000000000000001E-2</v>
      </c>
      <c r="CD163">
        <v>2</v>
      </c>
      <c r="CE163">
        <v>998.61599999999999</v>
      </c>
      <c r="CF163">
        <v>302.678</v>
      </c>
      <c r="CG163">
        <v>26.999199999999998</v>
      </c>
      <c r="CH163">
        <v>31.546299999999999</v>
      </c>
      <c r="CI163">
        <v>30.000299999999999</v>
      </c>
      <c r="CJ163">
        <v>31.317499999999999</v>
      </c>
      <c r="CK163">
        <v>31.4192</v>
      </c>
      <c r="CL163">
        <v>24.762499999999999</v>
      </c>
      <c r="CM163">
        <v>57.489400000000003</v>
      </c>
      <c r="CN163">
        <v>0</v>
      </c>
      <c r="CO163">
        <v>27</v>
      </c>
      <c r="CP163">
        <v>410</v>
      </c>
      <c r="CQ163">
        <v>10</v>
      </c>
      <c r="CR163">
        <v>98.213499999999996</v>
      </c>
      <c r="CS163">
        <v>106.318</v>
      </c>
    </row>
    <row r="164" spans="1:97" x14ac:dyDescent="0.25">
      <c r="A164">
        <v>148</v>
      </c>
      <c r="B164">
        <v>1602601621.4000001</v>
      </c>
      <c r="C164">
        <v>11996.6000001431</v>
      </c>
      <c r="D164" t="s">
        <v>563</v>
      </c>
      <c r="E164" t="s">
        <v>564</v>
      </c>
      <c r="F164">
        <v>1602601613.40645</v>
      </c>
      <c r="G164">
        <f t="shared" si="58"/>
        <v>3.753377306835839E-4</v>
      </c>
      <c r="H164">
        <f t="shared" si="59"/>
        <v>-1.5593825199865958</v>
      </c>
      <c r="I164">
        <f t="shared" si="60"/>
        <v>411.72293548387103</v>
      </c>
      <c r="J164">
        <f t="shared" si="61"/>
        <v>566.50807000683312</v>
      </c>
      <c r="K164">
        <f t="shared" si="62"/>
        <v>57.631648437360859</v>
      </c>
      <c r="L164">
        <f t="shared" si="63"/>
        <v>41.885142909117704</v>
      </c>
      <c r="M164">
        <f t="shared" si="64"/>
        <v>1.4256145048774512E-2</v>
      </c>
      <c r="N164">
        <f t="shared" si="65"/>
        <v>2.7840872633706608</v>
      </c>
      <c r="O164">
        <f t="shared" si="66"/>
        <v>1.4215713832605672E-2</v>
      </c>
      <c r="P164">
        <f t="shared" si="67"/>
        <v>8.8884441092106151E-3</v>
      </c>
      <c r="Q164">
        <f t="shared" si="68"/>
        <v>4.3133833205806493E-3</v>
      </c>
      <c r="R164">
        <f t="shared" si="69"/>
        <v>27.437553222296948</v>
      </c>
      <c r="S164">
        <f t="shared" si="70"/>
        <v>27.4936677419355</v>
      </c>
      <c r="T164">
        <f t="shared" si="71"/>
        <v>3.6842576814371029</v>
      </c>
      <c r="U164">
        <f t="shared" si="72"/>
        <v>28.717422720118059</v>
      </c>
      <c r="V164">
        <f t="shared" si="73"/>
        <v>1.0608853628370751</v>
      </c>
      <c r="W164">
        <f t="shared" si="74"/>
        <v>3.6942220518064439</v>
      </c>
      <c r="X164">
        <f t="shared" si="75"/>
        <v>2.623372318600028</v>
      </c>
      <c r="Y164">
        <f t="shared" si="76"/>
        <v>-16.552393923146049</v>
      </c>
      <c r="Z164">
        <f t="shared" si="77"/>
        <v>6.9290959425776535</v>
      </c>
      <c r="AA164">
        <f t="shared" si="78"/>
        <v>0.53989709650617934</v>
      </c>
      <c r="AB164">
        <f t="shared" si="79"/>
        <v>-9.0790875007416361</v>
      </c>
      <c r="AC164">
        <v>-1.2222438341869799E-3</v>
      </c>
      <c r="AD164">
        <v>2.3606602582664799E-2</v>
      </c>
      <c r="AE164">
        <v>2.6788997006976998</v>
      </c>
      <c r="AF164">
        <v>81</v>
      </c>
      <c r="AG164">
        <v>8</v>
      </c>
      <c r="AH164">
        <f t="shared" si="80"/>
        <v>1</v>
      </c>
      <c r="AI164">
        <f t="shared" si="81"/>
        <v>0</v>
      </c>
      <c r="AJ164">
        <f t="shared" si="82"/>
        <v>53648.167604386959</v>
      </c>
      <c r="AK164">
        <f t="shared" si="83"/>
        <v>2.2571341290322601E-2</v>
      </c>
      <c r="AL164">
        <f t="shared" si="84"/>
        <v>1.1059957232258074E-2</v>
      </c>
      <c r="AM164">
        <f t="shared" si="85"/>
        <v>0.49</v>
      </c>
      <c r="AN164">
        <f t="shared" si="86"/>
        <v>0.39</v>
      </c>
      <c r="AO164">
        <v>12.34</v>
      </c>
      <c r="AP164">
        <v>0.5</v>
      </c>
      <c r="AQ164" t="s">
        <v>195</v>
      </c>
      <c r="AR164">
        <v>1602601613.40645</v>
      </c>
      <c r="AS164">
        <v>411.72293548387103</v>
      </c>
      <c r="AT164">
        <v>409.98935483871003</v>
      </c>
      <c r="AU164">
        <v>10.4283</v>
      </c>
      <c r="AV164">
        <v>9.9699635483870992</v>
      </c>
      <c r="AW164">
        <v>1000.00058064516</v>
      </c>
      <c r="AX164">
        <v>101.60745161290301</v>
      </c>
      <c r="AY164">
        <v>0.123929612903226</v>
      </c>
      <c r="AZ164">
        <v>27.5398322580645</v>
      </c>
      <c r="BA164">
        <v>27.4936677419355</v>
      </c>
      <c r="BB164">
        <v>27.681699999999999</v>
      </c>
      <c r="BC164">
        <v>10003.4074193548</v>
      </c>
      <c r="BD164">
        <v>2.2571341290322601E-2</v>
      </c>
      <c r="BE164">
        <v>0.33930819354838698</v>
      </c>
      <c r="BF164">
        <v>1602601213.4000001</v>
      </c>
      <c r="BG164" t="s">
        <v>550</v>
      </c>
      <c r="BH164">
        <v>26</v>
      </c>
      <c r="BI164">
        <v>-0.72699999999999998</v>
      </c>
      <c r="BJ164">
        <v>-7.9000000000000001E-2</v>
      </c>
      <c r="BK164">
        <v>410</v>
      </c>
      <c r="BL164">
        <v>10</v>
      </c>
      <c r="BM164">
        <v>0.37</v>
      </c>
      <c r="BN164">
        <v>0.11</v>
      </c>
      <c r="BO164">
        <v>1.7353262</v>
      </c>
      <c r="BP164">
        <v>2.9696069883700899E-2</v>
      </c>
      <c r="BQ164">
        <v>2.48160067609598E-2</v>
      </c>
      <c r="BR164">
        <v>1</v>
      </c>
      <c r="BS164">
        <v>0.45843931999999998</v>
      </c>
      <c r="BT164">
        <v>-1.1853484480055E-3</v>
      </c>
      <c r="BU164">
        <v>3.0258978436160201E-4</v>
      </c>
      <c r="BV164">
        <v>1</v>
      </c>
      <c r="BW164">
        <v>2</v>
      </c>
      <c r="BX164">
        <v>2</v>
      </c>
      <c r="BY164" t="s">
        <v>200</v>
      </c>
      <c r="BZ164">
        <v>100</v>
      </c>
      <c r="CA164">
        <v>100</v>
      </c>
      <c r="CB164">
        <v>-0.72699999999999998</v>
      </c>
      <c r="CC164">
        <v>-7.9000000000000001E-2</v>
      </c>
      <c r="CD164">
        <v>2</v>
      </c>
      <c r="CE164">
        <v>999.23800000000006</v>
      </c>
      <c r="CF164">
        <v>300.10700000000003</v>
      </c>
      <c r="CG164">
        <v>27.0002</v>
      </c>
      <c r="CH164">
        <v>31.835100000000001</v>
      </c>
      <c r="CI164">
        <v>30.000299999999999</v>
      </c>
      <c r="CJ164">
        <v>31.6737</v>
      </c>
      <c r="CK164">
        <v>31.7713</v>
      </c>
      <c r="CL164">
        <v>24.792300000000001</v>
      </c>
      <c r="CM164">
        <v>57.488599999999998</v>
      </c>
      <c r="CN164">
        <v>0</v>
      </c>
      <c r="CO164">
        <v>27</v>
      </c>
      <c r="CP164">
        <v>410</v>
      </c>
      <c r="CQ164">
        <v>10</v>
      </c>
      <c r="CR164">
        <v>98.186400000000006</v>
      </c>
      <c r="CS164">
        <v>106.27500000000001</v>
      </c>
    </row>
    <row r="165" spans="1:97" x14ac:dyDescent="0.25">
      <c r="A165">
        <v>149</v>
      </c>
      <c r="B165">
        <v>1602601626.4000001</v>
      </c>
      <c r="C165">
        <v>12001.6000001431</v>
      </c>
      <c r="D165" t="s">
        <v>565</v>
      </c>
      <c r="E165" t="s">
        <v>566</v>
      </c>
      <c r="F165">
        <v>1602601618.0548401</v>
      </c>
      <c r="G165">
        <f t="shared" si="58"/>
        <v>3.7508069245886642E-4</v>
      </c>
      <c r="H165">
        <f t="shared" si="59"/>
        <v>-1.5731423958112469</v>
      </c>
      <c r="I165">
        <f t="shared" si="60"/>
        <v>411.74135483870998</v>
      </c>
      <c r="J165">
        <f t="shared" si="61"/>
        <v>568.22523937094991</v>
      </c>
      <c r="K165">
        <f t="shared" si="62"/>
        <v>57.806222090706278</v>
      </c>
      <c r="L165">
        <f t="shared" si="63"/>
        <v>41.886932421523113</v>
      </c>
      <c r="M165">
        <f t="shared" si="64"/>
        <v>1.4240339633543599E-2</v>
      </c>
      <c r="N165">
        <f t="shared" si="65"/>
        <v>2.7834026441443305</v>
      </c>
      <c r="O165">
        <f t="shared" si="66"/>
        <v>1.4199987988495338E-2</v>
      </c>
      <c r="P165">
        <f t="shared" si="67"/>
        <v>8.8786083346086807E-3</v>
      </c>
      <c r="Q165">
        <f t="shared" si="68"/>
        <v>6.2112074070967745E-3</v>
      </c>
      <c r="R165">
        <f t="shared" si="69"/>
        <v>27.439063413965265</v>
      </c>
      <c r="S165">
        <f t="shared" si="70"/>
        <v>27.497722580645199</v>
      </c>
      <c r="T165">
        <f t="shared" si="71"/>
        <v>3.6851319566483252</v>
      </c>
      <c r="U165">
        <f t="shared" si="72"/>
        <v>28.709072984526387</v>
      </c>
      <c r="V165">
        <f t="shared" si="73"/>
        <v>1.0606669665991286</v>
      </c>
      <c r="W165">
        <f t="shared" si="74"/>
        <v>3.6945357558943366</v>
      </c>
      <c r="X165">
        <f t="shared" si="75"/>
        <v>2.6244649900491965</v>
      </c>
      <c r="Y165">
        <f t="shared" si="76"/>
        <v>-16.541058537436008</v>
      </c>
      <c r="Z165">
        <f t="shared" si="77"/>
        <v>6.5367550982247025</v>
      </c>
      <c r="AA165">
        <f t="shared" si="78"/>
        <v>0.50946619904532453</v>
      </c>
      <c r="AB165">
        <f t="shared" si="79"/>
        <v>-9.4886260327588836</v>
      </c>
      <c r="AC165">
        <v>-1.2217766149547199E-3</v>
      </c>
      <c r="AD165">
        <v>2.35975786396296E-2</v>
      </c>
      <c r="AE165">
        <v>2.6782552908395001</v>
      </c>
      <c r="AF165">
        <v>80</v>
      </c>
      <c r="AG165">
        <v>8</v>
      </c>
      <c r="AH165">
        <f t="shared" si="80"/>
        <v>1</v>
      </c>
      <c r="AI165">
        <f t="shared" si="81"/>
        <v>0</v>
      </c>
      <c r="AJ165">
        <f t="shared" si="82"/>
        <v>53628.2361543605</v>
      </c>
      <c r="AK165">
        <f t="shared" si="83"/>
        <v>3.2502393548387097E-2</v>
      </c>
      <c r="AL165">
        <f t="shared" si="84"/>
        <v>1.5926172838709677E-2</v>
      </c>
      <c r="AM165">
        <f t="shared" si="85"/>
        <v>0.49</v>
      </c>
      <c r="AN165">
        <f t="shared" si="86"/>
        <v>0.39</v>
      </c>
      <c r="AO165">
        <v>12.34</v>
      </c>
      <c r="AP165">
        <v>0.5</v>
      </c>
      <c r="AQ165" t="s">
        <v>195</v>
      </c>
      <c r="AR165">
        <v>1602601618.0548401</v>
      </c>
      <c r="AS165">
        <v>411.74135483870998</v>
      </c>
      <c r="AT165">
        <v>409.99067741935499</v>
      </c>
      <c r="AU165">
        <v>10.4261741935484</v>
      </c>
      <c r="AV165">
        <v>9.9681519354838706</v>
      </c>
      <c r="AW165">
        <v>1000.00341935484</v>
      </c>
      <c r="AX165">
        <v>101.60729032258099</v>
      </c>
      <c r="AY165">
        <v>0.123886129032258</v>
      </c>
      <c r="AZ165">
        <v>27.5412838709677</v>
      </c>
      <c r="BA165">
        <v>27.497722580645199</v>
      </c>
      <c r="BB165">
        <v>27.681635483870998</v>
      </c>
      <c r="BC165">
        <v>9999.5993548387105</v>
      </c>
      <c r="BD165">
        <v>3.2502393548387097E-2</v>
      </c>
      <c r="BE165">
        <v>0.331923967741935</v>
      </c>
      <c r="BF165">
        <v>1602601213.4000001</v>
      </c>
      <c r="BG165" t="s">
        <v>550</v>
      </c>
      <c r="BH165">
        <v>26</v>
      </c>
      <c r="BI165">
        <v>-0.72699999999999998</v>
      </c>
      <c r="BJ165">
        <v>-7.9000000000000001E-2</v>
      </c>
      <c r="BK165">
        <v>410</v>
      </c>
      <c r="BL165">
        <v>10</v>
      </c>
      <c r="BM165">
        <v>0.37</v>
      </c>
      <c r="BN165">
        <v>0.11</v>
      </c>
      <c r="BO165">
        <v>1.7437541999999999</v>
      </c>
      <c r="BP165">
        <v>0.16005682802198401</v>
      </c>
      <c r="BQ165">
        <v>3.4502265206215098E-2</v>
      </c>
      <c r="BR165">
        <v>0</v>
      </c>
      <c r="BS165">
        <v>0.45818776</v>
      </c>
      <c r="BT165">
        <v>-3.0245907725746498E-3</v>
      </c>
      <c r="BU165">
        <v>5.5115974308725098E-4</v>
      </c>
      <c r="BV165">
        <v>1</v>
      </c>
      <c r="BW165">
        <v>1</v>
      </c>
      <c r="BX165">
        <v>2</v>
      </c>
      <c r="BY165" t="s">
        <v>252</v>
      </c>
      <c r="BZ165">
        <v>100</v>
      </c>
      <c r="CA165">
        <v>100</v>
      </c>
      <c r="CB165">
        <v>-0.72699999999999998</v>
      </c>
      <c r="CC165">
        <v>-7.9000000000000001E-2</v>
      </c>
      <c r="CD165">
        <v>2</v>
      </c>
      <c r="CE165">
        <v>999.42899999999997</v>
      </c>
      <c r="CF165">
        <v>300.11099999999999</v>
      </c>
      <c r="CG165">
        <v>27.0002</v>
      </c>
      <c r="CH165">
        <v>31.837900000000001</v>
      </c>
      <c r="CI165">
        <v>30.0001</v>
      </c>
      <c r="CJ165">
        <v>31.677099999999999</v>
      </c>
      <c r="CK165">
        <v>31.774799999999999</v>
      </c>
      <c r="CL165">
        <v>24.794499999999999</v>
      </c>
      <c r="CM165">
        <v>57.488599999999998</v>
      </c>
      <c r="CN165">
        <v>0</v>
      </c>
      <c r="CO165">
        <v>27</v>
      </c>
      <c r="CP165">
        <v>410</v>
      </c>
      <c r="CQ165">
        <v>10</v>
      </c>
      <c r="CR165">
        <v>98.186999999999998</v>
      </c>
      <c r="CS165">
        <v>106.274</v>
      </c>
    </row>
    <row r="166" spans="1:97" x14ac:dyDescent="0.25">
      <c r="A166">
        <v>150</v>
      </c>
      <c r="B166">
        <v>1602601631.4000001</v>
      </c>
      <c r="C166">
        <v>12006.6000001431</v>
      </c>
      <c r="D166" t="s">
        <v>567</v>
      </c>
      <c r="E166" t="s">
        <v>568</v>
      </c>
      <c r="F166">
        <v>1602601622.84516</v>
      </c>
      <c r="G166">
        <f t="shared" si="58"/>
        <v>3.7461037603748917E-4</v>
      </c>
      <c r="H166">
        <f t="shared" si="59"/>
        <v>-1.5917502501922174</v>
      </c>
      <c r="I166">
        <f t="shared" si="60"/>
        <v>411.760516129032</v>
      </c>
      <c r="J166">
        <f t="shared" si="61"/>
        <v>570.54793205872375</v>
      </c>
      <c r="K166">
        <f t="shared" si="62"/>
        <v>58.042621196190375</v>
      </c>
      <c r="L166">
        <f t="shared" si="63"/>
        <v>41.888960275410064</v>
      </c>
      <c r="M166">
        <f t="shared" si="64"/>
        <v>1.4219562794447771E-2</v>
      </c>
      <c r="N166">
        <f t="shared" si="65"/>
        <v>2.7829582721012054</v>
      </c>
      <c r="O166">
        <f t="shared" si="66"/>
        <v>1.4179322226243862E-2</v>
      </c>
      <c r="P166">
        <f t="shared" si="67"/>
        <v>8.8656822920736896E-3</v>
      </c>
      <c r="Q166">
        <f t="shared" si="68"/>
        <v>2.8548451192258019E-3</v>
      </c>
      <c r="R166">
        <f t="shared" si="69"/>
        <v>27.441120422944508</v>
      </c>
      <c r="S166">
        <f t="shared" si="70"/>
        <v>27.4991387096774</v>
      </c>
      <c r="T166">
        <f t="shared" si="71"/>
        <v>3.6854373348778151</v>
      </c>
      <c r="U166">
        <f t="shared" si="72"/>
        <v>28.699602002837775</v>
      </c>
      <c r="V166">
        <f t="shared" si="73"/>
        <v>1.0604389114878838</v>
      </c>
      <c r="W166">
        <f t="shared" si="74"/>
        <v>3.6949603391121215</v>
      </c>
      <c r="X166">
        <f t="shared" si="75"/>
        <v>2.6249984233899313</v>
      </c>
      <c r="Y166">
        <f t="shared" si="76"/>
        <v>-16.520317583253274</v>
      </c>
      <c r="Z166">
        <f t="shared" si="77"/>
        <v>6.6179886748522474</v>
      </c>
      <c r="AA166">
        <f t="shared" si="78"/>
        <v>0.51588850408121867</v>
      </c>
      <c r="AB166">
        <f t="shared" si="79"/>
        <v>-9.383585559200581</v>
      </c>
      <c r="AC166">
        <v>-1.2214734128235601E-3</v>
      </c>
      <c r="AD166">
        <v>2.3591722547733399E-2</v>
      </c>
      <c r="AE166">
        <v>2.6778370126839302</v>
      </c>
      <c r="AF166">
        <v>80</v>
      </c>
      <c r="AG166">
        <v>8</v>
      </c>
      <c r="AH166">
        <f t="shared" si="80"/>
        <v>1</v>
      </c>
      <c r="AI166">
        <f t="shared" si="81"/>
        <v>0</v>
      </c>
      <c r="AJ166">
        <f t="shared" si="82"/>
        <v>53615.123888213893</v>
      </c>
      <c r="AK166">
        <f t="shared" si="83"/>
        <v>1.4939011612903201E-2</v>
      </c>
      <c r="AL166">
        <f t="shared" si="84"/>
        <v>7.3201156903225685E-3</v>
      </c>
      <c r="AM166">
        <f t="shared" si="85"/>
        <v>0.49</v>
      </c>
      <c r="AN166">
        <f t="shared" si="86"/>
        <v>0.39</v>
      </c>
      <c r="AO166">
        <v>12.34</v>
      </c>
      <c r="AP166">
        <v>0.5</v>
      </c>
      <c r="AQ166" t="s">
        <v>195</v>
      </c>
      <c r="AR166">
        <v>1602601622.84516</v>
      </c>
      <c r="AS166">
        <v>411.760516129032</v>
      </c>
      <c r="AT166">
        <v>409.98664516129003</v>
      </c>
      <c r="AU166">
        <v>10.4239129032258</v>
      </c>
      <c r="AV166">
        <v>9.9664635483870896</v>
      </c>
      <c r="AW166">
        <v>1000.00261290323</v>
      </c>
      <c r="AX166">
        <v>101.60745161290301</v>
      </c>
      <c r="AY166">
        <v>0.123915612903226</v>
      </c>
      <c r="AZ166">
        <v>27.543248387096799</v>
      </c>
      <c r="BA166">
        <v>27.4991387096774</v>
      </c>
      <c r="BB166">
        <v>27.680706451612899</v>
      </c>
      <c r="BC166">
        <v>9997.10193548387</v>
      </c>
      <c r="BD166">
        <v>1.4939011612903201E-2</v>
      </c>
      <c r="BE166">
        <v>0.33187838709677397</v>
      </c>
      <c r="BF166">
        <v>1602601213.4000001</v>
      </c>
      <c r="BG166" t="s">
        <v>550</v>
      </c>
      <c r="BH166">
        <v>26</v>
      </c>
      <c r="BI166">
        <v>-0.72699999999999998</v>
      </c>
      <c r="BJ166">
        <v>-7.9000000000000001E-2</v>
      </c>
      <c r="BK166">
        <v>410</v>
      </c>
      <c r="BL166">
        <v>10</v>
      </c>
      <c r="BM166">
        <v>0.37</v>
      </c>
      <c r="BN166">
        <v>0.11</v>
      </c>
      <c r="BO166">
        <v>1.7534259999999999</v>
      </c>
      <c r="BP166">
        <v>0.22961019280546499</v>
      </c>
      <c r="BQ166">
        <v>4.0546420458531199E-2</v>
      </c>
      <c r="BR166">
        <v>0</v>
      </c>
      <c r="BS166">
        <v>0.45782168000000001</v>
      </c>
      <c r="BT166">
        <v>-5.5076170927965701E-3</v>
      </c>
      <c r="BU166">
        <v>8.0814935352322304E-4</v>
      </c>
      <c r="BV166">
        <v>1</v>
      </c>
      <c r="BW166">
        <v>1</v>
      </c>
      <c r="BX166">
        <v>2</v>
      </c>
      <c r="BY166" t="s">
        <v>252</v>
      </c>
      <c r="BZ166">
        <v>100</v>
      </c>
      <c r="CA166">
        <v>100</v>
      </c>
      <c r="CB166">
        <v>-0.72699999999999998</v>
      </c>
      <c r="CC166">
        <v>-7.9000000000000001E-2</v>
      </c>
      <c r="CD166">
        <v>2</v>
      </c>
      <c r="CE166">
        <v>999.59500000000003</v>
      </c>
      <c r="CF166">
        <v>300.00900000000001</v>
      </c>
      <c r="CG166">
        <v>27.000299999999999</v>
      </c>
      <c r="CH166">
        <v>31.84</v>
      </c>
      <c r="CI166">
        <v>30.000299999999999</v>
      </c>
      <c r="CJ166">
        <v>31.680599999999998</v>
      </c>
      <c r="CK166">
        <v>31.7775</v>
      </c>
      <c r="CL166">
        <v>24.793700000000001</v>
      </c>
      <c r="CM166">
        <v>57.488599999999998</v>
      </c>
      <c r="CN166">
        <v>0</v>
      </c>
      <c r="CO166">
        <v>27</v>
      </c>
      <c r="CP166">
        <v>410</v>
      </c>
      <c r="CQ166">
        <v>10</v>
      </c>
      <c r="CR166">
        <v>98.187799999999996</v>
      </c>
      <c r="CS166">
        <v>106.27500000000001</v>
      </c>
    </row>
    <row r="167" spans="1:97" x14ac:dyDescent="0.25">
      <c r="A167">
        <v>151</v>
      </c>
      <c r="B167">
        <v>1602601636.4000001</v>
      </c>
      <c r="C167">
        <v>12011.6000001431</v>
      </c>
      <c r="D167" t="s">
        <v>569</v>
      </c>
      <c r="E167" t="s">
        <v>570</v>
      </c>
      <c r="F167">
        <v>1602601627.7871001</v>
      </c>
      <c r="G167">
        <f t="shared" si="58"/>
        <v>3.7412558605265237E-4</v>
      </c>
      <c r="H167">
        <f t="shared" si="59"/>
        <v>-1.5829020485204215</v>
      </c>
      <c r="I167">
        <f t="shared" si="60"/>
        <v>411.76341935483902</v>
      </c>
      <c r="J167">
        <f t="shared" si="61"/>
        <v>569.83625810969863</v>
      </c>
      <c r="K167">
        <f t="shared" si="62"/>
        <v>57.969805798923055</v>
      </c>
      <c r="L167">
        <f t="shared" si="63"/>
        <v>41.888955143506109</v>
      </c>
      <c r="M167">
        <f t="shared" si="64"/>
        <v>1.4197760786117007E-2</v>
      </c>
      <c r="N167">
        <f t="shared" si="65"/>
        <v>2.7839638143328851</v>
      </c>
      <c r="O167">
        <f t="shared" si="66"/>
        <v>1.4157657778174791E-2</v>
      </c>
      <c r="P167">
        <f t="shared" si="67"/>
        <v>8.8521297032577335E-3</v>
      </c>
      <c r="Q167">
        <f t="shared" si="68"/>
        <v>1.443049608E-3</v>
      </c>
      <c r="R167">
        <f t="shared" si="69"/>
        <v>27.444084719521893</v>
      </c>
      <c r="S167">
        <f t="shared" si="70"/>
        <v>27.5008032258065</v>
      </c>
      <c r="T167">
        <f t="shared" si="71"/>
        <v>3.6857963042654158</v>
      </c>
      <c r="U167">
        <f t="shared" si="72"/>
        <v>28.68854027101872</v>
      </c>
      <c r="V167">
        <f t="shared" si="73"/>
        <v>1.0602042156855749</v>
      </c>
      <c r="W167">
        <f t="shared" si="74"/>
        <v>3.6955669604305292</v>
      </c>
      <c r="X167">
        <f t="shared" si="75"/>
        <v>2.6255920885798409</v>
      </c>
      <c r="Y167">
        <f t="shared" si="76"/>
        <v>-16.498938344921971</v>
      </c>
      <c r="Z167">
        <f t="shared" si="77"/>
        <v>6.791771915534393</v>
      </c>
      <c r="AA167">
        <f t="shared" si="78"/>
        <v>0.52925591906423886</v>
      </c>
      <c r="AB167">
        <f t="shared" si="79"/>
        <v>-9.1764674607153403</v>
      </c>
      <c r="AC167">
        <v>-1.2221595779354701E-3</v>
      </c>
      <c r="AD167">
        <v>2.3604975244658499E-2</v>
      </c>
      <c r="AE167">
        <v>2.67878350283967</v>
      </c>
      <c r="AF167">
        <v>80</v>
      </c>
      <c r="AG167">
        <v>8</v>
      </c>
      <c r="AH167">
        <f t="shared" si="80"/>
        <v>1</v>
      </c>
      <c r="AI167">
        <f t="shared" si="81"/>
        <v>0</v>
      </c>
      <c r="AJ167">
        <f t="shared" si="82"/>
        <v>53643.495442648906</v>
      </c>
      <c r="AK167">
        <f t="shared" si="83"/>
        <v>7.5512799999999996E-3</v>
      </c>
      <c r="AL167">
        <f t="shared" si="84"/>
        <v>3.7001271999999997E-3</v>
      </c>
      <c r="AM167">
        <f t="shared" si="85"/>
        <v>0.49</v>
      </c>
      <c r="AN167">
        <f t="shared" si="86"/>
        <v>0.39</v>
      </c>
      <c r="AO167">
        <v>12.34</v>
      </c>
      <c r="AP167">
        <v>0.5</v>
      </c>
      <c r="AQ167" t="s">
        <v>195</v>
      </c>
      <c r="AR167">
        <v>1602601627.7871001</v>
      </c>
      <c r="AS167">
        <v>411.76341935483902</v>
      </c>
      <c r="AT167">
        <v>410.00022580645202</v>
      </c>
      <c r="AU167">
        <v>10.421680645161301</v>
      </c>
      <c r="AV167">
        <v>9.96482322580645</v>
      </c>
      <c r="AW167">
        <v>1000.00474193548</v>
      </c>
      <c r="AX167">
        <v>101.60677419354801</v>
      </c>
      <c r="AY167">
        <v>0.123863290322581</v>
      </c>
      <c r="AZ167">
        <v>27.546054838709701</v>
      </c>
      <c r="BA167">
        <v>27.5008032258065</v>
      </c>
      <c r="BB167">
        <v>27.679474193548401</v>
      </c>
      <c r="BC167">
        <v>10002.784516129001</v>
      </c>
      <c r="BD167">
        <v>7.5512799999999996E-3</v>
      </c>
      <c r="BE167">
        <v>0.34135935483870999</v>
      </c>
      <c r="BF167">
        <v>1602601213.4000001</v>
      </c>
      <c r="BG167" t="s">
        <v>550</v>
      </c>
      <c r="BH167">
        <v>26</v>
      </c>
      <c r="BI167">
        <v>-0.72699999999999998</v>
      </c>
      <c r="BJ167">
        <v>-7.9000000000000001E-2</v>
      </c>
      <c r="BK167">
        <v>410</v>
      </c>
      <c r="BL167">
        <v>10</v>
      </c>
      <c r="BM167">
        <v>0.37</v>
      </c>
      <c r="BN167">
        <v>0.11</v>
      </c>
      <c r="BO167">
        <v>1.755922</v>
      </c>
      <c r="BP167">
        <v>7.4084933687670898E-2</v>
      </c>
      <c r="BQ167">
        <v>3.9310398217265598E-2</v>
      </c>
      <c r="BR167">
        <v>1</v>
      </c>
      <c r="BS167">
        <v>0.45732921999999998</v>
      </c>
      <c r="BT167">
        <v>-7.1974139079674397E-3</v>
      </c>
      <c r="BU167">
        <v>9.7249091080585696E-4</v>
      </c>
      <c r="BV167">
        <v>1</v>
      </c>
      <c r="BW167">
        <v>2</v>
      </c>
      <c r="BX167">
        <v>2</v>
      </c>
      <c r="BY167" t="s">
        <v>200</v>
      </c>
      <c r="BZ167">
        <v>100</v>
      </c>
      <c r="CA167">
        <v>100</v>
      </c>
      <c r="CB167">
        <v>-0.72699999999999998</v>
      </c>
      <c r="CC167">
        <v>-7.9000000000000001E-2</v>
      </c>
      <c r="CD167">
        <v>2</v>
      </c>
      <c r="CE167">
        <v>999.73400000000004</v>
      </c>
      <c r="CF167">
        <v>300.048</v>
      </c>
      <c r="CG167">
        <v>27.000499999999999</v>
      </c>
      <c r="CH167">
        <v>31.842099999999999</v>
      </c>
      <c r="CI167">
        <v>30.000299999999999</v>
      </c>
      <c r="CJ167">
        <v>31.684100000000001</v>
      </c>
      <c r="CK167">
        <v>31.780999999999999</v>
      </c>
      <c r="CL167">
        <v>24.793800000000001</v>
      </c>
      <c r="CM167">
        <v>57.488599999999998</v>
      </c>
      <c r="CN167">
        <v>0</v>
      </c>
      <c r="CO167">
        <v>27</v>
      </c>
      <c r="CP167">
        <v>410</v>
      </c>
      <c r="CQ167">
        <v>10</v>
      </c>
      <c r="CR167">
        <v>98.19</v>
      </c>
      <c r="CS167">
        <v>106.274</v>
      </c>
    </row>
    <row r="168" spans="1:97" x14ac:dyDescent="0.25">
      <c r="A168">
        <v>152</v>
      </c>
      <c r="B168">
        <v>1602601641.4000001</v>
      </c>
      <c r="C168">
        <v>12016.6000001431</v>
      </c>
      <c r="D168" t="s">
        <v>571</v>
      </c>
      <c r="E168" t="s">
        <v>572</v>
      </c>
      <c r="F168">
        <v>1602601632.7903199</v>
      </c>
      <c r="G168">
        <f t="shared" si="58"/>
        <v>3.7386986832386765E-4</v>
      </c>
      <c r="H168">
        <f t="shared" si="59"/>
        <v>-1.5893618401941505</v>
      </c>
      <c r="I168">
        <f t="shared" si="60"/>
        <v>411.76600000000002</v>
      </c>
      <c r="J168">
        <f t="shared" si="61"/>
        <v>570.71962101273357</v>
      </c>
      <c r="K168">
        <f t="shared" si="62"/>
        <v>58.059572651172722</v>
      </c>
      <c r="L168">
        <f t="shared" si="63"/>
        <v>41.889146810583171</v>
      </c>
      <c r="M168">
        <f t="shared" si="64"/>
        <v>1.4183828723275754E-2</v>
      </c>
      <c r="N168">
        <f t="shared" si="65"/>
        <v>2.7842049572569953</v>
      </c>
      <c r="O168">
        <f t="shared" si="66"/>
        <v>1.4143807717975885E-2</v>
      </c>
      <c r="P168">
        <f t="shared" si="67"/>
        <v>8.8434660774571495E-3</v>
      </c>
      <c r="Q168">
        <f t="shared" si="68"/>
        <v>-1.9370427442935499E-3</v>
      </c>
      <c r="R168">
        <f t="shared" si="69"/>
        <v>27.448358159219197</v>
      </c>
      <c r="S168">
        <f t="shared" si="70"/>
        <v>27.503461290322601</v>
      </c>
      <c r="T168">
        <f t="shared" si="71"/>
        <v>3.6863696054706256</v>
      </c>
      <c r="U168">
        <f t="shared" si="72"/>
        <v>28.676277439314173</v>
      </c>
      <c r="V168">
        <f t="shared" si="73"/>
        <v>1.0600124158916338</v>
      </c>
      <c r="W168">
        <f t="shared" si="74"/>
        <v>3.6964784502970174</v>
      </c>
      <c r="X168">
        <f t="shared" si="75"/>
        <v>2.6263571895789921</v>
      </c>
      <c r="Y168">
        <f t="shared" si="76"/>
        <v>-16.487661193082563</v>
      </c>
      <c r="Z168">
        <f t="shared" si="77"/>
        <v>7.0262288988332173</v>
      </c>
      <c r="AA168">
        <f t="shared" si="78"/>
        <v>0.54749758753821554</v>
      </c>
      <c r="AB168">
        <f t="shared" si="79"/>
        <v>-8.9158717494554232</v>
      </c>
      <c r="AC168">
        <v>-1.22232416584413E-3</v>
      </c>
      <c r="AD168">
        <v>2.3608154120461099E-2</v>
      </c>
      <c r="AE168">
        <v>2.6790104811589202</v>
      </c>
      <c r="AF168">
        <v>81</v>
      </c>
      <c r="AG168">
        <v>8</v>
      </c>
      <c r="AH168">
        <f t="shared" si="80"/>
        <v>1</v>
      </c>
      <c r="AI168">
        <f t="shared" si="81"/>
        <v>0</v>
      </c>
      <c r="AJ168">
        <f t="shared" si="82"/>
        <v>53649.666909593412</v>
      </c>
      <c r="AK168">
        <f t="shared" si="83"/>
        <v>-1.01362780967742E-2</v>
      </c>
      <c r="AL168">
        <f t="shared" si="84"/>
        <v>-4.9667762674193584E-3</v>
      </c>
      <c r="AM168">
        <f t="shared" si="85"/>
        <v>0.49</v>
      </c>
      <c r="AN168">
        <f t="shared" si="86"/>
        <v>0.39</v>
      </c>
      <c r="AO168">
        <v>12.34</v>
      </c>
      <c r="AP168">
        <v>0.5</v>
      </c>
      <c r="AQ168" t="s">
        <v>195</v>
      </c>
      <c r="AR168">
        <v>1602601632.7903199</v>
      </c>
      <c r="AS168">
        <v>411.76600000000002</v>
      </c>
      <c r="AT168">
        <v>409.994709677419</v>
      </c>
      <c r="AU168">
        <v>10.4198129032258</v>
      </c>
      <c r="AV168">
        <v>9.9632677419354803</v>
      </c>
      <c r="AW168">
        <v>1000.00661290323</v>
      </c>
      <c r="AX168">
        <v>101.606580645161</v>
      </c>
      <c r="AY168">
        <v>0.123884741935484</v>
      </c>
      <c r="AZ168">
        <v>27.550270967741898</v>
      </c>
      <c r="BA168">
        <v>27.503461290322601</v>
      </c>
      <c r="BB168">
        <v>27.683622580645199</v>
      </c>
      <c r="BC168">
        <v>10004.1506451613</v>
      </c>
      <c r="BD168">
        <v>-1.01362780967742E-2</v>
      </c>
      <c r="BE168">
        <v>0.34154177419354798</v>
      </c>
      <c r="BF168">
        <v>1602601213.4000001</v>
      </c>
      <c r="BG168" t="s">
        <v>550</v>
      </c>
      <c r="BH168">
        <v>26</v>
      </c>
      <c r="BI168">
        <v>-0.72699999999999998</v>
      </c>
      <c r="BJ168">
        <v>-7.9000000000000001E-2</v>
      </c>
      <c r="BK168">
        <v>410</v>
      </c>
      <c r="BL168">
        <v>10</v>
      </c>
      <c r="BM168">
        <v>0.37</v>
      </c>
      <c r="BN168">
        <v>0.11</v>
      </c>
      <c r="BO168">
        <v>1.7679320000000001</v>
      </c>
      <c r="BP168">
        <v>-2.2770340885571502E-2</v>
      </c>
      <c r="BQ168">
        <v>3.1802691269765197E-2</v>
      </c>
      <c r="BR168">
        <v>1</v>
      </c>
      <c r="BS168">
        <v>0.45703292000000001</v>
      </c>
      <c r="BT168">
        <v>-5.2232829104231398E-3</v>
      </c>
      <c r="BU168">
        <v>8.5611389055428898E-4</v>
      </c>
      <c r="BV168">
        <v>1</v>
      </c>
      <c r="BW168">
        <v>2</v>
      </c>
      <c r="BX168">
        <v>2</v>
      </c>
      <c r="BY168" t="s">
        <v>200</v>
      </c>
      <c r="BZ168">
        <v>100</v>
      </c>
      <c r="CA168">
        <v>100</v>
      </c>
      <c r="CB168">
        <v>-0.72699999999999998</v>
      </c>
      <c r="CC168">
        <v>-7.9000000000000001E-2</v>
      </c>
      <c r="CD168">
        <v>2</v>
      </c>
      <c r="CE168">
        <v>999.02499999999998</v>
      </c>
      <c r="CF168">
        <v>299.911</v>
      </c>
      <c r="CG168">
        <v>27.000800000000002</v>
      </c>
      <c r="CH168">
        <v>31.844899999999999</v>
      </c>
      <c r="CI168">
        <v>30.000399999999999</v>
      </c>
      <c r="CJ168">
        <v>31.6875</v>
      </c>
      <c r="CK168">
        <v>31.783799999999999</v>
      </c>
      <c r="CL168">
        <v>24.795500000000001</v>
      </c>
      <c r="CM168">
        <v>57.488599999999998</v>
      </c>
      <c r="CN168">
        <v>0</v>
      </c>
      <c r="CO168">
        <v>27</v>
      </c>
      <c r="CP168">
        <v>410</v>
      </c>
      <c r="CQ168">
        <v>10</v>
      </c>
      <c r="CR168">
        <v>98.188900000000004</v>
      </c>
      <c r="CS168">
        <v>106.274</v>
      </c>
    </row>
    <row r="169" spans="1:97" x14ac:dyDescent="0.25">
      <c r="A169">
        <v>153</v>
      </c>
      <c r="B169">
        <v>1602601646.5</v>
      </c>
      <c r="C169">
        <v>12021.7000000477</v>
      </c>
      <c r="D169" t="s">
        <v>573</v>
      </c>
      <c r="E169" t="s">
        <v>574</v>
      </c>
      <c r="F169">
        <v>1602601637.7903199</v>
      </c>
      <c r="G169">
        <f t="shared" si="58"/>
        <v>3.7365302072919261E-4</v>
      </c>
      <c r="H169">
        <f t="shared" si="59"/>
        <v>-1.582915505514592</v>
      </c>
      <c r="I169">
        <f t="shared" si="60"/>
        <v>411.75754838709702</v>
      </c>
      <c r="J169">
        <f t="shared" si="61"/>
        <v>570.18243668412379</v>
      </c>
      <c r="K169">
        <f t="shared" si="62"/>
        <v>58.004815569042378</v>
      </c>
      <c r="L169">
        <f t="shared" si="63"/>
        <v>41.888208258835043</v>
      </c>
      <c r="M169">
        <f t="shared" si="64"/>
        <v>1.416797410994201E-2</v>
      </c>
      <c r="N169">
        <f t="shared" si="65"/>
        <v>2.7844010248190783</v>
      </c>
      <c r="O169">
        <f t="shared" si="66"/>
        <v>1.4128045192514697E-2</v>
      </c>
      <c r="P169">
        <f t="shared" si="67"/>
        <v>8.8336062582064362E-3</v>
      </c>
      <c r="Q169">
        <f t="shared" si="68"/>
        <v>-1.9292819205483781E-3</v>
      </c>
      <c r="R169">
        <f t="shared" si="69"/>
        <v>27.453859847516934</v>
      </c>
      <c r="S169">
        <f t="shared" si="70"/>
        <v>27.509109677419399</v>
      </c>
      <c r="T169">
        <f t="shared" si="71"/>
        <v>3.6875881289247063</v>
      </c>
      <c r="U169">
        <f t="shared" si="72"/>
        <v>28.662626239970844</v>
      </c>
      <c r="V169">
        <f t="shared" si="73"/>
        <v>1.0598447007841338</v>
      </c>
      <c r="W169">
        <f t="shared" si="74"/>
        <v>3.6976538434086348</v>
      </c>
      <c r="X169">
        <f t="shared" si="75"/>
        <v>2.6277434281405725</v>
      </c>
      <c r="Y169">
        <f t="shared" si="76"/>
        <v>-16.478098214157395</v>
      </c>
      <c r="Z169">
        <f t="shared" si="77"/>
        <v>6.9947642328407964</v>
      </c>
      <c r="AA169">
        <f t="shared" si="78"/>
        <v>0.54503757018076049</v>
      </c>
      <c r="AB169">
        <f t="shared" si="79"/>
        <v>-8.9402256930563873</v>
      </c>
      <c r="AC169">
        <v>-1.22245799862788E-3</v>
      </c>
      <c r="AD169">
        <v>2.3610738987122199E-2</v>
      </c>
      <c r="AE169">
        <v>2.6791950309338501</v>
      </c>
      <c r="AF169">
        <v>80</v>
      </c>
      <c r="AG169">
        <v>8</v>
      </c>
      <c r="AH169">
        <f t="shared" si="80"/>
        <v>1</v>
      </c>
      <c r="AI169">
        <f t="shared" si="81"/>
        <v>0</v>
      </c>
      <c r="AJ169">
        <f t="shared" si="82"/>
        <v>53654.327127789686</v>
      </c>
      <c r="AK169">
        <f t="shared" si="83"/>
        <v>-1.0095666774193501E-2</v>
      </c>
      <c r="AL169">
        <f t="shared" si="84"/>
        <v>-4.9468767193548155E-3</v>
      </c>
      <c r="AM169">
        <f t="shared" si="85"/>
        <v>0.49</v>
      </c>
      <c r="AN169">
        <f t="shared" si="86"/>
        <v>0.39</v>
      </c>
      <c r="AO169">
        <v>12.34</v>
      </c>
      <c r="AP169">
        <v>0.5</v>
      </c>
      <c r="AQ169" t="s">
        <v>195</v>
      </c>
      <c r="AR169">
        <v>1602601637.7903199</v>
      </c>
      <c r="AS169">
        <v>411.75754838709702</v>
      </c>
      <c r="AT169">
        <v>409.99409677419402</v>
      </c>
      <c r="AU169">
        <v>10.418183870967701</v>
      </c>
      <c r="AV169">
        <v>9.9619022580645193</v>
      </c>
      <c r="AW169">
        <v>1000.00551612903</v>
      </c>
      <c r="AX169">
        <v>101.606451612903</v>
      </c>
      <c r="AY169">
        <v>0.123822483870968</v>
      </c>
      <c r="AZ169">
        <v>27.555706451612899</v>
      </c>
      <c r="BA169">
        <v>27.509109677419399</v>
      </c>
      <c r="BB169">
        <v>27.688045161290301</v>
      </c>
      <c r="BC169">
        <v>10005.2587096774</v>
      </c>
      <c r="BD169">
        <v>-1.0095666774193501E-2</v>
      </c>
      <c r="BE169">
        <v>0.33912599999999998</v>
      </c>
      <c r="BF169">
        <v>1602601213.4000001</v>
      </c>
      <c r="BG169" t="s">
        <v>550</v>
      </c>
      <c r="BH169">
        <v>26</v>
      </c>
      <c r="BI169">
        <v>-0.72699999999999998</v>
      </c>
      <c r="BJ169">
        <v>-7.9000000000000001E-2</v>
      </c>
      <c r="BK169">
        <v>410</v>
      </c>
      <c r="BL169">
        <v>10</v>
      </c>
      <c r="BM169">
        <v>0.37</v>
      </c>
      <c r="BN169">
        <v>0.11</v>
      </c>
      <c r="BO169">
        <v>1.7719651999999999</v>
      </c>
      <c r="BP169">
        <v>1.20781231093206E-3</v>
      </c>
      <c r="BQ169">
        <v>3.1287088917954599E-2</v>
      </c>
      <c r="BR169">
        <v>1</v>
      </c>
      <c r="BS169">
        <v>0.45660837999999998</v>
      </c>
      <c r="BT169">
        <v>-3.4246919467526E-3</v>
      </c>
      <c r="BU169">
        <v>7.0028782339834697E-4</v>
      </c>
      <c r="BV169">
        <v>1</v>
      </c>
      <c r="BW169">
        <v>2</v>
      </c>
      <c r="BX169">
        <v>2</v>
      </c>
      <c r="BY169" t="s">
        <v>200</v>
      </c>
      <c r="BZ169">
        <v>100</v>
      </c>
      <c r="CA169">
        <v>100</v>
      </c>
      <c r="CB169">
        <v>-0.72699999999999998</v>
      </c>
      <c r="CC169">
        <v>-7.9000000000000001E-2</v>
      </c>
      <c r="CD169">
        <v>2</v>
      </c>
      <c r="CE169">
        <v>999.37400000000002</v>
      </c>
      <c r="CF169">
        <v>299.98500000000001</v>
      </c>
      <c r="CG169">
        <v>27.000900000000001</v>
      </c>
      <c r="CH169">
        <v>31.8477</v>
      </c>
      <c r="CI169">
        <v>30.0002</v>
      </c>
      <c r="CJ169">
        <v>31.6904</v>
      </c>
      <c r="CK169">
        <v>31.787299999999998</v>
      </c>
      <c r="CL169">
        <v>24.795999999999999</v>
      </c>
      <c r="CM169">
        <v>57.488599999999998</v>
      </c>
      <c r="CN169">
        <v>0</v>
      </c>
      <c r="CO169">
        <v>27</v>
      </c>
      <c r="CP169">
        <v>410</v>
      </c>
      <c r="CQ169">
        <v>10</v>
      </c>
      <c r="CR169">
        <v>98.187899999999999</v>
      </c>
      <c r="CS169">
        <v>106.274</v>
      </c>
    </row>
    <row r="170" spans="1:97" x14ac:dyDescent="0.25">
      <c r="A170">
        <v>154</v>
      </c>
      <c r="B170">
        <v>1602602904.5999999</v>
      </c>
      <c r="C170">
        <v>13279.7999999523</v>
      </c>
      <c r="D170" t="s">
        <v>576</v>
      </c>
      <c r="E170" t="s">
        <v>577</v>
      </c>
      <c r="F170">
        <v>1602602896.5999999</v>
      </c>
      <c r="G170">
        <f t="shared" si="58"/>
        <v>4.987227559428908E-4</v>
      </c>
      <c r="H170">
        <f t="shared" si="59"/>
        <v>-1.3985064914097294</v>
      </c>
      <c r="I170">
        <f t="shared" si="60"/>
        <v>410.98509677419401</v>
      </c>
      <c r="J170">
        <f t="shared" si="61"/>
        <v>507.89582305091932</v>
      </c>
      <c r="K170">
        <f t="shared" si="62"/>
        <v>51.661820031194857</v>
      </c>
      <c r="L170">
        <f t="shared" si="63"/>
        <v>41.804317226926607</v>
      </c>
      <c r="M170">
        <f t="shared" si="64"/>
        <v>1.9370774425406519E-2</v>
      </c>
      <c r="N170">
        <f t="shared" si="65"/>
        <v>2.7626451435039834</v>
      </c>
      <c r="O170">
        <f t="shared" si="66"/>
        <v>1.9295634027910236E-2</v>
      </c>
      <c r="P170">
        <f t="shared" si="67"/>
        <v>1.2066497940706414E-2</v>
      </c>
      <c r="Q170">
        <f t="shared" si="68"/>
        <v>1.1865614264903226E-2</v>
      </c>
      <c r="R170">
        <f t="shared" si="69"/>
        <v>27.269494029372165</v>
      </c>
      <c r="S170">
        <f t="shared" si="70"/>
        <v>27.354390322580599</v>
      </c>
      <c r="T170">
        <f t="shared" si="71"/>
        <v>3.6543373624659115</v>
      </c>
      <c r="U170">
        <f t="shared" si="72"/>
        <v>29.643564905694792</v>
      </c>
      <c r="V170">
        <f t="shared" si="73"/>
        <v>1.0865772762421375</v>
      </c>
      <c r="W170">
        <f t="shared" si="74"/>
        <v>3.6654743776562326</v>
      </c>
      <c r="X170">
        <f t="shared" si="75"/>
        <v>2.5677600862237737</v>
      </c>
      <c r="Y170">
        <f t="shared" si="76"/>
        <v>-21.993673537081484</v>
      </c>
      <c r="Z170">
        <f t="shared" si="77"/>
        <v>7.7386198393584955</v>
      </c>
      <c r="AA170">
        <f t="shared" si="78"/>
        <v>0.60682611171445899</v>
      </c>
      <c r="AB170">
        <f t="shared" si="79"/>
        <v>-13.636361971743625</v>
      </c>
      <c r="AC170">
        <v>-1.22198315683684E-3</v>
      </c>
      <c r="AD170">
        <v>2.3601567820831799E-2</v>
      </c>
      <c r="AE170">
        <v>2.6785401830311799</v>
      </c>
      <c r="AF170">
        <v>80</v>
      </c>
      <c r="AG170">
        <v>8</v>
      </c>
      <c r="AH170">
        <f t="shared" si="80"/>
        <v>1</v>
      </c>
      <c r="AI170">
        <f t="shared" si="81"/>
        <v>0</v>
      </c>
      <c r="AJ170">
        <f t="shared" si="82"/>
        <v>53660.731000492473</v>
      </c>
      <c r="AK170">
        <f t="shared" si="83"/>
        <v>6.2091126451612903E-2</v>
      </c>
      <c r="AL170">
        <f t="shared" si="84"/>
        <v>3.0424651961290322E-2</v>
      </c>
      <c r="AM170">
        <f t="shared" si="85"/>
        <v>0.49</v>
      </c>
      <c r="AN170">
        <f t="shared" si="86"/>
        <v>0.39</v>
      </c>
      <c r="AO170">
        <v>14.6</v>
      </c>
      <c r="AP170">
        <v>0.5</v>
      </c>
      <c r="AQ170" t="s">
        <v>195</v>
      </c>
      <c r="AR170">
        <v>1602602896.5999999</v>
      </c>
      <c r="AS170">
        <v>410.98509677419401</v>
      </c>
      <c r="AT170">
        <v>409.24248387096799</v>
      </c>
      <c r="AU170">
        <v>10.6823193548387</v>
      </c>
      <c r="AV170">
        <v>9.9619432258064506</v>
      </c>
      <c r="AW170">
        <v>999.97351612903196</v>
      </c>
      <c r="AX170">
        <v>101.593741935484</v>
      </c>
      <c r="AY170">
        <v>0.12361364516129</v>
      </c>
      <c r="AZ170">
        <v>27.406348387096799</v>
      </c>
      <c r="BA170">
        <v>27.354390322580599</v>
      </c>
      <c r="BB170">
        <v>27.533038709677399</v>
      </c>
      <c r="BC170">
        <v>10002.623548387101</v>
      </c>
      <c r="BD170">
        <v>6.2091126451612903E-2</v>
      </c>
      <c r="BE170">
        <v>0.38174454838709698</v>
      </c>
      <c r="BF170">
        <v>1602602882.5999999</v>
      </c>
      <c r="BG170" t="s">
        <v>578</v>
      </c>
      <c r="BH170">
        <v>27</v>
      </c>
      <c r="BI170">
        <v>-0.76800000000000002</v>
      </c>
      <c r="BJ170">
        <v>-6.3E-2</v>
      </c>
      <c r="BK170">
        <v>408</v>
      </c>
      <c r="BL170">
        <v>10</v>
      </c>
      <c r="BM170">
        <v>0.12</v>
      </c>
      <c r="BN170">
        <v>0.14000000000000001</v>
      </c>
      <c r="BO170">
        <v>1.3632058440000001</v>
      </c>
      <c r="BP170">
        <v>4.6301641903094204</v>
      </c>
      <c r="BQ170">
        <v>0.704676810877641</v>
      </c>
      <c r="BR170">
        <v>0</v>
      </c>
      <c r="BS170">
        <v>0.53852980747400003</v>
      </c>
      <c r="BT170">
        <v>1.9367309502602399</v>
      </c>
      <c r="BU170">
        <v>0.28987847619088702</v>
      </c>
      <c r="BV170">
        <v>0</v>
      </c>
      <c r="BW170">
        <v>0</v>
      </c>
      <c r="BX170">
        <v>2</v>
      </c>
      <c r="BY170" t="s">
        <v>197</v>
      </c>
      <c r="BZ170">
        <v>100</v>
      </c>
      <c r="CA170">
        <v>100</v>
      </c>
      <c r="CB170">
        <v>-0.76800000000000002</v>
      </c>
      <c r="CC170">
        <v>-6.3E-2</v>
      </c>
      <c r="CD170">
        <v>2</v>
      </c>
      <c r="CE170">
        <v>999.62699999999995</v>
      </c>
      <c r="CF170">
        <v>752.197</v>
      </c>
      <c r="CG170">
        <v>26.999300000000002</v>
      </c>
      <c r="CH170">
        <v>32.290700000000001</v>
      </c>
      <c r="CI170">
        <v>29.9999</v>
      </c>
      <c r="CJ170">
        <v>32.222299999999997</v>
      </c>
      <c r="CK170">
        <v>32.299100000000003</v>
      </c>
      <c r="CL170">
        <v>30.200700000000001</v>
      </c>
      <c r="CM170">
        <v>55.622799999999998</v>
      </c>
      <c r="CN170">
        <v>0</v>
      </c>
      <c r="CO170">
        <v>27</v>
      </c>
      <c r="CP170">
        <v>410</v>
      </c>
      <c r="CQ170">
        <v>10</v>
      </c>
      <c r="CR170">
        <v>98.1601</v>
      </c>
      <c r="CS170">
        <v>106.202</v>
      </c>
    </row>
    <row r="171" spans="1:97" x14ac:dyDescent="0.25">
      <c r="A171">
        <v>155</v>
      </c>
      <c r="B171">
        <v>1602602909.5999999</v>
      </c>
      <c r="C171">
        <v>13284.7999999523</v>
      </c>
      <c r="D171" t="s">
        <v>579</v>
      </c>
      <c r="E171" t="s">
        <v>580</v>
      </c>
      <c r="F171">
        <v>1602602901.2451601</v>
      </c>
      <c r="G171">
        <f t="shared" si="58"/>
        <v>4.9845643660771839E-4</v>
      </c>
      <c r="H171">
        <f t="shared" si="59"/>
        <v>-1.5071300498892617</v>
      </c>
      <c r="I171">
        <f t="shared" si="60"/>
        <v>411.51583870967698</v>
      </c>
      <c r="J171">
        <f t="shared" si="61"/>
        <v>517.26440258304353</v>
      </c>
      <c r="K171">
        <f t="shared" si="62"/>
        <v>52.614642539400158</v>
      </c>
      <c r="L171">
        <f t="shared" si="63"/>
        <v>41.858203744331796</v>
      </c>
      <c r="M171">
        <f t="shared" si="64"/>
        <v>1.9365243291850569E-2</v>
      </c>
      <c r="N171">
        <f t="shared" si="65"/>
        <v>2.7627234823583602</v>
      </c>
      <c r="O171">
        <f t="shared" si="66"/>
        <v>1.9290147830156167E-2</v>
      </c>
      <c r="P171">
        <f t="shared" si="67"/>
        <v>1.206306505196264E-2</v>
      </c>
      <c r="Q171">
        <f t="shared" si="68"/>
        <v>1.2061600260387099E-2</v>
      </c>
      <c r="R171">
        <f t="shared" si="69"/>
        <v>27.267829857476539</v>
      </c>
      <c r="S171">
        <f t="shared" si="70"/>
        <v>27.3505419354839</v>
      </c>
      <c r="T171">
        <f t="shared" si="71"/>
        <v>3.6535136511721551</v>
      </c>
      <c r="U171">
        <f t="shared" si="72"/>
        <v>29.641424461362821</v>
      </c>
      <c r="V171">
        <f t="shared" si="73"/>
        <v>1.0863880023690147</v>
      </c>
      <c r="W171">
        <f t="shared" si="74"/>
        <v>3.6651005210127678</v>
      </c>
      <c r="X171">
        <f t="shared" si="75"/>
        <v>2.5671256488031404</v>
      </c>
      <c r="Y171">
        <f t="shared" si="76"/>
        <v>-21.98192885440038</v>
      </c>
      <c r="Z171">
        <f t="shared" si="77"/>
        <v>8.0525824995562392</v>
      </c>
      <c r="AA171">
        <f t="shared" si="78"/>
        <v>0.63141005289565733</v>
      </c>
      <c r="AB171">
        <f t="shared" si="79"/>
        <v>-13.285874701688096</v>
      </c>
      <c r="AC171">
        <v>-1.22203725557414E-3</v>
      </c>
      <c r="AD171">
        <v>2.360261269204E-2</v>
      </c>
      <c r="AE171">
        <v>2.67861479845276</v>
      </c>
      <c r="AF171">
        <v>79</v>
      </c>
      <c r="AG171">
        <v>8</v>
      </c>
      <c r="AH171">
        <f t="shared" si="80"/>
        <v>1</v>
      </c>
      <c r="AI171">
        <f t="shared" si="81"/>
        <v>0</v>
      </c>
      <c r="AJ171">
        <f t="shared" si="82"/>
        <v>53663.317049148216</v>
      </c>
      <c r="AK171">
        <f t="shared" si="83"/>
        <v>6.31166941935484E-2</v>
      </c>
      <c r="AL171">
        <f t="shared" si="84"/>
        <v>3.0927180154838717E-2</v>
      </c>
      <c r="AM171">
        <f t="shared" si="85"/>
        <v>0.49</v>
      </c>
      <c r="AN171">
        <f t="shared" si="86"/>
        <v>0.39</v>
      </c>
      <c r="AO171">
        <v>14.6</v>
      </c>
      <c r="AP171">
        <v>0.5</v>
      </c>
      <c r="AQ171" t="s">
        <v>195</v>
      </c>
      <c r="AR171">
        <v>1602602901.2451601</v>
      </c>
      <c r="AS171">
        <v>411.51583870967698</v>
      </c>
      <c r="AT171">
        <v>409.61487096774198</v>
      </c>
      <c r="AU171">
        <v>10.6804838709677</v>
      </c>
      <c r="AV171">
        <v>9.9604961290322596</v>
      </c>
      <c r="AW171">
        <v>999.98051612903203</v>
      </c>
      <c r="AX171">
        <v>101.593580645161</v>
      </c>
      <c r="AY171">
        <v>0.123534</v>
      </c>
      <c r="AZ171">
        <v>27.404606451612899</v>
      </c>
      <c r="BA171">
        <v>27.3505419354839</v>
      </c>
      <c r="BB171">
        <v>27.533412903225798</v>
      </c>
      <c r="BC171">
        <v>10003.0822580645</v>
      </c>
      <c r="BD171">
        <v>6.31166941935484E-2</v>
      </c>
      <c r="BE171">
        <v>0.38151664516129002</v>
      </c>
      <c r="BF171">
        <v>1602602882.5999999</v>
      </c>
      <c r="BG171" t="s">
        <v>578</v>
      </c>
      <c r="BH171">
        <v>27</v>
      </c>
      <c r="BI171">
        <v>-0.76800000000000002</v>
      </c>
      <c r="BJ171">
        <v>-6.3E-2</v>
      </c>
      <c r="BK171">
        <v>408</v>
      </c>
      <c r="BL171">
        <v>10</v>
      </c>
      <c r="BM171">
        <v>0.12</v>
      </c>
      <c r="BN171">
        <v>0.14000000000000001</v>
      </c>
      <c r="BO171">
        <v>1.7921909199999999</v>
      </c>
      <c r="BP171">
        <v>2.1023316936371099</v>
      </c>
      <c r="BQ171">
        <v>0.34452759337602201</v>
      </c>
      <c r="BR171">
        <v>0</v>
      </c>
      <c r="BS171">
        <v>0.68060677999999997</v>
      </c>
      <c r="BT171">
        <v>0.51518823529402302</v>
      </c>
      <c r="BU171">
        <v>0.11846076657328999</v>
      </c>
      <c r="BV171">
        <v>0</v>
      </c>
      <c r="BW171">
        <v>0</v>
      </c>
      <c r="BX171">
        <v>2</v>
      </c>
      <c r="BY171" t="s">
        <v>197</v>
      </c>
      <c r="BZ171">
        <v>100</v>
      </c>
      <c r="CA171">
        <v>100</v>
      </c>
      <c r="CB171">
        <v>-0.76800000000000002</v>
      </c>
      <c r="CC171">
        <v>-6.3E-2</v>
      </c>
      <c r="CD171">
        <v>2</v>
      </c>
      <c r="CE171">
        <v>1000.32</v>
      </c>
      <c r="CF171">
        <v>752.17</v>
      </c>
      <c r="CG171">
        <v>26.999400000000001</v>
      </c>
      <c r="CH171">
        <v>32.2879</v>
      </c>
      <c r="CI171">
        <v>29.9998</v>
      </c>
      <c r="CJ171">
        <v>32.2194</v>
      </c>
      <c r="CK171">
        <v>32.296999999999997</v>
      </c>
      <c r="CL171">
        <v>30.204499999999999</v>
      </c>
      <c r="CM171">
        <v>55.622799999999998</v>
      </c>
      <c r="CN171">
        <v>0</v>
      </c>
      <c r="CO171">
        <v>27</v>
      </c>
      <c r="CP171">
        <v>410</v>
      </c>
      <c r="CQ171">
        <v>10</v>
      </c>
      <c r="CR171">
        <v>98.161100000000005</v>
      </c>
      <c r="CS171">
        <v>106.203</v>
      </c>
    </row>
    <row r="172" spans="1:97" x14ac:dyDescent="0.25">
      <c r="A172">
        <v>156</v>
      </c>
      <c r="B172">
        <v>1602602914.5999999</v>
      </c>
      <c r="C172">
        <v>13289.7999999523</v>
      </c>
      <c r="D172" t="s">
        <v>581</v>
      </c>
      <c r="E172" t="s">
        <v>582</v>
      </c>
      <c r="F172">
        <v>1602602906.03548</v>
      </c>
      <c r="G172">
        <f t="shared" si="58"/>
        <v>4.9816863969213792E-4</v>
      </c>
      <c r="H172">
        <f t="shared" si="59"/>
        <v>-1.6777909849316524</v>
      </c>
      <c r="I172">
        <f t="shared" si="60"/>
        <v>411.95109677419299</v>
      </c>
      <c r="J172">
        <f t="shared" si="61"/>
        <v>531.60783215630977</v>
      </c>
      <c r="K172">
        <f t="shared" si="62"/>
        <v>54.073549096121631</v>
      </c>
      <c r="L172">
        <f t="shared" si="63"/>
        <v>41.902426016309555</v>
      </c>
      <c r="M172">
        <f t="shared" si="64"/>
        <v>1.9356372593793719E-2</v>
      </c>
      <c r="N172">
        <f t="shared" si="65"/>
        <v>2.7611486684996454</v>
      </c>
      <c r="O172">
        <f t="shared" si="66"/>
        <v>1.9281303158705278E-2</v>
      </c>
      <c r="P172">
        <f t="shared" si="67"/>
        <v>1.2057534799666127E-2</v>
      </c>
      <c r="Q172">
        <f t="shared" si="68"/>
        <v>1.1512765992000001E-2</v>
      </c>
      <c r="R172">
        <f t="shared" si="69"/>
        <v>27.266668529995908</v>
      </c>
      <c r="S172">
        <f t="shared" si="70"/>
        <v>27.348219354838701</v>
      </c>
      <c r="T172">
        <f t="shared" si="71"/>
        <v>3.6530166029042022</v>
      </c>
      <c r="U172">
        <f t="shared" si="72"/>
        <v>29.638055749278013</v>
      </c>
      <c r="V172">
        <f t="shared" si="73"/>
        <v>1.0861904667665128</v>
      </c>
      <c r="W172">
        <f t="shared" si="74"/>
        <v>3.664850609483628</v>
      </c>
      <c r="X172">
        <f t="shared" si="75"/>
        <v>2.5668261361376894</v>
      </c>
      <c r="Y172">
        <f t="shared" si="76"/>
        <v>-21.969237010423281</v>
      </c>
      <c r="Z172">
        <f t="shared" si="77"/>
        <v>8.2203807286171262</v>
      </c>
      <c r="AA172">
        <f t="shared" si="78"/>
        <v>0.64492365604262147</v>
      </c>
      <c r="AB172">
        <f t="shared" si="79"/>
        <v>-13.092419859771535</v>
      </c>
      <c r="AC172">
        <v>-1.2209500233593101E-3</v>
      </c>
      <c r="AD172">
        <v>2.35816137243278E-2</v>
      </c>
      <c r="AE172">
        <v>2.6771148151037298</v>
      </c>
      <c r="AF172">
        <v>80</v>
      </c>
      <c r="AG172">
        <v>8</v>
      </c>
      <c r="AH172">
        <f t="shared" si="80"/>
        <v>1</v>
      </c>
      <c r="AI172">
        <f t="shared" si="81"/>
        <v>0</v>
      </c>
      <c r="AJ172">
        <f t="shared" si="82"/>
        <v>53617.729586609006</v>
      </c>
      <c r="AK172">
        <f t="shared" si="83"/>
        <v>6.0244720000000002E-2</v>
      </c>
      <c r="AL172">
        <f t="shared" si="84"/>
        <v>2.9519912799999999E-2</v>
      </c>
      <c r="AM172">
        <f t="shared" si="85"/>
        <v>0.49</v>
      </c>
      <c r="AN172">
        <f t="shared" si="86"/>
        <v>0.39</v>
      </c>
      <c r="AO172">
        <v>14.6</v>
      </c>
      <c r="AP172">
        <v>0.5</v>
      </c>
      <c r="AQ172" t="s">
        <v>195</v>
      </c>
      <c r="AR172">
        <v>1602602906.03548</v>
      </c>
      <c r="AS172">
        <v>411.95109677419299</v>
      </c>
      <c r="AT172">
        <v>409.80109677419398</v>
      </c>
      <c r="AU172">
        <v>10.678554838709699</v>
      </c>
      <c r="AV172">
        <v>9.9589793548387107</v>
      </c>
      <c r="AW172">
        <v>999.97767741935502</v>
      </c>
      <c r="AX172">
        <v>101.593548387097</v>
      </c>
      <c r="AY172">
        <v>0.12344264516129</v>
      </c>
      <c r="AZ172">
        <v>27.403441935483901</v>
      </c>
      <c r="BA172">
        <v>27.348219354838701</v>
      </c>
      <c r="BB172">
        <v>27.531700000000001</v>
      </c>
      <c r="BC172">
        <v>9994.1858064516091</v>
      </c>
      <c r="BD172">
        <v>6.0244720000000002E-2</v>
      </c>
      <c r="BE172">
        <v>0.38493519354838701</v>
      </c>
      <c r="BF172">
        <v>1602602882.5999999</v>
      </c>
      <c r="BG172" t="s">
        <v>578</v>
      </c>
      <c r="BH172">
        <v>27</v>
      </c>
      <c r="BI172">
        <v>-0.76800000000000002</v>
      </c>
      <c r="BJ172">
        <v>-6.3E-2</v>
      </c>
      <c r="BK172">
        <v>408</v>
      </c>
      <c r="BL172">
        <v>10</v>
      </c>
      <c r="BM172">
        <v>0.12</v>
      </c>
      <c r="BN172">
        <v>0.14000000000000001</v>
      </c>
      <c r="BO172">
        <v>1.9732558</v>
      </c>
      <c r="BP172">
        <v>2.5913178007201201</v>
      </c>
      <c r="BQ172">
        <v>0.32593462060413297</v>
      </c>
      <c r="BR172">
        <v>0</v>
      </c>
      <c r="BS172">
        <v>0.71969048000000002</v>
      </c>
      <c r="BT172">
        <v>-5.07531140456136E-3</v>
      </c>
      <c r="BU172">
        <v>1.10237338937404E-3</v>
      </c>
      <c r="BV172">
        <v>1</v>
      </c>
      <c r="BW172">
        <v>1</v>
      </c>
      <c r="BX172">
        <v>2</v>
      </c>
      <c r="BY172" t="s">
        <v>252</v>
      </c>
      <c r="BZ172">
        <v>100</v>
      </c>
      <c r="CA172">
        <v>100</v>
      </c>
      <c r="CB172">
        <v>-0.76800000000000002</v>
      </c>
      <c r="CC172">
        <v>-6.3E-2</v>
      </c>
      <c r="CD172">
        <v>2</v>
      </c>
      <c r="CE172">
        <v>1000.18</v>
      </c>
      <c r="CF172">
        <v>752.423</v>
      </c>
      <c r="CG172">
        <v>26.999400000000001</v>
      </c>
      <c r="CH172">
        <v>32.284999999999997</v>
      </c>
      <c r="CI172">
        <v>29.9998</v>
      </c>
      <c r="CJ172">
        <v>32.217300000000002</v>
      </c>
      <c r="CK172">
        <v>32.294699999999999</v>
      </c>
      <c r="CL172">
        <v>30.206299999999999</v>
      </c>
      <c r="CM172">
        <v>55.622799999999998</v>
      </c>
      <c r="CN172">
        <v>0</v>
      </c>
      <c r="CO172">
        <v>27</v>
      </c>
      <c r="CP172">
        <v>410</v>
      </c>
      <c r="CQ172">
        <v>10</v>
      </c>
      <c r="CR172">
        <v>98.160600000000002</v>
      </c>
      <c r="CS172">
        <v>106.20399999999999</v>
      </c>
    </row>
    <row r="173" spans="1:97" x14ac:dyDescent="0.25">
      <c r="A173">
        <v>157</v>
      </c>
      <c r="B173">
        <v>1602602919.5999999</v>
      </c>
      <c r="C173">
        <v>13294.7999999523</v>
      </c>
      <c r="D173" t="s">
        <v>583</v>
      </c>
      <c r="E173" t="s">
        <v>584</v>
      </c>
      <c r="F173">
        <v>1602602910.9709699</v>
      </c>
      <c r="G173">
        <f t="shared" si="58"/>
        <v>4.9781795791976262E-4</v>
      </c>
      <c r="H173">
        <f t="shared" si="59"/>
        <v>-1.8370576672702035</v>
      </c>
      <c r="I173">
        <f t="shared" si="60"/>
        <v>412.28119354838702</v>
      </c>
      <c r="J173">
        <f t="shared" si="61"/>
        <v>544.92327201750322</v>
      </c>
      <c r="K173">
        <f t="shared" si="62"/>
        <v>55.427841684109104</v>
      </c>
      <c r="L173">
        <f t="shared" si="63"/>
        <v>41.935916300160372</v>
      </c>
      <c r="M173">
        <f t="shared" si="64"/>
        <v>1.934983735343667E-2</v>
      </c>
      <c r="N173">
        <f t="shared" si="65"/>
        <v>2.7624965987625258</v>
      </c>
      <c r="O173">
        <f t="shared" si="66"/>
        <v>1.9274854946239161E-2</v>
      </c>
      <c r="P173">
        <f t="shared" si="67"/>
        <v>1.205349689587846E-2</v>
      </c>
      <c r="Q173">
        <f t="shared" si="68"/>
        <v>1.0297134507483874E-2</v>
      </c>
      <c r="R173">
        <f t="shared" si="69"/>
        <v>27.264760863136605</v>
      </c>
      <c r="S173">
        <f t="shared" si="70"/>
        <v>27.342870967741899</v>
      </c>
      <c r="T173">
        <f t="shared" si="71"/>
        <v>3.6518722356228541</v>
      </c>
      <c r="U173">
        <f t="shared" si="72"/>
        <v>29.635961498629275</v>
      </c>
      <c r="V173">
        <f t="shared" si="73"/>
        <v>1.0859828326725725</v>
      </c>
      <c r="W173">
        <f t="shared" si="74"/>
        <v>3.6644089739514656</v>
      </c>
      <c r="X173">
        <f t="shared" si="75"/>
        <v>2.5658894029502815</v>
      </c>
      <c r="Y173">
        <f t="shared" si="76"/>
        <v>-21.953771944261533</v>
      </c>
      <c r="Z173">
        <f t="shared" si="77"/>
        <v>8.7144271225689209</v>
      </c>
      <c r="AA173">
        <f t="shared" si="78"/>
        <v>0.68332481705096426</v>
      </c>
      <c r="AB173">
        <f t="shared" si="79"/>
        <v>-12.545722870134163</v>
      </c>
      <c r="AC173">
        <v>-1.2218805799591699E-3</v>
      </c>
      <c r="AD173">
        <v>2.3599586635476202E-2</v>
      </c>
      <c r="AE173">
        <v>2.6783986983086701</v>
      </c>
      <c r="AF173">
        <v>79</v>
      </c>
      <c r="AG173">
        <v>8</v>
      </c>
      <c r="AH173">
        <f t="shared" si="80"/>
        <v>1</v>
      </c>
      <c r="AI173">
        <f t="shared" si="81"/>
        <v>0</v>
      </c>
      <c r="AJ173">
        <f t="shared" si="82"/>
        <v>53657.292761389675</v>
      </c>
      <c r="AK173">
        <f t="shared" si="83"/>
        <v>5.38834877419355E-2</v>
      </c>
      <c r="AL173">
        <f t="shared" si="84"/>
        <v>2.6402908993548396E-2</v>
      </c>
      <c r="AM173">
        <f t="shared" si="85"/>
        <v>0.49</v>
      </c>
      <c r="AN173">
        <f t="shared" si="86"/>
        <v>0.39</v>
      </c>
      <c r="AO173">
        <v>14.6</v>
      </c>
      <c r="AP173">
        <v>0.5</v>
      </c>
      <c r="AQ173" t="s">
        <v>195</v>
      </c>
      <c r="AR173">
        <v>1602602910.9709699</v>
      </c>
      <c r="AS173">
        <v>412.28119354838702</v>
      </c>
      <c r="AT173">
        <v>409.89870967741899</v>
      </c>
      <c r="AU173">
        <v>10.676535483871</v>
      </c>
      <c r="AV173">
        <v>9.9574716129032304</v>
      </c>
      <c r="AW173">
        <v>999.98677419354794</v>
      </c>
      <c r="AX173">
        <v>101.593516129032</v>
      </c>
      <c r="AY173">
        <v>0.123265903225806</v>
      </c>
      <c r="AZ173">
        <v>27.401383870967699</v>
      </c>
      <c r="BA173">
        <v>27.342870967741899</v>
      </c>
      <c r="BB173">
        <v>27.528787096774199</v>
      </c>
      <c r="BC173">
        <v>10001.8061290323</v>
      </c>
      <c r="BD173">
        <v>5.38834877419355E-2</v>
      </c>
      <c r="BE173">
        <v>0.410916677419355</v>
      </c>
      <c r="BF173">
        <v>1602602882.5999999</v>
      </c>
      <c r="BG173" t="s">
        <v>578</v>
      </c>
      <c r="BH173">
        <v>27</v>
      </c>
      <c r="BI173">
        <v>-0.76800000000000002</v>
      </c>
      <c r="BJ173">
        <v>-6.3E-2</v>
      </c>
      <c r="BK173">
        <v>408</v>
      </c>
      <c r="BL173">
        <v>10</v>
      </c>
      <c r="BM173">
        <v>0.12</v>
      </c>
      <c r="BN173">
        <v>0.14000000000000001</v>
      </c>
      <c r="BO173">
        <v>2.1721514000000002</v>
      </c>
      <c r="BP173">
        <v>2.9295508091241</v>
      </c>
      <c r="BQ173">
        <v>0.35429466959586098</v>
      </c>
      <c r="BR173">
        <v>0</v>
      </c>
      <c r="BS173">
        <v>0.71956277999999996</v>
      </c>
      <c r="BT173">
        <v>-5.8070146458588301E-3</v>
      </c>
      <c r="BU173">
        <v>1.1642896940194901E-3</v>
      </c>
      <c r="BV173">
        <v>1</v>
      </c>
      <c r="BW173">
        <v>1</v>
      </c>
      <c r="BX173">
        <v>2</v>
      </c>
      <c r="BY173" t="s">
        <v>252</v>
      </c>
      <c r="BZ173">
        <v>100</v>
      </c>
      <c r="CA173">
        <v>100</v>
      </c>
      <c r="CB173">
        <v>-0.76800000000000002</v>
      </c>
      <c r="CC173">
        <v>-6.3E-2</v>
      </c>
      <c r="CD173">
        <v>2</v>
      </c>
      <c r="CE173">
        <v>1001.19</v>
      </c>
      <c r="CF173">
        <v>752.45799999999997</v>
      </c>
      <c r="CG173">
        <v>26.998899999999999</v>
      </c>
      <c r="CH173">
        <v>32.2821</v>
      </c>
      <c r="CI173">
        <v>29.9998</v>
      </c>
      <c r="CJ173">
        <v>32.215200000000003</v>
      </c>
      <c r="CK173">
        <v>32.291899999999998</v>
      </c>
      <c r="CL173">
        <v>30.208200000000001</v>
      </c>
      <c r="CM173">
        <v>55.622799999999998</v>
      </c>
      <c r="CN173">
        <v>0</v>
      </c>
      <c r="CO173">
        <v>27</v>
      </c>
      <c r="CP173">
        <v>410</v>
      </c>
      <c r="CQ173">
        <v>10</v>
      </c>
      <c r="CR173">
        <v>98.161699999999996</v>
      </c>
      <c r="CS173">
        <v>106.20399999999999</v>
      </c>
    </row>
    <row r="174" spans="1:97" x14ac:dyDescent="0.25">
      <c r="A174">
        <v>158</v>
      </c>
      <c r="B174">
        <v>1602602924.5999999</v>
      </c>
      <c r="C174">
        <v>13299.7999999523</v>
      </c>
      <c r="D174" t="s">
        <v>585</v>
      </c>
      <c r="E174" t="s">
        <v>586</v>
      </c>
      <c r="F174">
        <v>1602602915.9709699</v>
      </c>
      <c r="G174">
        <f t="shared" si="58"/>
        <v>4.9764727884381819E-4</v>
      </c>
      <c r="H174">
        <f t="shared" si="59"/>
        <v>-1.9581268565675678</v>
      </c>
      <c r="I174">
        <f t="shared" si="60"/>
        <v>412.49638709677401</v>
      </c>
      <c r="J174">
        <f t="shared" si="61"/>
        <v>555.00607170420631</v>
      </c>
      <c r="K174">
        <f t="shared" si="62"/>
        <v>56.453870166430178</v>
      </c>
      <c r="L174">
        <f t="shared" si="63"/>
        <v>41.958131034093903</v>
      </c>
      <c r="M174">
        <f t="shared" si="64"/>
        <v>1.9345868313619164E-2</v>
      </c>
      <c r="N174">
        <f t="shared" si="65"/>
        <v>2.7627420198351769</v>
      </c>
      <c r="O174">
        <f t="shared" si="66"/>
        <v>1.9270923230040309E-2</v>
      </c>
      <c r="P174">
        <f t="shared" si="67"/>
        <v>1.2051036239045153E-2</v>
      </c>
      <c r="Q174">
        <f t="shared" si="68"/>
        <v>1.4492283025161279E-2</v>
      </c>
      <c r="R174">
        <f t="shared" si="69"/>
        <v>27.262083530234499</v>
      </c>
      <c r="S174">
        <f t="shared" si="70"/>
        <v>27.3404903225806</v>
      </c>
      <c r="T174">
        <f t="shared" si="71"/>
        <v>3.6513629616791041</v>
      </c>
      <c r="U174">
        <f t="shared" si="72"/>
        <v>29.635780835537958</v>
      </c>
      <c r="V174">
        <f t="shared" si="73"/>
        <v>1.0858006304400631</v>
      </c>
      <c r="W174">
        <f t="shared" si="74"/>
        <v>3.6638165077061764</v>
      </c>
      <c r="X174">
        <f t="shared" si="75"/>
        <v>2.565562331239041</v>
      </c>
      <c r="Y174">
        <f t="shared" si="76"/>
        <v>-21.946244997012382</v>
      </c>
      <c r="Z174">
        <f t="shared" si="77"/>
        <v>8.6585061413789202</v>
      </c>
      <c r="AA174">
        <f t="shared" si="78"/>
        <v>0.67886213834791387</v>
      </c>
      <c r="AB174">
        <f t="shared" si="79"/>
        <v>-12.594384434260386</v>
      </c>
      <c r="AC174">
        <v>-1.2220500572875301E-3</v>
      </c>
      <c r="AD174">
        <v>2.36028599462717E-2</v>
      </c>
      <c r="AE174">
        <v>2.6786324548310199</v>
      </c>
      <c r="AF174">
        <v>79</v>
      </c>
      <c r="AG174">
        <v>8</v>
      </c>
      <c r="AH174">
        <f t="shared" si="80"/>
        <v>1</v>
      </c>
      <c r="AI174">
        <f t="shared" si="81"/>
        <v>0</v>
      </c>
      <c r="AJ174">
        <f t="shared" si="82"/>
        <v>53664.944001871641</v>
      </c>
      <c r="AK174">
        <f t="shared" si="83"/>
        <v>7.5836122580645093E-2</v>
      </c>
      <c r="AL174">
        <f t="shared" si="84"/>
        <v>3.7159700064516098E-2</v>
      </c>
      <c r="AM174">
        <f t="shared" si="85"/>
        <v>0.49</v>
      </c>
      <c r="AN174">
        <f t="shared" si="86"/>
        <v>0.39</v>
      </c>
      <c r="AO174">
        <v>14.6</v>
      </c>
      <c r="AP174">
        <v>0.5</v>
      </c>
      <c r="AQ174" t="s">
        <v>195</v>
      </c>
      <c r="AR174">
        <v>1602602915.9709699</v>
      </c>
      <c r="AS174">
        <v>412.49638709677401</v>
      </c>
      <c r="AT174">
        <v>409.93716129032299</v>
      </c>
      <c r="AU174">
        <v>10.6746612903226</v>
      </c>
      <c r="AV174">
        <v>9.9558335483870994</v>
      </c>
      <c r="AW174">
        <v>999.97419354838701</v>
      </c>
      <c r="AX174">
        <v>101.594451612903</v>
      </c>
      <c r="AY174">
        <v>0.123120580645161</v>
      </c>
      <c r="AZ174">
        <v>27.398622580645199</v>
      </c>
      <c r="BA174">
        <v>27.3404903225806</v>
      </c>
      <c r="BB174">
        <v>27.5268032258065</v>
      </c>
      <c r="BC174">
        <v>10003.1012903226</v>
      </c>
      <c r="BD174">
        <v>7.5836122580645093E-2</v>
      </c>
      <c r="BE174">
        <v>0.43165629032258102</v>
      </c>
      <c r="BF174">
        <v>1602602882.5999999</v>
      </c>
      <c r="BG174" t="s">
        <v>578</v>
      </c>
      <c r="BH174">
        <v>27</v>
      </c>
      <c r="BI174">
        <v>-0.76800000000000002</v>
      </c>
      <c r="BJ174">
        <v>-6.3E-2</v>
      </c>
      <c r="BK174">
        <v>408</v>
      </c>
      <c r="BL174">
        <v>10</v>
      </c>
      <c r="BM174">
        <v>0.12</v>
      </c>
      <c r="BN174">
        <v>0.14000000000000001</v>
      </c>
      <c r="BO174">
        <v>2.3861555999999999</v>
      </c>
      <c r="BP174">
        <v>2.36782570948374</v>
      </c>
      <c r="BQ174">
        <v>0.28987860477213601</v>
      </c>
      <c r="BR174">
        <v>0</v>
      </c>
      <c r="BS174">
        <v>0.71927458</v>
      </c>
      <c r="BT174">
        <v>-3.7614194477787201E-3</v>
      </c>
      <c r="BU174">
        <v>1.0222337128073999E-3</v>
      </c>
      <c r="BV174">
        <v>1</v>
      </c>
      <c r="BW174">
        <v>1</v>
      </c>
      <c r="BX174">
        <v>2</v>
      </c>
      <c r="BY174" t="s">
        <v>252</v>
      </c>
      <c r="BZ174">
        <v>100</v>
      </c>
      <c r="CA174">
        <v>100</v>
      </c>
      <c r="CB174">
        <v>-0.76800000000000002</v>
      </c>
      <c r="CC174">
        <v>-6.3E-2</v>
      </c>
      <c r="CD174">
        <v>2</v>
      </c>
      <c r="CE174">
        <v>1000.78</v>
      </c>
      <c r="CF174">
        <v>752.19</v>
      </c>
      <c r="CG174">
        <v>26.998899999999999</v>
      </c>
      <c r="CH174">
        <v>32.279299999999999</v>
      </c>
      <c r="CI174">
        <v>29.9999</v>
      </c>
      <c r="CJ174">
        <v>32.212299999999999</v>
      </c>
      <c r="CK174">
        <v>32.289200000000001</v>
      </c>
      <c r="CL174">
        <v>30.209700000000002</v>
      </c>
      <c r="CM174">
        <v>55.622799999999998</v>
      </c>
      <c r="CN174">
        <v>0</v>
      </c>
      <c r="CO174">
        <v>27</v>
      </c>
      <c r="CP174">
        <v>410</v>
      </c>
      <c r="CQ174">
        <v>10</v>
      </c>
      <c r="CR174">
        <v>98.162700000000001</v>
      </c>
      <c r="CS174">
        <v>106.205</v>
      </c>
    </row>
    <row r="175" spans="1:97" x14ac:dyDescent="0.25">
      <c r="A175">
        <v>159</v>
      </c>
      <c r="B175">
        <v>1602602929.5999999</v>
      </c>
      <c r="C175">
        <v>13304.7999999523</v>
      </c>
      <c r="D175" t="s">
        <v>587</v>
      </c>
      <c r="E175" t="s">
        <v>588</v>
      </c>
      <c r="F175">
        <v>1602602920.9709699</v>
      </c>
      <c r="G175">
        <f t="shared" si="58"/>
        <v>4.9768895724548116E-4</v>
      </c>
      <c r="H175">
        <f t="shared" si="59"/>
        <v>-2.0335578955611209</v>
      </c>
      <c r="I175">
        <f t="shared" si="60"/>
        <v>412.62712903225798</v>
      </c>
      <c r="J175">
        <f t="shared" si="61"/>
        <v>561.21491515422417</v>
      </c>
      <c r="K175">
        <f t="shared" si="62"/>
        <v>57.085915015733001</v>
      </c>
      <c r="L175">
        <f t="shared" si="63"/>
        <v>41.97179473508524</v>
      </c>
      <c r="M175">
        <f t="shared" si="64"/>
        <v>1.9352247998661178E-2</v>
      </c>
      <c r="N175">
        <f t="shared" si="65"/>
        <v>2.7615095595498107</v>
      </c>
      <c r="O175">
        <f t="shared" si="66"/>
        <v>1.9277220251209877E-2</v>
      </c>
      <c r="P175">
        <f t="shared" si="67"/>
        <v>1.2054979258822337E-2</v>
      </c>
      <c r="Q175">
        <f t="shared" si="68"/>
        <v>1.7197611750967731E-2</v>
      </c>
      <c r="R175">
        <f t="shared" si="69"/>
        <v>27.260016099007114</v>
      </c>
      <c r="S175">
        <f t="shared" si="70"/>
        <v>27.337054838709701</v>
      </c>
      <c r="T175">
        <f t="shared" si="71"/>
        <v>3.6506281430999294</v>
      </c>
      <c r="U175">
        <f t="shared" si="72"/>
        <v>29.635301015991278</v>
      </c>
      <c r="V175">
        <f t="shared" si="73"/>
        <v>1.0856548689840684</v>
      </c>
      <c r="W175">
        <f t="shared" si="74"/>
        <v>3.6633839770962555</v>
      </c>
      <c r="X175">
        <f t="shared" si="75"/>
        <v>2.5649732741158608</v>
      </c>
      <c r="Y175">
        <f t="shared" si="76"/>
        <v>-21.948083014525718</v>
      </c>
      <c r="Z175">
        <f t="shared" si="77"/>
        <v>8.8659550025628491</v>
      </c>
      <c r="AA175">
        <f t="shared" si="78"/>
        <v>0.69541827613454676</v>
      </c>
      <c r="AB175">
        <f t="shared" si="79"/>
        <v>-12.369512124077353</v>
      </c>
      <c r="AC175">
        <v>-1.2211991237690901E-3</v>
      </c>
      <c r="AD175">
        <v>2.3586424887380799E-2</v>
      </c>
      <c r="AE175">
        <v>2.6774585614166702</v>
      </c>
      <c r="AF175">
        <v>79</v>
      </c>
      <c r="AG175">
        <v>8</v>
      </c>
      <c r="AH175">
        <f t="shared" si="80"/>
        <v>1</v>
      </c>
      <c r="AI175">
        <f t="shared" si="81"/>
        <v>0</v>
      </c>
      <c r="AJ175">
        <f t="shared" si="82"/>
        <v>53629.482067013254</v>
      </c>
      <c r="AK175">
        <f t="shared" si="83"/>
        <v>8.9992735483870906E-2</v>
      </c>
      <c r="AL175">
        <f t="shared" si="84"/>
        <v>4.4096440387096744E-2</v>
      </c>
      <c r="AM175">
        <f t="shared" si="85"/>
        <v>0.49</v>
      </c>
      <c r="AN175">
        <f t="shared" si="86"/>
        <v>0.39</v>
      </c>
      <c r="AO175">
        <v>14.6</v>
      </c>
      <c r="AP175">
        <v>0.5</v>
      </c>
      <c r="AQ175" t="s">
        <v>195</v>
      </c>
      <c r="AR175">
        <v>1602602920.9709699</v>
      </c>
      <c r="AS175">
        <v>412.62712903225798</v>
      </c>
      <c r="AT175">
        <v>409.95790322580598</v>
      </c>
      <c r="AU175">
        <v>10.673135483871</v>
      </c>
      <c r="AV175">
        <v>9.9542496774193605</v>
      </c>
      <c r="AW175">
        <v>999.97870967741903</v>
      </c>
      <c r="AX175">
        <v>101.59535483870999</v>
      </c>
      <c r="AY175">
        <v>0.12310180645161301</v>
      </c>
      <c r="AZ175">
        <v>27.3966064516129</v>
      </c>
      <c r="BA175">
        <v>27.337054838709701</v>
      </c>
      <c r="BB175">
        <v>27.523187096774201</v>
      </c>
      <c r="BC175">
        <v>9996.0470967741894</v>
      </c>
      <c r="BD175">
        <v>8.9992735483870906E-2</v>
      </c>
      <c r="BE175">
        <v>0.44783770967741898</v>
      </c>
      <c r="BF175">
        <v>1602602882.5999999</v>
      </c>
      <c r="BG175" t="s">
        <v>578</v>
      </c>
      <c r="BH175">
        <v>27</v>
      </c>
      <c r="BI175">
        <v>-0.76800000000000002</v>
      </c>
      <c r="BJ175">
        <v>-6.3E-2</v>
      </c>
      <c r="BK175">
        <v>408</v>
      </c>
      <c r="BL175">
        <v>10</v>
      </c>
      <c r="BM175">
        <v>0.12</v>
      </c>
      <c r="BN175">
        <v>0.14000000000000001</v>
      </c>
      <c r="BO175">
        <v>2.5457095999999999</v>
      </c>
      <c r="BP175">
        <v>1.5805323601440799</v>
      </c>
      <c r="BQ175">
        <v>0.201780802991365</v>
      </c>
      <c r="BR175">
        <v>0</v>
      </c>
      <c r="BS175">
        <v>0.71878014000000001</v>
      </c>
      <c r="BT175">
        <v>-1.54481632653315E-4</v>
      </c>
      <c r="BU175">
        <v>6.9536338730191596E-4</v>
      </c>
      <c r="BV175">
        <v>1</v>
      </c>
      <c r="BW175">
        <v>1</v>
      </c>
      <c r="BX175">
        <v>2</v>
      </c>
      <c r="BY175" t="s">
        <v>252</v>
      </c>
      <c r="BZ175">
        <v>100</v>
      </c>
      <c r="CA175">
        <v>100</v>
      </c>
      <c r="CB175">
        <v>-0.76800000000000002</v>
      </c>
      <c r="CC175">
        <v>-6.3E-2</v>
      </c>
      <c r="CD175">
        <v>2</v>
      </c>
      <c r="CE175">
        <v>1000.58</v>
      </c>
      <c r="CF175">
        <v>752.61099999999999</v>
      </c>
      <c r="CG175">
        <v>26.999300000000002</v>
      </c>
      <c r="CH175">
        <v>32.276400000000002</v>
      </c>
      <c r="CI175">
        <v>29.9998</v>
      </c>
      <c r="CJ175">
        <v>32.2102</v>
      </c>
      <c r="CK175">
        <v>32.286999999999999</v>
      </c>
      <c r="CL175">
        <v>30.209</v>
      </c>
      <c r="CM175">
        <v>55.622799999999998</v>
      </c>
      <c r="CN175">
        <v>0</v>
      </c>
      <c r="CO175">
        <v>27</v>
      </c>
      <c r="CP175">
        <v>410</v>
      </c>
      <c r="CQ175">
        <v>10</v>
      </c>
      <c r="CR175">
        <v>98.163200000000003</v>
      </c>
      <c r="CS175">
        <v>106.205</v>
      </c>
    </row>
    <row r="176" spans="1:97" x14ac:dyDescent="0.25">
      <c r="A176">
        <v>160</v>
      </c>
      <c r="B176">
        <v>1602603215.5999999</v>
      </c>
      <c r="C176">
        <v>13590.7999999523</v>
      </c>
      <c r="D176" t="s">
        <v>590</v>
      </c>
      <c r="E176" t="s">
        <v>591</v>
      </c>
      <c r="F176">
        <v>1602603207.60323</v>
      </c>
      <c r="G176">
        <f t="shared" si="58"/>
        <v>3.7767090120651076E-4</v>
      </c>
      <c r="H176">
        <f t="shared" si="59"/>
        <v>-1.3294998709007932</v>
      </c>
      <c r="I176">
        <f t="shared" si="60"/>
        <v>411.03664516128998</v>
      </c>
      <c r="J176">
        <f t="shared" si="61"/>
        <v>540.42413824538255</v>
      </c>
      <c r="K176">
        <f t="shared" si="62"/>
        <v>54.969534602204</v>
      </c>
      <c r="L176">
        <f t="shared" si="63"/>
        <v>41.808815502441945</v>
      </c>
      <c r="M176">
        <f t="shared" si="64"/>
        <v>1.4253286432327398E-2</v>
      </c>
      <c r="N176">
        <f t="shared" si="65"/>
        <v>2.7909749302635767</v>
      </c>
      <c r="O176">
        <f t="shared" si="66"/>
        <v>1.4212970837161167E-2</v>
      </c>
      <c r="P176">
        <f t="shared" si="67"/>
        <v>8.8867194017551616E-3</v>
      </c>
      <c r="Q176">
        <f t="shared" si="68"/>
        <v>-9.6850127274193502E-3</v>
      </c>
      <c r="R176">
        <f t="shared" si="69"/>
        <v>27.460707064227954</v>
      </c>
      <c r="S176">
        <f t="shared" si="70"/>
        <v>27.5166</v>
      </c>
      <c r="T176">
        <f t="shared" si="71"/>
        <v>3.6892045542279588</v>
      </c>
      <c r="U176">
        <f t="shared" si="72"/>
        <v>28.365886515911448</v>
      </c>
      <c r="V176">
        <f t="shared" si="73"/>
        <v>1.0493487261429979</v>
      </c>
      <c r="W176">
        <f t="shared" si="74"/>
        <v>3.699333442493963</v>
      </c>
      <c r="X176">
        <f t="shared" si="75"/>
        <v>2.6398558280849609</v>
      </c>
      <c r="Y176">
        <f t="shared" si="76"/>
        <v>-16.655286743207125</v>
      </c>
      <c r="Z176">
        <f t="shared" si="77"/>
        <v>7.0525357986996307</v>
      </c>
      <c r="AA176">
        <f t="shared" si="78"/>
        <v>0.54828652724415161</v>
      </c>
      <c r="AB176">
        <f t="shared" si="79"/>
        <v>-9.0641494299907635</v>
      </c>
      <c r="AC176">
        <v>-1.22152793917199E-3</v>
      </c>
      <c r="AD176">
        <v>2.3592775677887701E-2</v>
      </c>
      <c r="AE176">
        <v>2.6779122388398502</v>
      </c>
      <c r="AF176">
        <v>79</v>
      </c>
      <c r="AG176">
        <v>8</v>
      </c>
      <c r="AH176">
        <f t="shared" si="80"/>
        <v>1</v>
      </c>
      <c r="AI176">
        <f t="shared" si="81"/>
        <v>0</v>
      </c>
      <c r="AJ176">
        <f t="shared" si="82"/>
        <v>53613.522266484892</v>
      </c>
      <c r="AK176">
        <f t="shared" si="83"/>
        <v>-5.0680338709677399E-2</v>
      </c>
      <c r="AL176">
        <f t="shared" si="84"/>
        <v>-2.4833365967741924E-2</v>
      </c>
      <c r="AM176">
        <f t="shared" si="85"/>
        <v>0.49</v>
      </c>
      <c r="AN176">
        <f t="shared" si="86"/>
        <v>0.39</v>
      </c>
      <c r="AO176">
        <v>8.82</v>
      </c>
      <c r="AP176">
        <v>0.5</v>
      </c>
      <c r="AQ176" t="s">
        <v>195</v>
      </c>
      <c r="AR176">
        <v>1602603207.60323</v>
      </c>
      <c r="AS176">
        <v>411.03664516128998</v>
      </c>
      <c r="AT176">
        <v>410.00093548387099</v>
      </c>
      <c r="AU176">
        <v>10.3165032258065</v>
      </c>
      <c r="AV176">
        <v>9.9868309677419393</v>
      </c>
      <c r="AW176">
        <v>999.99087096774201</v>
      </c>
      <c r="AX176">
        <v>101.59399999999999</v>
      </c>
      <c r="AY176">
        <v>0.12154287096774199</v>
      </c>
      <c r="AZ176">
        <v>27.5634709677419</v>
      </c>
      <c r="BA176">
        <v>27.5166</v>
      </c>
      <c r="BB176">
        <v>27.693996774193501</v>
      </c>
      <c r="BC176">
        <v>9998.8719354838704</v>
      </c>
      <c r="BD176">
        <v>-5.0680338709677399E-2</v>
      </c>
      <c r="BE176">
        <v>0.395464483870968</v>
      </c>
      <c r="BF176">
        <v>1602603175.5999999</v>
      </c>
      <c r="BG176" t="s">
        <v>592</v>
      </c>
      <c r="BH176">
        <v>28</v>
      </c>
      <c r="BI176">
        <v>-0.75</v>
      </c>
      <c r="BJ176">
        <v>-6.4000000000000001E-2</v>
      </c>
      <c r="BK176">
        <v>410</v>
      </c>
      <c r="BL176">
        <v>10</v>
      </c>
      <c r="BM176">
        <v>0.35</v>
      </c>
      <c r="BN176">
        <v>0.13</v>
      </c>
      <c r="BO176">
        <v>1.02476232</v>
      </c>
      <c r="BP176">
        <v>5.1883428497011497E-2</v>
      </c>
      <c r="BQ176">
        <v>2.5052318931739599E-2</v>
      </c>
      <c r="BR176">
        <v>1</v>
      </c>
      <c r="BS176">
        <v>0.33078506000000002</v>
      </c>
      <c r="BT176">
        <v>-1.1432200103993999E-2</v>
      </c>
      <c r="BU176">
        <v>1.5275433533618601E-3</v>
      </c>
      <c r="BV176">
        <v>1</v>
      </c>
      <c r="BW176">
        <v>2</v>
      </c>
      <c r="BX176">
        <v>2</v>
      </c>
      <c r="BY176" t="s">
        <v>200</v>
      </c>
      <c r="BZ176">
        <v>100</v>
      </c>
      <c r="CA176">
        <v>100</v>
      </c>
      <c r="CB176">
        <v>-0.75</v>
      </c>
      <c r="CC176">
        <v>-6.4000000000000001E-2</v>
      </c>
      <c r="CD176">
        <v>2</v>
      </c>
      <c r="CE176">
        <v>1000.77</v>
      </c>
      <c r="CF176">
        <v>750.92899999999997</v>
      </c>
      <c r="CG176">
        <v>27.0001</v>
      </c>
      <c r="CH176">
        <v>32.216799999999999</v>
      </c>
      <c r="CI176">
        <v>29.9999</v>
      </c>
      <c r="CJ176">
        <v>32.145600000000002</v>
      </c>
      <c r="CK176">
        <v>32.223799999999997</v>
      </c>
      <c r="CL176">
        <v>30.219200000000001</v>
      </c>
      <c r="CM176">
        <v>55.359200000000001</v>
      </c>
      <c r="CN176">
        <v>0</v>
      </c>
      <c r="CO176">
        <v>27</v>
      </c>
      <c r="CP176">
        <v>410</v>
      </c>
      <c r="CQ176">
        <v>10</v>
      </c>
      <c r="CR176">
        <v>98.171400000000006</v>
      </c>
      <c r="CS176">
        <v>106.212</v>
      </c>
    </row>
    <row r="177" spans="1:97" x14ac:dyDescent="0.25">
      <c r="A177">
        <v>161</v>
      </c>
      <c r="B177">
        <v>1602603220.5999999</v>
      </c>
      <c r="C177">
        <v>13595.7999999523</v>
      </c>
      <c r="D177" t="s">
        <v>593</v>
      </c>
      <c r="E177" t="s">
        <v>594</v>
      </c>
      <c r="F177">
        <v>1602603212.25161</v>
      </c>
      <c r="G177">
        <f t="shared" si="58"/>
        <v>3.7771998995901791E-4</v>
      </c>
      <c r="H177">
        <f t="shared" si="59"/>
        <v>-1.3186944325063723</v>
      </c>
      <c r="I177">
        <f t="shared" si="60"/>
        <v>411.02216129032303</v>
      </c>
      <c r="J177">
        <f t="shared" si="61"/>
        <v>539.195439245682</v>
      </c>
      <c r="K177">
        <f t="shared" si="62"/>
        <v>54.844970466293169</v>
      </c>
      <c r="L177">
        <f t="shared" si="63"/>
        <v>41.807657587935132</v>
      </c>
      <c r="M177">
        <f t="shared" si="64"/>
        <v>1.4255755642968991E-2</v>
      </c>
      <c r="N177">
        <f t="shared" si="65"/>
        <v>2.7905082386135023</v>
      </c>
      <c r="O177">
        <f t="shared" si="66"/>
        <v>1.4215419375334005E-2</v>
      </c>
      <c r="P177">
        <f t="shared" si="67"/>
        <v>8.8882515873275943E-3</v>
      </c>
      <c r="Q177">
        <f t="shared" si="68"/>
        <v>-1.1802104830645173E-2</v>
      </c>
      <c r="R177">
        <f t="shared" si="69"/>
        <v>27.461609940917494</v>
      </c>
      <c r="S177">
        <f t="shared" si="70"/>
        <v>27.514406451612899</v>
      </c>
      <c r="T177">
        <f t="shared" si="71"/>
        <v>3.6887311184640867</v>
      </c>
      <c r="U177">
        <f t="shared" si="72"/>
        <v>28.353676633513992</v>
      </c>
      <c r="V177">
        <f t="shared" si="73"/>
        <v>1.0489550251988551</v>
      </c>
      <c r="W177">
        <f t="shared" si="74"/>
        <v>3.6995379426701658</v>
      </c>
      <c r="X177">
        <f t="shared" si="75"/>
        <v>2.6397760932652314</v>
      </c>
      <c r="Y177">
        <f t="shared" si="76"/>
        <v>-16.65745155719269</v>
      </c>
      <c r="Z177">
        <f t="shared" si="77"/>
        <v>7.5235498971761734</v>
      </c>
      <c r="AA177">
        <f t="shared" si="78"/>
        <v>0.58499883533970753</v>
      </c>
      <c r="AB177">
        <f t="shared" si="79"/>
        <v>-8.5607049295074518</v>
      </c>
      <c r="AC177">
        <v>-1.2212109549819901E-3</v>
      </c>
      <c r="AD177">
        <v>2.3586653397219201E-2</v>
      </c>
      <c r="AE177">
        <v>2.6774748867443701</v>
      </c>
      <c r="AF177">
        <v>79</v>
      </c>
      <c r="AG177">
        <v>8</v>
      </c>
      <c r="AH177">
        <f t="shared" si="80"/>
        <v>1</v>
      </c>
      <c r="AI177">
        <f t="shared" si="81"/>
        <v>0</v>
      </c>
      <c r="AJ177">
        <f t="shared" si="82"/>
        <v>53600.02413896603</v>
      </c>
      <c r="AK177">
        <f t="shared" si="83"/>
        <v>-6.1758790322580699E-2</v>
      </c>
      <c r="AL177">
        <f t="shared" si="84"/>
        <v>-3.0261807258064544E-2</v>
      </c>
      <c r="AM177">
        <f t="shared" si="85"/>
        <v>0.49</v>
      </c>
      <c r="AN177">
        <f t="shared" si="86"/>
        <v>0.39</v>
      </c>
      <c r="AO177">
        <v>8.82</v>
      </c>
      <c r="AP177">
        <v>0.5</v>
      </c>
      <c r="AQ177" t="s">
        <v>195</v>
      </c>
      <c r="AR177">
        <v>1602603212.25161</v>
      </c>
      <c r="AS177">
        <v>411.02216129032303</v>
      </c>
      <c r="AT177">
        <v>409.99599999999998</v>
      </c>
      <c r="AU177">
        <v>10.312554838709699</v>
      </c>
      <c r="AV177">
        <v>9.9828399999999995</v>
      </c>
      <c r="AW177">
        <v>999.99567741935505</v>
      </c>
      <c r="AX177">
        <v>101.594709677419</v>
      </c>
      <c r="AY177">
        <v>0.12160035483871</v>
      </c>
      <c r="AZ177">
        <v>27.564416129032299</v>
      </c>
      <c r="BA177">
        <v>27.514406451612899</v>
      </c>
      <c r="BB177">
        <v>27.6951419354839</v>
      </c>
      <c r="BC177">
        <v>9996.2074193548397</v>
      </c>
      <c r="BD177">
        <v>-6.1758790322580699E-2</v>
      </c>
      <c r="BE177">
        <v>0.38019474193548403</v>
      </c>
      <c r="BF177">
        <v>1602603175.5999999</v>
      </c>
      <c r="BG177" t="s">
        <v>592</v>
      </c>
      <c r="BH177">
        <v>28</v>
      </c>
      <c r="BI177">
        <v>-0.75</v>
      </c>
      <c r="BJ177">
        <v>-6.4000000000000001E-2</v>
      </c>
      <c r="BK177">
        <v>410</v>
      </c>
      <c r="BL177">
        <v>10</v>
      </c>
      <c r="BM177">
        <v>0.35</v>
      </c>
      <c r="BN177">
        <v>0.13</v>
      </c>
      <c r="BO177">
        <v>1.02675392</v>
      </c>
      <c r="BP177">
        <v>3.5888353164411198E-2</v>
      </c>
      <c r="BQ177">
        <v>2.5099822554623799E-2</v>
      </c>
      <c r="BR177">
        <v>1</v>
      </c>
      <c r="BS177">
        <v>0.33037112000000002</v>
      </c>
      <c r="BT177">
        <v>-6.8891074878984597E-3</v>
      </c>
      <c r="BU177">
        <v>1.2616769259996799E-3</v>
      </c>
      <c r="BV177">
        <v>1</v>
      </c>
      <c r="BW177">
        <v>2</v>
      </c>
      <c r="BX177">
        <v>2</v>
      </c>
      <c r="BY177" t="s">
        <v>200</v>
      </c>
      <c r="BZ177">
        <v>100</v>
      </c>
      <c r="CA177">
        <v>100</v>
      </c>
      <c r="CB177">
        <v>-0.75</v>
      </c>
      <c r="CC177">
        <v>-6.4000000000000001E-2</v>
      </c>
      <c r="CD177">
        <v>2</v>
      </c>
      <c r="CE177">
        <v>1001.01</v>
      </c>
      <c r="CF177">
        <v>750.78499999999997</v>
      </c>
      <c r="CG177">
        <v>27.0001</v>
      </c>
      <c r="CH177">
        <v>32.215200000000003</v>
      </c>
      <c r="CI177">
        <v>30.0001</v>
      </c>
      <c r="CJ177">
        <v>32.145600000000002</v>
      </c>
      <c r="CK177">
        <v>32.223599999999998</v>
      </c>
      <c r="CL177">
        <v>30.22</v>
      </c>
      <c r="CM177">
        <v>55.359200000000001</v>
      </c>
      <c r="CN177">
        <v>0</v>
      </c>
      <c r="CO177">
        <v>27</v>
      </c>
      <c r="CP177">
        <v>410</v>
      </c>
      <c r="CQ177">
        <v>10</v>
      </c>
      <c r="CR177">
        <v>98.171899999999994</v>
      </c>
      <c r="CS177">
        <v>106.21299999999999</v>
      </c>
    </row>
    <row r="178" spans="1:97" x14ac:dyDescent="0.25">
      <c r="A178">
        <v>162</v>
      </c>
      <c r="B178">
        <v>1602603225.5999999</v>
      </c>
      <c r="C178">
        <v>13600.7999999523</v>
      </c>
      <c r="D178" t="s">
        <v>595</v>
      </c>
      <c r="E178" t="s">
        <v>596</v>
      </c>
      <c r="F178">
        <v>1602603217.0451601</v>
      </c>
      <c r="G178">
        <f t="shared" si="58"/>
        <v>3.7705410988806467E-4</v>
      </c>
      <c r="H178">
        <f t="shared" si="59"/>
        <v>-1.3120183842715201</v>
      </c>
      <c r="I178">
        <f t="shared" si="60"/>
        <v>411.01167741935501</v>
      </c>
      <c r="J178">
        <f t="shared" si="61"/>
        <v>538.72487144761351</v>
      </c>
      <c r="K178">
        <f t="shared" si="62"/>
        <v>54.797327131990023</v>
      </c>
      <c r="L178">
        <f t="shared" si="63"/>
        <v>41.806759881154782</v>
      </c>
      <c r="M178">
        <f t="shared" si="64"/>
        <v>1.4228301420671564E-2</v>
      </c>
      <c r="N178">
        <f t="shared" si="65"/>
        <v>2.7916978208512946</v>
      </c>
      <c r="O178">
        <f t="shared" si="66"/>
        <v>1.4188137198608022E-2</v>
      </c>
      <c r="P178">
        <f t="shared" si="67"/>
        <v>8.8711848322440019E-3</v>
      </c>
      <c r="Q178">
        <f t="shared" si="68"/>
        <v>-1.1998411997419351E-2</v>
      </c>
      <c r="R178">
        <f t="shared" si="69"/>
        <v>27.463404724122423</v>
      </c>
      <c r="S178">
        <f t="shared" si="70"/>
        <v>27.514306451612899</v>
      </c>
      <c r="T178">
        <f t="shared" si="71"/>
        <v>3.6887095366267988</v>
      </c>
      <c r="U178">
        <f t="shared" si="72"/>
        <v>28.338844802488417</v>
      </c>
      <c r="V178">
        <f t="shared" si="73"/>
        <v>1.0485028445702282</v>
      </c>
      <c r="W178">
        <f t="shared" si="74"/>
        <v>3.6998785655446333</v>
      </c>
      <c r="X178">
        <f t="shared" si="75"/>
        <v>2.6402066920565703</v>
      </c>
      <c r="Y178">
        <f t="shared" si="76"/>
        <v>-16.628086246063653</v>
      </c>
      <c r="Z178">
        <f t="shared" si="77"/>
        <v>7.7787333515032548</v>
      </c>
      <c r="AA178">
        <f t="shared" si="78"/>
        <v>0.60458751901993535</v>
      </c>
      <c r="AB178">
        <f t="shared" si="79"/>
        <v>-8.2567637875378814</v>
      </c>
      <c r="AC178">
        <v>-1.22201903929063E-3</v>
      </c>
      <c r="AD178">
        <v>2.3602260859980399E-2</v>
      </c>
      <c r="AE178">
        <v>2.6785896739783799</v>
      </c>
      <c r="AF178">
        <v>79</v>
      </c>
      <c r="AG178">
        <v>8</v>
      </c>
      <c r="AH178">
        <f t="shared" si="80"/>
        <v>1</v>
      </c>
      <c r="AI178">
        <f t="shared" si="81"/>
        <v>0</v>
      </c>
      <c r="AJ178">
        <f t="shared" si="82"/>
        <v>53633.769433303307</v>
      </c>
      <c r="AK178">
        <f t="shared" si="83"/>
        <v>-6.2786038709677403E-2</v>
      </c>
      <c r="AL178">
        <f t="shared" si="84"/>
        <v>-3.0765158967741926E-2</v>
      </c>
      <c r="AM178">
        <f t="shared" si="85"/>
        <v>0.49</v>
      </c>
      <c r="AN178">
        <f t="shared" si="86"/>
        <v>0.39</v>
      </c>
      <c r="AO178">
        <v>8.82</v>
      </c>
      <c r="AP178">
        <v>0.5</v>
      </c>
      <c r="AQ178" t="s">
        <v>195</v>
      </c>
      <c r="AR178">
        <v>1602603217.0451601</v>
      </c>
      <c r="AS178">
        <v>411.01167741935501</v>
      </c>
      <c r="AT178">
        <v>409.99116129032302</v>
      </c>
      <c r="AU178">
        <v>10.308067741935499</v>
      </c>
      <c r="AV178">
        <v>9.9789332258064505</v>
      </c>
      <c r="AW178">
        <v>999.99738709677399</v>
      </c>
      <c r="AX178">
        <v>101.595096774194</v>
      </c>
      <c r="AY178">
        <v>0.12162364516129</v>
      </c>
      <c r="AZ178">
        <v>27.5659903225806</v>
      </c>
      <c r="BA178">
        <v>27.514306451612899</v>
      </c>
      <c r="BB178">
        <v>27.694938709677398</v>
      </c>
      <c r="BC178">
        <v>10002.7838709677</v>
      </c>
      <c r="BD178">
        <v>-6.2786038709677403E-2</v>
      </c>
      <c r="BE178">
        <v>0.38201796774193603</v>
      </c>
      <c r="BF178">
        <v>1602603175.5999999</v>
      </c>
      <c r="BG178" t="s">
        <v>592</v>
      </c>
      <c r="BH178">
        <v>28</v>
      </c>
      <c r="BI178">
        <v>-0.75</v>
      </c>
      <c r="BJ178">
        <v>-6.4000000000000001E-2</v>
      </c>
      <c r="BK178">
        <v>410</v>
      </c>
      <c r="BL178">
        <v>10</v>
      </c>
      <c r="BM178">
        <v>0.35</v>
      </c>
      <c r="BN178">
        <v>0.13</v>
      </c>
      <c r="BO178">
        <v>1.0270450600000001</v>
      </c>
      <c r="BP178">
        <v>-0.12509564588687899</v>
      </c>
      <c r="BQ178">
        <v>2.4767423976191E-2</v>
      </c>
      <c r="BR178">
        <v>0</v>
      </c>
      <c r="BS178">
        <v>0.32950230000000003</v>
      </c>
      <c r="BT178">
        <v>-4.2559855685596702E-3</v>
      </c>
      <c r="BU178">
        <v>9.62017281549562E-4</v>
      </c>
      <c r="BV178">
        <v>1</v>
      </c>
      <c r="BW178">
        <v>1</v>
      </c>
      <c r="BX178">
        <v>2</v>
      </c>
      <c r="BY178" t="s">
        <v>252</v>
      </c>
      <c r="BZ178">
        <v>100</v>
      </c>
      <c r="CA178">
        <v>100</v>
      </c>
      <c r="CB178">
        <v>-0.75</v>
      </c>
      <c r="CC178">
        <v>-6.4000000000000001E-2</v>
      </c>
      <c r="CD178">
        <v>2</v>
      </c>
      <c r="CE178">
        <v>1000.9</v>
      </c>
      <c r="CF178">
        <v>750.76199999999994</v>
      </c>
      <c r="CG178">
        <v>27.0002</v>
      </c>
      <c r="CH178">
        <v>32.213900000000002</v>
      </c>
      <c r="CI178">
        <v>30.0001</v>
      </c>
      <c r="CJ178">
        <v>32.145600000000002</v>
      </c>
      <c r="CK178">
        <v>32.223599999999998</v>
      </c>
      <c r="CL178">
        <v>30.220099999999999</v>
      </c>
      <c r="CM178">
        <v>55.359200000000001</v>
      </c>
      <c r="CN178">
        <v>0</v>
      </c>
      <c r="CO178">
        <v>27</v>
      </c>
      <c r="CP178">
        <v>410</v>
      </c>
      <c r="CQ178">
        <v>10</v>
      </c>
      <c r="CR178">
        <v>98.171400000000006</v>
      </c>
      <c r="CS178">
        <v>106.21299999999999</v>
      </c>
    </row>
    <row r="179" spans="1:97" x14ac:dyDescent="0.25">
      <c r="A179">
        <v>163</v>
      </c>
      <c r="B179">
        <v>1602603230.5999999</v>
      </c>
      <c r="C179">
        <v>13605.7999999523</v>
      </c>
      <c r="D179" t="s">
        <v>597</v>
      </c>
      <c r="E179" t="s">
        <v>598</v>
      </c>
      <c r="F179">
        <v>1602603221.9806399</v>
      </c>
      <c r="G179">
        <f t="shared" si="58"/>
        <v>3.7645792977291867E-4</v>
      </c>
      <c r="H179">
        <f t="shared" si="59"/>
        <v>-1.3039873537585243</v>
      </c>
      <c r="I179">
        <f t="shared" si="60"/>
        <v>411.00461290322602</v>
      </c>
      <c r="J179">
        <f t="shared" si="61"/>
        <v>538.07454414848849</v>
      </c>
      <c r="K179">
        <f t="shared" si="62"/>
        <v>54.731259828683207</v>
      </c>
      <c r="L179">
        <f t="shared" si="63"/>
        <v>41.806103827476555</v>
      </c>
      <c r="M179">
        <f t="shared" si="64"/>
        <v>1.4204033096166076E-2</v>
      </c>
      <c r="N179">
        <f t="shared" si="65"/>
        <v>2.7920859985037612</v>
      </c>
      <c r="O179">
        <f t="shared" si="66"/>
        <v>1.4164011108398223E-2</v>
      </c>
      <c r="P179">
        <f t="shared" si="67"/>
        <v>8.8560932976291563E-3</v>
      </c>
      <c r="Q179">
        <f t="shared" si="68"/>
        <v>-1.1504560897741928E-2</v>
      </c>
      <c r="R179">
        <f t="shared" si="69"/>
        <v>27.46361532795142</v>
      </c>
      <c r="S179">
        <f t="shared" si="70"/>
        <v>27.5138322580645</v>
      </c>
      <c r="T179">
        <f t="shared" si="71"/>
        <v>3.6886071984469049</v>
      </c>
      <c r="U179">
        <f t="shared" si="72"/>
        <v>28.327198441584361</v>
      </c>
      <c r="V179">
        <f t="shared" si="73"/>
        <v>1.0480739206724534</v>
      </c>
      <c r="W179">
        <f t="shared" si="74"/>
        <v>3.6998855458077338</v>
      </c>
      <c r="X179">
        <f t="shared" si="75"/>
        <v>2.6405332777744515</v>
      </c>
      <c r="Y179">
        <f t="shared" si="76"/>
        <v>-16.601794702985714</v>
      </c>
      <c r="Z179">
        <f t="shared" si="77"/>
        <v>7.8560495740218661</v>
      </c>
      <c r="AA179">
        <f t="shared" si="78"/>
        <v>0.61051054152472928</v>
      </c>
      <c r="AB179">
        <f t="shared" si="79"/>
        <v>-8.1467391483368594</v>
      </c>
      <c r="AC179">
        <v>-1.22228280114775E-3</v>
      </c>
      <c r="AD179">
        <v>2.3607355196448701E-2</v>
      </c>
      <c r="AE179">
        <v>2.67895343825109</v>
      </c>
      <c r="AF179">
        <v>79</v>
      </c>
      <c r="AG179">
        <v>8</v>
      </c>
      <c r="AH179">
        <f t="shared" si="80"/>
        <v>1</v>
      </c>
      <c r="AI179">
        <f t="shared" si="81"/>
        <v>0</v>
      </c>
      <c r="AJ179">
        <f t="shared" si="82"/>
        <v>53644.870648491684</v>
      </c>
      <c r="AK179">
        <f t="shared" si="83"/>
        <v>-6.0201783870967703E-2</v>
      </c>
      <c r="AL179">
        <f t="shared" si="84"/>
        <v>-2.9498874096774173E-2</v>
      </c>
      <c r="AM179">
        <f t="shared" si="85"/>
        <v>0.49</v>
      </c>
      <c r="AN179">
        <f t="shared" si="86"/>
        <v>0.39</v>
      </c>
      <c r="AO179">
        <v>8.82</v>
      </c>
      <c r="AP179">
        <v>0.5</v>
      </c>
      <c r="AQ179" t="s">
        <v>195</v>
      </c>
      <c r="AR179">
        <v>1602603221.9806399</v>
      </c>
      <c r="AS179">
        <v>411.00461290322602</v>
      </c>
      <c r="AT179">
        <v>409.99096774193498</v>
      </c>
      <c r="AU179">
        <v>10.303835483871</v>
      </c>
      <c r="AV179">
        <v>9.9752219354838694</v>
      </c>
      <c r="AW179">
        <v>1000.00335483871</v>
      </c>
      <c r="AX179">
        <v>101.595322580645</v>
      </c>
      <c r="AY179">
        <v>0.12154996774193499</v>
      </c>
      <c r="AZ179">
        <v>27.5660225806452</v>
      </c>
      <c r="BA179">
        <v>27.5138322580645</v>
      </c>
      <c r="BB179">
        <v>27.697509677419301</v>
      </c>
      <c r="BC179">
        <v>10004.920645161301</v>
      </c>
      <c r="BD179">
        <v>-6.0201783870967703E-2</v>
      </c>
      <c r="BE179">
        <v>0.410916677419355</v>
      </c>
      <c r="BF179">
        <v>1602603175.5999999</v>
      </c>
      <c r="BG179" t="s">
        <v>592</v>
      </c>
      <c r="BH179">
        <v>28</v>
      </c>
      <c r="BI179">
        <v>-0.75</v>
      </c>
      <c r="BJ179">
        <v>-6.4000000000000001E-2</v>
      </c>
      <c r="BK179">
        <v>410</v>
      </c>
      <c r="BL179">
        <v>10</v>
      </c>
      <c r="BM179">
        <v>0.35</v>
      </c>
      <c r="BN179">
        <v>0.13</v>
      </c>
      <c r="BO179">
        <v>1.0176272200000001</v>
      </c>
      <c r="BP179">
        <v>-5.2851915848151E-2</v>
      </c>
      <c r="BQ179">
        <v>1.6688551296370799E-2</v>
      </c>
      <c r="BR179">
        <v>1</v>
      </c>
      <c r="BS179">
        <v>0.32891794000000002</v>
      </c>
      <c r="BT179">
        <v>-6.8089790879969601E-3</v>
      </c>
      <c r="BU179">
        <v>1.1908168021992299E-3</v>
      </c>
      <c r="BV179">
        <v>1</v>
      </c>
      <c r="BW179">
        <v>2</v>
      </c>
      <c r="BX179">
        <v>2</v>
      </c>
      <c r="BY179" t="s">
        <v>200</v>
      </c>
      <c r="BZ179">
        <v>100</v>
      </c>
      <c r="CA179">
        <v>100</v>
      </c>
      <c r="CB179">
        <v>-0.75</v>
      </c>
      <c r="CC179">
        <v>-6.4000000000000001E-2</v>
      </c>
      <c r="CD179">
        <v>2</v>
      </c>
      <c r="CE179">
        <v>1000.69</v>
      </c>
      <c r="CF179">
        <v>750.73199999999997</v>
      </c>
      <c r="CG179">
        <v>26.9998</v>
      </c>
      <c r="CH179">
        <v>32.213900000000002</v>
      </c>
      <c r="CI179">
        <v>30.0001</v>
      </c>
      <c r="CJ179">
        <v>32.142800000000001</v>
      </c>
      <c r="CK179">
        <v>32.223100000000002</v>
      </c>
      <c r="CL179">
        <v>30.220500000000001</v>
      </c>
      <c r="CM179">
        <v>55.359200000000001</v>
      </c>
      <c r="CN179">
        <v>0</v>
      </c>
      <c r="CO179">
        <v>27</v>
      </c>
      <c r="CP179">
        <v>410</v>
      </c>
      <c r="CQ179">
        <v>10</v>
      </c>
      <c r="CR179">
        <v>98.169899999999998</v>
      </c>
      <c r="CS179">
        <v>106.21299999999999</v>
      </c>
    </row>
    <row r="180" spans="1:97" x14ac:dyDescent="0.25">
      <c r="A180">
        <v>164</v>
      </c>
      <c r="B180">
        <v>1602603235.5999999</v>
      </c>
      <c r="C180">
        <v>13610.7999999523</v>
      </c>
      <c r="D180" t="s">
        <v>599</v>
      </c>
      <c r="E180" t="s">
        <v>600</v>
      </c>
      <c r="F180">
        <v>1602603226.9806399</v>
      </c>
      <c r="G180">
        <f t="shared" si="58"/>
        <v>3.7562869040664145E-4</v>
      </c>
      <c r="H180">
        <f t="shared" si="59"/>
        <v>-1.3036075332848556</v>
      </c>
      <c r="I180">
        <f t="shared" si="60"/>
        <v>411.00506451612898</v>
      </c>
      <c r="J180">
        <f t="shared" si="61"/>
        <v>538.37793947461614</v>
      </c>
      <c r="K180">
        <f t="shared" si="62"/>
        <v>54.762093298771674</v>
      </c>
      <c r="L180">
        <f t="shared" si="63"/>
        <v>41.806129187358962</v>
      </c>
      <c r="M180">
        <f t="shared" si="64"/>
        <v>1.4169617715098703E-2</v>
      </c>
      <c r="N180">
        <f t="shared" si="65"/>
        <v>2.7923649376860666</v>
      </c>
      <c r="O180">
        <f t="shared" si="66"/>
        <v>1.4129793106316391E-2</v>
      </c>
      <c r="P180">
        <f t="shared" si="67"/>
        <v>8.8346893827270928E-3</v>
      </c>
      <c r="Q180">
        <f t="shared" si="68"/>
        <v>-9.3480419671935489E-3</v>
      </c>
      <c r="R180">
        <f t="shared" si="69"/>
        <v>27.463402187249546</v>
      </c>
      <c r="S180">
        <f t="shared" si="70"/>
        <v>27.5143290322581</v>
      </c>
      <c r="T180">
        <f t="shared" si="71"/>
        <v>3.6887144099352733</v>
      </c>
      <c r="U180">
        <f t="shared" si="72"/>
        <v>28.31552384645769</v>
      </c>
      <c r="V180">
        <f t="shared" si="73"/>
        <v>1.047613710402046</v>
      </c>
      <c r="W180">
        <f t="shared" si="74"/>
        <v>3.6997857291384841</v>
      </c>
      <c r="X180">
        <f t="shared" si="75"/>
        <v>2.6411006995332276</v>
      </c>
      <c r="Y180">
        <f t="shared" si="76"/>
        <v>-16.565225246932886</v>
      </c>
      <c r="Z180">
        <f t="shared" si="77"/>
        <v>7.7126054931040278</v>
      </c>
      <c r="AA180">
        <f t="shared" si="78"/>
        <v>0.59930342635558231</v>
      </c>
      <c r="AB180">
        <f t="shared" si="79"/>
        <v>-8.2626643694404684</v>
      </c>
      <c r="AC180">
        <v>-1.2224723588497E-3</v>
      </c>
      <c r="AD180">
        <v>2.3611016342621999E-2</v>
      </c>
      <c r="AE180">
        <v>2.6792148322727201</v>
      </c>
      <c r="AF180">
        <v>79</v>
      </c>
      <c r="AG180">
        <v>8</v>
      </c>
      <c r="AH180">
        <f t="shared" si="80"/>
        <v>1</v>
      </c>
      <c r="AI180">
        <f t="shared" si="81"/>
        <v>0</v>
      </c>
      <c r="AJ180">
        <f t="shared" si="82"/>
        <v>53652.931298137533</v>
      </c>
      <c r="AK180">
        <f t="shared" si="83"/>
        <v>-4.89170170967742E-2</v>
      </c>
      <c r="AL180">
        <f t="shared" si="84"/>
        <v>-2.3969338377419356E-2</v>
      </c>
      <c r="AM180">
        <f t="shared" si="85"/>
        <v>0.49</v>
      </c>
      <c r="AN180">
        <f t="shared" si="86"/>
        <v>0.39</v>
      </c>
      <c r="AO180">
        <v>8.82</v>
      </c>
      <c r="AP180">
        <v>0.5</v>
      </c>
      <c r="AQ180" t="s">
        <v>195</v>
      </c>
      <c r="AR180">
        <v>1602603226.9806399</v>
      </c>
      <c r="AS180">
        <v>411.00506451612898</v>
      </c>
      <c r="AT180">
        <v>409.99145161290301</v>
      </c>
      <c r="AU180">
        <v>10.299316129032301</v>
      </c>
      <c r="AV180">
        <v>9.9714241935483905</v>
      </c>
      <c r="AW180">
        <v>1000.00109677419</v>
      </c>
      <c r="AX180">
        <v>101.595322580645</v>
      </c>
      <c r="AY180">
        <v>0.12149990322580601</v>
      </c>
      <c r="AZ180">
        <v>27.565561290322599</v>
      </c>
      <c r="BA180">
        <v>27.5143290322581</v>
      </c>
      <c r="BB180">
        <v>27.696332258064501</v>
      </c>
      <c r="BC180">
        <v>10006.472258064499</v>
      </c>
      <c r="BD180">
        <v>-4.89170170967742E-2</v>
      </c>
      <c r="BE180">
        <v>0.43165629032258102</v>
      </c>
      <c r="BF180">
        <v>1602603175.5999999</v>
      </c>
      <c r="BG180" t="s">
        <v>592</v>
      </c>
      <c r="BH180">
        <v>28</v>
      </c>
      <c r="BI180">
        <v>-0.75</v>
      </c>
      <c r="BJ180">
        <v>-6.4000000000000001E-2</v>
      </c>
      <c r="BK180">
        <v>410</v>
      </c>
      <c r="BL180">
        <v>10</v>
      </c>
      <c r="BM180">
        <v>0.35</v>
      </c>
      <c r="BN180">
        <v>0.13</v>
      </c>
      <c r="BO180">
        <v>1.0181049200000001</v>
      </c>
      <c r="BP180">
        <v>-3.7114753100937398E-2</v>
      </c>
      <c r="BQ180">
        <v>1.5783148247216099E-2</v>
      </c>
      <c r="BR180">
        <v>1</v>
      </c>
      <c r="BS180">
        <v>0.32847863999999999</v>
      </c>
      <c r="BT180">
        <v>-7.3713197684712496E-3</v>
      </c>
      <c r="BU180">
        <v>1.2269218191881699E-3</v>
      </c>
      <c r="BV180">
        <v>1</v>
      </c>
      <c r="BW180">
        <v>2</v>
      </c>
      <c r="BX180">
        <v>2</v>
      </c>
      <c r="BY180" t="s">
        <v>200</v>
      </c>
      <c r="BZ180">
        <v>100</v>
      </c>
      <c r="CA180">
        <v>100</v>
      </c>
      <c r="CB180">
        <v>-0.75</v>
      </c>
      <c r="CC180">
        <v>-6.4000000000000001E-2</v>
      </c>
      <c r="CD180">
        <v>2</v>
      </c>
      <c r="CE180">
        <v>1001.08</v>
      </c>
      <c r="CF180">
        <v>750.726</v>
      </c>
      <c r="CG180">
        <v>27</v>
      </c>
      <c r="CH180">
        <v>32.213900000000002</v>
      </c>
      <c r="CI180">
        <v>30</v>
      </c>
      <c r="CJ180">
        <v>32.142800000000001</v>
      </c>
      <c r="CK180">
        <v>32.220799999999997</v>
      </c>
      <c r="CL180">
        <v>30.220199999999998</v>
      </c>
      <c r="CM180">
        <v>55.359200000000001</v>
      </c>
      <c r="CN180">
        <v>0</v>
      </c>
      <c r="CO180">
        <v>27</v>
      </c>
      <c r="CP180">
        <v>410</v>
      </c>
      <c r="CQ180">
        <v>10</v>
      </c>
      <c r="CR180">
        <v>98.169700000000006</v>
      </c>
      <c r="CS180">
        <v>106.21299999999999</v>
      </c>
    </row>
    <row r="181" spans="1:97" x14ac:dyDescent="0.25">
      <c r="A181">
        <v>165</v>
      </c>
      <c r="B181">
        <v>1602603240.7</v>
      </c>
      <c r="C181">
        <v>13615.9000000954</v>
      </c>
      <c r="D181" t="s">
        <v>601</v>
      </c>
      <c r="E181" t="s">
        <v>602</v>
      </c>
      <c r="F181">
        <v>1602603231.97419</v>
      </c>
      <c r="G181">
        <f t="shared" si="58"/>
        <v>3.7461958005263269E-4</v>
      </c>
      <c r="H181">
        <f t="shared" si="59"/>
        <v>-1.3066184219540922</v>
      </c>
      <c r="I181">
        <f t="shared" si="60"/>
        <v>411.01203225806398</v>
      </c>
      <c r="J181">
        <f t="shared" si="61"/>
        <v>539.1148746988946</v>
      </c>
      <c r="K181">
        <f t="shared" si="62"/>
        <v>54.837091659191195</v>
      </c>
      <c r="L181">
        <f t="shared" si="63"/>
        <v>41.806868153200512</v>
      </c>
      <c r="M181">
        <f t="shared" si="64"/>
        <v>1.4130760718587237E-2</v>
      </c>
      <c r="N181">
        <f t="shared" si="65"/>
        <v>2.7899403160554472</v>
      </c>
      <c r="O181">
        <f t="shared" si="66"/>
        <v>1.409111958444741E-2</v>
      </c>
      <c r="P181">
        <f t="shared" si="67"/>
        <v>8.8105020076735749E-3</v>
      </c>
      <c r="Q181">
        <f t="shared" si="68"/>
        <v>-9.5440908407419273E-3</v>
      </c>
      <c r="R181">
        <f t="shared" si="69"/>
        <v>27.464080248684237</v>
      </c>
      <c r="S181">
        <f t="shared" si="70"/>
        <v>27.5129032258065</v>
      </c>
      <c r="T181">
        <f t="shared" si="71"/>
        <v>3.6884067063381365</v>
      </c>
      <c r="U181">
        <f t="shared" si="72"/>
        <v>28.302455025229111</v>
      </c>
      <c r="V181">
        <f t="shared" si="73"/>
        <v>1.047160023058183</v>
      </c>
      <c r="W181">
        <f t="shared" si="74"/>
        <v>3.6998911300264705</v>
      </c>
      <c r="X181">
        <f t="shared" si="75"/>
        <v>2.6412466832799533</v>
      </c>
      <c r="Y181">
        <f t="shared" si="76"/>
        <v>-16.520723480321102</v>
      </c>
      <c r="Z181">
        <f t="shared" si="77"/>
        <v>7.9936307958303789</v>
      </c>
      <c r="AA181">
        <f t="shared" si="78"/>
        <v>0.62167722554646554</v>
      </c>
      <c r="AB181">
        <f t="shared" si="79"/>
        <v>-7.9149595497849994</v>
      </c>
      <c r="AC181">
        <v>-1.2208252826033999E-3</v>
      </c>
      <c r="AD181">
        <v>2.3579204462469899E-2</v>
      </c>
      <c r="AE181">
        <v>2.6769426614108598</v>
      </c>
      <c r="AF181">
        <v>79</v>
      </c>
      <c r="AG181">
        <v>8</v>
      </c>
      <c r="AH181">
        <f t="shared" si="80"/>
        <v>1</v>
      </c>
      <c r="AI181">
        <f t="shared" si="81"/>
        <v>0</v>
      </c>
      <c r="AJ181">
        <f t="shared" si="82"/>
        <v>53583.509767578485</v>
      </c>
      <c r="AK181">
        <f t="shared" si="83"/>
        <v>-4.9942913870967699E-2</v>
      </c>
      <c r="AL181">
        <f t="shared" si="84"/>
        <v>-2.4472027796774171E-2</v>
      </c>
      <c r="AM181">
        <f t="shared" si="85"/>
        <v>0.49</v>
      </c>
      <c r="AN181">
        <f t="shared" si="86"/>
        <v>0.39</v>
      </c>
      <c r="AO181">
        <v>8.82</v>
      </c>
      <c r="AP181">
        <v>0.5</v>
      </c>
      <c r="AQ181" t="s">
        <v>195</v>
      </c>
      <c r="AR181">
        <v>1602603231.97419</v>
      </c>
      <c r="AS181">
        <v>411.01203225806398</v>
      </c>
      <c r="AT181">
        <v>409.99538709677398</v>
      </c>
      <c r="AU181">
        <v>10.294848387096801</v>
      </c>
      <c r="AV181">
        <v>9.9678316129032307</v>
      </c>
      <c r="AW181">
        <v>999.98816129032298</v>
      </c>
      <c r="AX181">
        <v>101.595387096774</v>
      </c>
      <c r="AY181">
        <v>0.121508935483871</v>
      </c>
      <c r="AZ181">
        <v>27.566048387096799</v>
      </c>
      <c r="BA181">
        <v>27.5129032258065</v>
      </c>
      <c r="BB181">
        <v>27.693454838709702</v>
      </c>
      <c r="BC181">
        <v>9992.9838709677406</v>
      </c>
      <c r="BD181">
        <v>-4.9942913870967699E-2</v>
      </c>
      <c r="BE181">
        <v>0.44783770967741898</v>
      </c>
      <c r="BF181">
        <v>1602603175.5999999</v>
      </c>
      <c r="BG181" t="s">
        <v>592</v>
      </c>
      <c r="BH181">
        <v>28</v>
      </c>
      <c r="BI181">
        <v>-0.75</v>
      </c>
      <c r="BJ181">
        <v>-6.4000000000000001E-2</v>
      </c>
      <c r="BK181">
        <v>410</v>
      </c>
      <c r="BL181">
        <v>10</v>
      </c>
      <c r="BM181">
        <v>0.35</v>
      </c>
      <c r="BN181">
        <v>0.13</v>
      </c>
      <c r="BO181">
        <v>1.0152467199999999</v>
      </c>
      <c r="BP181">
        <v>1.91682397147966E-2</v>
      </c>
      <c r="BQ181">
        <v>1.4278443333977301E-2</v>
      </c>
      <c r="BR181">
        <v>1</v>
      </c>
      <c r="BS181">
        <v>0.32789884000000002</v>
      </c>
      <c r="BT181">
        <v>-1.0296818525350001E-2</v>
      </c>
      <c r="BU181">
        <v>1.44044992082335E-3</v>
      </c>
      <c r="BV181">
        <v>1</v>
      </c>
      <c r="BW181">
        <v>2</v>
      </c>
      <c r="BX181">
        <v>2</v>
      </c>
      <c r="BY181" t="s">
        <v>200</v>
      </c>
      <c r="BZ181">
        <v>100</v>
      </c>
      <c r="CA181">
        <v>100</v>
      </c>
      <c r="CB181">
        <v>-0.75</v>
      </c>
      <c r="CC181">
        <v>-6.4000000000000001E-2</v>
      </c>
      <c r="CD181">
        <v>2</v>
      </c>
      <c r="CE181">
        <v>1001</v>
      </c>
      <c r="CF181">
        <v>750.65599999999995</v>
      </c>
      <c r="CG181">
        <v>27.000299999999999</v>
      </c>
      <c r="CH181">
        <v>32.213900000000002</v>
      </c>
      <c r="CI181">
        <v>30</v>
      </c>
      <c r="CJ181">
        <v>32.142800000000001</v>
      </c>
      <c r="CK181">
        <v>32.220799999999997</v>
      </c>
      <c r="CL181">
        <v>30.22</v>
      </c>
      <c r="CM181">
        <v>55.359200000000001</v>
      </c>
      <c r="CN181">
        <v>0</v>
      </c>
      <c r="CO181">
        <v>27</v>
      </c>
      <c r="CP181">
        <v>410</v>
      </c>
      <c r="CQ181">
        <v>10</v>
      </c>
      <c r="CR181">
        <v>98.170900000000003</v>
      </c>
      <c r="CS181">
        <v>106.21299999999999</v>
      </c>
    </row>
    <row r="182" spans="1:97" x14ac:dyDescent="0.25">
      <c r="A182">
        <v>166</v>
      </c>
      <c r="B182">
        <v>1602603508.7</v>
      </c>
      <c r="C182">
        <v>13883.9000000954</v>
      </c>
      <c r="D182" t="s">
        <v>604</v>
      </c>
      <c r="E182" t="s">
        <v>605</v>
      </c>
      <c r="F182">
        <v>1602603500.7</v>
      </c>
      <c r="G182">
        <f t="shared" si="58"/>
        <v>4.5886041449091848E-4</v>
      </c>
      <c r="H182">
        <f t="shared" si="59"/>
        <v>-2.6164092249153974</v>
      </c>
      <c r="I182">
        <f t="shared" si="60"/>
        <v>413.091967741936</v>
      </c>
      <c r="J182">
        <f t="shared" si="61"/>
        <v>634.28754189741039</v>
      </c>
      <c r="K182">
        <f t="shared" si="62"/>
        <v>64.516330944825427</v>
      </c>
      <c r="L182">
        <f t="shared" si="63"/>
        <v>42.017502065015258</v>
      </c>
      <c r="M182">
        <f t="shared" si="64"/>
        <v>1.7238081079672351E-2</v>
      </c>
      <c r="N182">
        <f t="shared" si="65"/>
        <v>2.7795110590410821</v>
      </c>
      <c r="O182">
        <f t="shared" si="66"/>
        <v>1.7178908000867136E-2</v>
      </c>
      <c r="P182">
        <f t="shared" si="67"/>
        <v>1.0742116952503175E-2</v>
      </c>
      <c r="Q182">
        <f t="shared" si="68"/>
        <v>1.111284775480645E-2</v>
      </c>
      <c r="R182">
        <f t="shared" si="69"/>
        <v>27.599584366353483</v>
      </c>
      <c r="S182">
        <f t="shared" si="70"/>
        <v>27.679703225806399</v>
      </c>
      <c r="T182">
        <f t="shared" si="71"/>
        <v>3.7245561893777208</v>
      </c>
      <c r="U182">
        <f t="shared" si="72"/>
        <v>28.699441844129066</v>
      </c>
      <c r="V182">
        <f t="shared" si="73"/>
        <v>1.0717445545998248</v>
      </c>
      <c r="W182">
        <f t="shared" si="74"/>
        <v>3.7343742098561665</v>
      </c>
      <c r="X182">
        <f t="shared" si="75"/>
        <v>2.6528116347778958</v>
      </c>
      <c r="Y182">
        <f t="shared" si="76"/>
        <v>-20.235744279049506</v>
      </c>
      <c r="Z182">
        <f t="shared" si="77"/>
        <v>6.7519059193767639</v>
      </c>
      <c r="AA182">
        <f t="shared" si="78"/>
        <v>0.52793340444736747</v>
      </c>
      <c r="AB182">
        <f t="shared" si="79"/>
        <v>-12.944792107470569</v>
      </c>
      <c r="AC182">
        <v>-1.22140718135811E-3</v>
      </c>
      <c r="AD182">
        <v>2.3590443343175699E-2</v>
      </c>
      <c r="AE182">
        <v>2.6777456347878599</v>
      </c>
      <c r="AF182">
        <v>80</v>
      </c>
      <c r="AG182">
        <v>8</v>
      </c>
      <c r="AH182">
        <f t="shared" si="80"/>
        <v>1</v>
      </c>
      <c r="AI182">
        <f t="shared" si="81"/>
        <v>0</v>
      </c>
      <c r="AJ182">
        <f t="shared" si="82"/>
        <v>53579.634878630197</v>
      </c>
      <c r="AK182">
        <f t="shared" si="83"/>
        <v>5.8152002903225801E-2</v>
      </c>
      <c r="AL182">
        <f t="shared" si="84"/>
        <v>2.8494481422580643E-2</v>
      </c>
      <c r="AM182">
        <f t="shared" si="85"/>
        <v>0.49</v>
      </c>
      <c r="AN182">
        <f t="shared" si="86"/>
        <v>0.39</v>
      </c>
      <c r="AO182">
        <v>12.81</v>
      </c>
      <c r="AP182">
        <v>0.5</v>
      </c>
      <c r="AQ182" t="s">
        <v>195</v>
      </c>
      <c r="AR182">
        <v>1602603500.7</v>
      </c>
      <c r="AS182">
        <v>413.091967741936</v>
      </c>
      <c r="AT182">
        <v>409.98319354838702</v>
      </c>
      <c r="AU182">
        <v>10.536777419354801</v>
      </c>
      <c r="AV182">
        <v>9.9551764516129104</v>
      </c>
      <c r="AW182">
        <v>1000.00980645161</v>
      </c>
      <c r="AX182">
        <v>101.59161290322599</v>
      </c>
      <c r="AY182">
        <v>0.123030193548387</v>
      </c>
      <c r="AZ182">
        <v>27.724761290322601</v>
      </c>
      <c r="BA182">
        <v>27.679703225806399</v>
      </c>
      <c r="BB182">
        <v>27.876222580645202</v>
      </c>
      <c r="BC182">
        <v>9998.1183870967707</v>
      </c>
      <c r="BD182">
        <v>5.8152002903225801E-2</v>
      </c>
      <c r="BE182">
        <v>0.41752603225806501</v>
      </c>
      <c r="BF182">
        <v>1602603482.2</v>
      </c>
      <c r="BG182" t="s">
        <v>606</v>
      </c>
      <c r="BH182">
        <v>29</v>
      </c>
      <c r="BI182">
        <v>-0.76700000000000002</v>
      </c>
      <c r="BJ182">
        <v>-6.4000000000000001E-2</v>
      </c>
      <c r="BK182">
        <v>410</v>
      </c>
      <c r="BL182">
        <v>10</v>
      </c>
      <c r="BM182">
        <v>0.22</v>
      </c>
      <c r="BN182">
        <v>0.13</v>
      </c>
      <c r="BO182">
        <v>2.9278069200000001</v>
      </c>
      <c r="BP182">
        <v>2.3775656528206999</v>
      </c>
      <c r="BQ182">
        <v>0.54567924710404103</v>
      </c>
      <c r="BR182">
        <v>0</v>
      </c>
      <c r="BS182">
        <v>0.55488862000000005</v>
      </c>
      <c r="BT182">
        <v>0.38071629867939</v>
      </c>
      <c r="BU182">
        <v>0.10141558438541701</v>
      </c>
      <c r="BV182">
        <v>0</v>
      </c>
      <c r="BW182">
        <v>0</v>
      </c>
      <c r="BX182">
        <v>2</v>
      </c>
      <c r="BY182" t="s">
        <v>197</v>
      </c>
      <c r="BZ182">
        <v>100</v>
      </c>
      <c r="CA182">
        <v>100</v>
      </c>
      <c r="CB182">
        <v>-0.76700000000000002</v>
      </c>
      <c r="CC182">
        <v>-6.4000000000000001E-2</v>
      </c>
      <c r="CD182">
        <v>2</v>
      </c>
      <c r="CE182">
        <v>999.67499999999995</v>
      </c>
      <c r="CF182">
        <v>748.43899999999996</v>
      </c>
      <c r="CG182">
        <v>26.9999</v>
      </c>
      <c r="CH182">
        <v>32.2881</v>
      </c>
      <c r="CI182">
        <v>30.0002</v>
      </c>
      <c r="CJ182">
        <v>32.179600000000001</v>
      </c>
      <c r="CK182">
        <v>32.2577</v>
      </c>
      <c r="CL182">
        <v>30.231400000000001</v>
      </c>
      <c r="CM182">
        <v>54.261699999999998</v>
      </c>
      <c r="CN182">
        <v>0</v>
      </c>
      <c r="CO182">
        <v>27</v>
      </c>
      <c r="CP182">
        <v>410</v>
      </c>
      <c r="CQ182">
        <v>10</v>
      </c>
      <c r="CR182">
        <v>98.165800000000004</v>
      </c>
      <c r="CS182">
        <v>106.196</v>
      </c>
    </row>
    <row r="183" spans="1:97" x14ac:dyDescent="0.25">
      <c r="A183">
        <v>167</v>
      </c>
      <c r="B183">
        <v>1602603513.7</v>
      </c>
      <c r="C183">
        <v>13888.9000000954</v>
      </c>
      <c r="D183" t="s">
        <v>607</v>
      </c>
      <c r="E183" t="s">
        <v>608</v>
      </c>
      <c r="F183">
        <v>1602603505.34516</v>
      </c>
      <c r="G183">
        <f t="shared" si="58"/>
        <v>4.5870304490802644E-4</v>
      </c>
      <c r="H183">
        <f t="shared" si="59"/>
        <v>-2.6093710926406386</v>
      </c>
      <c r="I183">
        <f t="shared" si="60"/>
        <v>413.09135483871</v>
      </c>
      <c r="J183">
        <f t="shared" si="61"/>
        <v>633.62988819990676</v>
      </c>
      <c r="K183">
        <f t="shared" si="62"/>
        <v>64.449301641957319</v>
      </c>
      <c r="L183">
        <f t="shared" si="63"/>
        <v>42.017350869164325</v>
      </c>
      <c r="M183">
        <f t="shared" si="64"/>
        <v>1.7239934211776688E-2</v>
      </c>
      <c r="N183">
        <f t="shared" si="65"/>
        <v>2.7792456532601735</v>
      </c>
      <c r="O183">
        <f t="shared" si="66"/>
        <v>1.7180742802359386E-2</v>
      </c>
      <c r="P183">
        <f t="shared" si="67"/>
        <v>1.0743265341682229E-2</v>
      </c>
      <c r="Q183">
        <f t="shared" si="68"/>
        <v>1.2642108922258054E-2</v>
      </c>
      <c r="R183">
        <f t="shared" si="69"/>
        <v>27.599409554740014</v>
      </c>
      <c r="S183">
        <f t="shared" si="70"/>
        <v>27.677370967741901</v>
      </c>
      <c r="T183">
        <f t="shared" si="71"/>
        <v>3.7240486108556374</v>
      </c>
      <c r="U183">
        <f t="shared" si="72"/>
        <v>28.71837934616412</v>
      </c>
      <c r="V183">
        <f t="shared" si="73"/>
        <v>1.0724382117271449</v>
      </c>
      <c r="W183">
        <f t="shared" si="74"/>
        <v>3.7343270621236826</v>
      </c>
      <c r="X183">
        <f t="shared" si="75"/>
        <v>2.6516103991284927</v>
      </c>
      <c r="Y183">
        <f t="shared" si="76"/>
        <v>-20.228804280443967</v>
      </c>
      <c r="Z183">
        <f t="shared" si="77"/>
        <v>7.068330744565932</v>
      </c>
      <c r="AA183">
        <f t="shared" si="78"/>
        <v>0.55272050163598152</v>
      </c>
      <c r="AB183">
        <f t="shared" si="79"/>
        <v>-12.595110925319796</v>
      </c>
      <c r="AC183">
        <v>-1.2212257800723299E-3</v>
      </c>
      <c r="AD183">
        <v>2.3586939731260002E-2</v>
      </c>
      <c r="AE183">
        <v>2.67749534303206</v>
      </c>
      <c r="AF183">
        <v>80</v>
      </c>
      <c r="AG183">
        <v>8</v>
      </c>
      <c r="AH183">
        <f t="shared" si="80"/>
        <v>1</v>
      </c>
      <c r="AI183">
        <f t="shared" si="81"/>
        <v>0</v>
      </c>
      <c r="AJ183">
        <f t="shared" si="82"/>
        <v>53572.037077106106</v>
      </c>
      <c r="AK183">
        <f t="shared" si="83"/>
        <v>6.6154416129032195E-2</v>
      </c>
      <c r="AL183">
        <f t="shared" si="84"/>
        <v>3.2415663903225776E-2</v>
      </c>
      <c r="AM183">
        <f t="shared" si="85"/>
        <v>0.49</v>
      </c>
      <c r="AN183">
        <f t="shared" si="86"/>
        <v>0.39</v>
      </c>
      <c r="AO183">
        <v>12.81</v>
      </c>
      <c r="AP183">
        <v>0.5</v>
      </c>
      <c r="AQ183" t="s">
        <v>195</v>
      </c>
      <c r="AR183">
        <v>1602603505.34516</v>
      </c>
      <c r="AS183">
        <v>413.09135483871</v>
      </c>
      <c r="AT183">
        <v>409.99148387096801</v>
      </c>
      <c r="AU183">
        <v>10.5436193548387</v>
      </c>
      <c r="AV183">
        <v>9.9622164516128997</v>
      </c>
      <c r="AW183">
        <v>1000.00048387097</v>
      </c>
      <c r="AX183">
        <v>101.591451612903</v>
      </c>
      <c r="AY183">
        <v>0.122976387096774</v>
      </c>
      <c r="AZ183">
        <v>27.724545161290301</v>
      </c>
      <c r="BA183">
        <v>27.677370967741901</v>
      </c>
      <c r="BB183">
        <v>27.875022580645201</v>
      </c>
      <c r="BC183">
        <v>9996.6493548387098</v>
      </c>
      <c r="BD183">
        <v>6.6154416129032195E-2</v>
      </c>
      <c r="BE183">
        <v>0.41629535483871</v>
      </c>
      <c r="BF183">
        <v>1602603482.2</v>
      </c>
      <c r="BG183" t="s">
        <v>606</v>
      </c>
      <c r="BH183">
        <v>29</v>
      </c>
      <c r="BI183">
        <v>-0.76700000000000002</v>
      </c>
      <c r="BJ183">
        <v>-6.4000000000000001E-2</v>
      </c>
      <c r="BK183">
        <v>410</v>
      </c>
      <c r="BL183">
        <v>10</v>
      </c>
      <c r="BM183">
        <v>0.22</v>
      </c>
      <c r="BN183">
        <v>0.13</v>
      </c>
      <c r="BO183">
        <v>3.1107535999999998</v>
      </c>
      <c r="BP183">
        <v>-0.101770487394964</v>
      </c>
      <c r="BQ183">
        <v>1.9088698201815701E-2</v>
      </c>
      <c r="BR183">
        <v>0</v>
      </c>
      <c r="BS183">
        <v>0.58762137999999997</v>
      </c>
      <c r="BT183">
        <v>-4.1302029291707697E-2</v>
      </c>
      <c r="BU183">
        <v>1.2274139997392901E-2</v>
      </c>
      <c r="BV183">
        <v>1</v>
      </c>
      <c r="BW183">
        <v>1</v>
      </c>
      <c r="BX183">
        <v>2</v>
      </c>
      <c r="BY183" t="s">
        <v>252</v>
      </c>
      <c r="BZ183">
        <v>100</v>
      </c>
      <c r="CA183">
        <v>100</v>
      </c>
      <c r="CB183">
        <v>-0.76700000000000002</v>
      </c>
      <c r="CC183">
        <v>-6.4000000000000001E-2</v>
      </c>
      <c r="CD183">
        <v>2</v>
      </c>
      <c r="CE183">
        <v>999.61900000000003</v>
      </c>
      <c r="CF183">
        <v>748.39200000000005</v>
      </c>
      <c r="CG183">
        <v>27</v>
      </c>
      <c r="CH183">
        <v>32.290900000000001</v>
      </c>
      <c r="CI183">
        <v>30.0002</v>
      </c>
      <c r="CJ183">
        <v>32.179600000000001</v>
      </c>
      <c r="CK183">
        <v>32.2577</v>
      </c>
      <c r="CL183">
        <v>30.2316</v>
      </c>
      <c r="CM183">
        <v>54.261699999999998</v>
      </c>
      <c r="CN183">
        <v>0</v>
      </c>
      <c r="CO183">
        <v>27</v>
      </c>
      <c r="CP183">
        <v>410</v>
      </c>
      <c r="CQ183">
        <v>10</v>
      </c>
      <c r="CR183">
        <v>98.162700000000001</v>
      </c>
      <c r="CS183">
        <v>106.19499999999999</v>
      </c>
    </row>
    <row r="184" spans="1:97" x14ac:dyDescent="0.25">
      <c r="A184">
        <v>168</v>
      </c>
      <c r="B184">
        <v>1602603518.7</v>
      </c>
      <c r="C184">
        <v>13893.9000000954</v>
      </c>
      <c r="D184" t="s">
        <v>609</v>
      </c>
      <c r="E184" t="s">
        <v>610</v>
      </c>
      <c r="F184">
        <v>1602603510.1354799</v>
      </c>
      <c r="G184">
        <f t="shared" si="58"/>
        <v>4.6403643675584831E-4</v>
      </c>
      <c r="H184">
        <f t="shared" si="59"/>
        <v>-2.6109175957120851</v>
      </c>
      <c r="I184">
        <f t="shared" si="60"/>
        <v>413.095741935484</v>
      </c>
      <c r="J184">
        <f t="shared" si="61"/>
        <v>631.0543458431365</v>
      </c>
      <c r="K184">
        <f t="shared" si="62"/>
        <v>64.187290296901722</v>
      </c>
      <c r="L184">
        <f t="shared" si="63"/>
        <v>42.017769915838535</v>
      </c>
      <c r="M184">
        <f t="shared" si="64"/>
        <v>1.7439810270487049E-2</v>
      </c>
      <c r="N184">
        <f t="shared" si="65"/>
        <v>2.7798535579141732</v>
      </c>
      <c r="O184">
        <f t="shared" si="66"/>
        <v>1.7379254198791126E-2</v>
      </c>
      <c r="P184">
        <f t="shared" si="67"/>
        <v>1.0867456985685772E-2</v>
      </c>
      <c r="Q184">
        <f t="shared" si="68"/>
        <v>8.3363932734193524E-3</v>
      </c>
      <c r="R184">
        <f t="shared" si="69"/>
        <v>27.598452753998547</v>
      </c>
      <c r="S184">
        <f t="shared" si="70"/>
        <v>27.680229032258101</v>
      </c>
      <c r="T184">
        <f t="shared" si="71"/>
        <v>3.7246706310486144</v>
      </c>
      <c r="U184">
        <f t="shared" si="72"/>
        <v>28.729514982023506</v>
      </c>
      <c r="V184">
        <f t="shared" si="73"/>
        <v>1.072885389193476</v>
      </c>
      <c r="W184">
        <f t="shared" si="74"/>
        <v>3.7344361360252569</v>
      </c>
      <c r="X184">
        <f t="shared" si="75"/>
        <v>2.6517852418551384</v>
      </c>
      <c r="Y184">
        <f t="shared" si="76"/>
        <v>-20.464006860932912</v>
      </c>
      <c r="Z184">
        <f t="shared" si="77"/>
        <v>6.716479649808063</v>
      </c>
      <c r="AA184">
        <f t="shared" si="78"/>
        <v>0.52510083128843421</v>
      </c>
      <c r="AB184">
        <f t="shared" si="79"/>
        <v>-13.214089986562994</v>
      </c>
      <c r="AC184">
        <v>-1.22164129981012E-3</v>
      </c>
      <c r="AD184">
        <v>2.3594965142426601E-2</v>
      </c>
      <c r="AE184">
        <v>2.6780686273374599</v>
      </c>
      <c r="AF184">
        <v>80</v>
      </c>
      <c r="AG184">
        <v>8</v>
      </c>
      <c r="AH184">
        <f t="shared" si="80"/>
        <v>1</v>
      </c>
      <c r="AI184">
        <f t="shared" si="81"/>
        <v>0</v>
      </c>
      <c r="AJ184">
        <f t="shared" si="82"/>
        <v>53589.430648096481</v>
      </c>
      <c r="AK184">
        <f t="shared" si="83"/>
        <v>4.3623198709677402E-2</v>
      </c>
      <c r="AL184">
        <f t="shared" si="84"/>
        <v>2.1375367367741926E-2</v>
      </c>
      <c r="AM184">
        <f t="shared" si="85"/>
        <v>0.49</v>
      </c>
      <c r="AN184">
        <f t="shared" si="86"/>
        <v>0.39</v>
      </c>
      <c r="AO184">
        <v>12.81</v>
      </c>
      <c r="AP184">
        <v>0.5</v>
      </c>
      <c r="AQ184" t="s">
        <v>195</v>
      </c>
      <c r="AR184">
        <v>1602603510.1354799</v>
      </c>
      <c r="AS184">
        <v>413.095741935484</v>
      </c>
      <c r="AT184">
        <v>409.99670967741901</v>
      </c>
      <c r="AU184">
        <v>10.548022580645201</v>
      </c>
      <c r="AV184">
        <v>9.9598612903225803</v>
      </c>
      <c r="AW184">
        <v>999.99883870967699</v>
      </c>
      <c r="AX184">
        <v>101.591419354839</v>
      </c>
      <c r="AY184">
        <v>0.122942838709677</v>
      </c>
      <c r="AZ184">
        <v>27.7250451612903</v>
      </c>
      <c r="BA184">
        <v>27.680229032258101</v>
      </c>
      <c r="BB184">
        <v>27.8758612903226</v>
      </c>
      <c r="BC184">
        <v>10000.0538709677</v>
      </c>
      <c r="BD184">
        <v>4.3623198709677402E-2</v>
      </c>
      <c r="BE184">
        <v>0.40193719354838697</v>
      </c>
      <c r="BF184">
        <v>1602603482.2</v>
      </c>
      <c r="BG184" t="s">
        <v>606</v>
      </c>
      <c r="BH184">
        <v>29</v>
      </c>
      <c r="BI184">
        <v>-0.76700000000000002</v>
      </c>
      <c r="BJ184">
        <v>-6.4000000000000001E-2</v>
      </c>
      <c r="BK184">
        <v>410</v>
      </c>
      <c r="BL184">
        <v>10</v>
      </c>
      <c r="BM184">
        <v>0.22</v>
      </c>
      <c r="BN184">
        <v>0.13</v>
      </c>
      <c r="BO184">
        <v>3.1042245999999998</v>
      </c>
      <c r="BP184">
        <v>-5.78877118847482E-2</v>
      </c>
      <c r="BQ184">
        <v>1.7441754866985199E-2</v>
      </c>
      <c r="BR184">
        <v>1</v>
      </c>
      <c r="BS184">
        <v>0.58522549999999995</v>
      </c>
      <c r="BT184">
        <v>3.9553699879952699E-2</v>
      </c>
      <c r="BU184">
        <v>9.1568610784482207E-3</v>
      </c>
      <c r="BV184">
        <v>1</v>
      </c>
      <c r="BW184">
        <v>2</v>
      </c>
      <c r="BX184">
        <v>2</v>
      </c>
      <c r="BY184" t="s">
        <v>200</v>
      </c>
      <c r="BZ184">
        <v>100</v>
      </c>
      <c r="CA184">
        <v>100</v>
      </c>
      <c r="CB184">
        <v>-0.76700000000000002</v>
      </c>
      <c r="CC184">
        <v>-6.4000000000000001E-2</v>
      </c>
      <c r="CD184">
        <v>2</v>
      </c>
      <c r="CE184">
        <v>1000.16</v>
      </c>
      <c r="CF184">
        <v>748.30700000000002</v>
      </c>
      <c r="CG184">
        <v>27.0002</v>
      </c>
      <c r="CH184">
        <v>32.293100000000003</v>
      </c>
      <c r="CI184">
        <v>30.000299999999999</v>
      </c>
      <c r="CJ184">
        <v>32.180999999999997</v>
      </c>
      <c r="CK184">
        <v>32.260300000000001</v>
      </c>
      <c r="CL184">
        <v>30.231400000000001</v>
      </c>
      <c r="CM184">
        <v>54.261699999999998</v>
      </c>
      <c r="CN184">
        <v>0</v>
      </c>
      <c r="CO184">
        <v>27</v>
      </c>
      <c r="CP184">
        <v>410</v>
      </c>
      <c r="CQ184">
        <v>10</v>
      </c>
      <c r="CR184">
        <v>98.160899999999998</v>
      </c>
      <c r="CS184">
        <v>106.19499999999999</v>
      </c>
    </row>
    <row r="185" spans="1:97" x14ac:dyDescent="0.25">
      <c r="A185">
        <v>169</v>
      </c>
      <c r="B185">
        <v>1602603523.7</v>
      </c>
      <c r="C185">
        <v>13898.9000000954</v>
      </c>
      <c r="D185" t="s">
        <v>611</v>
      </c>
      <c r="E185" t="s">
        <v>612</v>
      </c>
      <c r="F185">
        <v>1602603515.0709701</v>
      </c>
      <c r="G185">
        <f t="shared" si="58"/>
        <v>4.6762944937285989E-4</v>
      </c>
      <c r="H185">
        <f t="shared" si="59"/>
        <v>-2.6130112811653587</v>
      </c>
      <c r="I185">
        <f t="shared" si="60"/>
        <v>413.09554838709698</v>
      </c>
      <c r="J185">
        <f t="shared" si="61"/>
        <v>629.48419198588567</v>
      </c>
      <c r="K185">
        <f t="shared" si="62"/>
        <v>64.027602775223158</v>
      </c>
      <c r="L185">
        <f t="shared" si="63"/>
        <v>42.017763141755076</v>
      </c>
      <c r="M185">
        <f t="shared" si="64"/>
        <v>1.7571070631263272E-2</v>
      </c>
      <c r="N185">
        <f t="shared" si="65"/>
        <v>2.7799783250455086</v>
      </c>
      <c r="O185">
        <f t="shared" si="66"/>
        <v>1.7509604063903415E-2</v>
      </c>
      <c r="P185">
        <f t="shared" si="67"/>
        <v>1.0949007058795869E-2</v>
      </c>
      <c r="Q185">
        <f t="shared" si="68"/>
        <v>3.6623159153225766E-3</v>
      </c>
      <c r="R185">
        <f t="shared" si="69"/>
        <v>27.599235802565666</v>
      </c>
      <c r="S185">
        <f t="shared" si="70"/>
        <v>27.6838193548387</v>
      </c>
      <c r="T185">
        <f t="shared" si="71"/>
        <v>3.7254521460629277</v>
      </c>
      <c r="U185">
        <f t="shared" si="72"/>
        <v>28.73065380235224</v>
      </c>
      <c r="V185">
        <f t="shared" si="73"/>
        <v>1.0730399310491503</v>
      </c>
      <c r="W185">
        <f t="shared" si="74"/>
        <v>3.7348260099855377</v>
      </c>
      <c r="X185">
        <f t="shared" si="75"/>
        <v>2.6524122150137774</v>
      </c>
      <c r="Y185">
        <f t="shared" si="76"/>
        <v>-20.622458717343122</v>
      </c>
      <c r="Z185">
        <f t="shared" si="77"/>
        <v>6.4465240933078292</v>
      </c>
      <c r="AA185">
        <f t="shared" si="78"/>
        <v>0.50398634552472898</v>
      </c>
      <c r="AB185">
        <f t="shared" si="79"/>
        <v>-13.668285962595242</v>
      </c>
      <c r="AC185">
        <v>-1.2217265926246701E-3</v>
      </c>
      <c r="AD185">
        <v>2.35966125007686E-2</v>
      </c>
      <c r="AE185">
        <v>2.67818628802666</v>
      </c>
      <c r="AF185">
        <v>80</v>
      </c>
      <c r="AG185">
        <v>8</v>
      </c>
      <c r="AH185">
        <f t="shared" si="80"/>
        <v>1</v>
      </c>
      <c r="AI185">
        <f t="shared" si="81"/>
        <v>0</v>
      </c>
      <c r="AJ185">
        <f t="shared" si="82"/>
        <v>53592.703500960539</v>
      </c>
      <c r="AK185">
        <f t="shared" si="83"/>
        <v>1.9164395161290301E-2</v>
      </c>
      <c r="AL185">
        <f t="shared" si="84"/>
        <v>9.3905536290322476E-3</v>
      </c>
      <c r="AM185">
        <f t="shared" si="85"/>
        <v>0.49</v>
      </c>
      <c r="AN185">
        <f t="shared" si="86"/>
        <v>0.39</v>
      </c>
      <c r="AO185">
        <v>12.81</v>
      </c>
      <c r="AP185">
        <v>0.5</v>
      </c>
      <c r="AQ185" t="s">
        <v>195</v>
      </c>
      <c r="AR185">
        <v>1602603515.0709701</v>
      </c>
      <c r="AS185">
        <v>413.09554838709698</v>
      </c>
      <c r="AT185">
        <v>409.99574193548398</v>
      </c>
      <c r="AU185">
        <v>10.5495387096774</v>
      </c>
      <c r="AV185">
        <v>9.9568254838709596</v>
      </c>
      <c r="AW185">
        <v>1000.00096774194</v>
      </c>
      <c r="AX185">
        <v>101.59154838709701</v>
      </c>
      <c r="AY185">
        <v>0.122845064516129</v>
      </c>
      <c r="AZ185">
        <v>27.726832258064501</v>
      </c>
      <c r="BA185">
        <v>27.6838193548387</v>
      </c>
      <c r="BB185">
        <v>27.875151612903199</v>
      </c>
      <c r="BC185">
        <v>10000.739354838701</v>
      </c>
      <c r="BD185">
        <v>1.9164395161290301E-2</v>
      </c>
      <c r="BE185">
        <v>0.39022274193548401</v>
      </c>
      <c r="BF185">
        <v>1602603482.2</v>
      </c>
      <c r="BG185" t="s">
        <v>606</v>
      </c>
      <c r="BH185">
        <v>29</v>
      </c>
      <c r="BI185">
        <v>-0.76700000000000002</v>
      </c>
      <c r="BJ185">
        <v>-6.4000000000000001E-2</v>
      </c>
      <c r="BK185">
        <v>410</v>
      </c>
      <c r="BL185">
        <v>10</v>
      </c>
      <c r="BM185">
        <v>0.22</v>
      </c>
      <c r="BN185">
        <v>0.13</v>
      </c>
      <c r="BO185">
        <v>3.1016987999999999</v>
      </c>
      <c r="BP185">
        <v>-2.5809363745581001E-3</v>
      </c>
      <c r="BQ185">
        <v>1.3837822753598201E-2</v>
      </c>
      <c r="BR185">
        <v>1</v>
      </c>
      <c r="BS185">
        <v>0.58773710000000001</v>
      </c>
      <c r="BT185">
        <v>6.6996285234088807E-2</v>
      </c>
      <c r="BU185">
        <v>8.3561828612112206E-3</v>
      </c>
      <c r="BV185">
        <v>1</v>
      </c>
      <c r="BW185">
        <v>2</v>
      </c>
      <c r="BX185">
        <v>2</v>
      </c>
      <c r="BY185" t="s">
        <v>200</v>
      </c>
      <c r="BZ185">
        <v>100</v>
      </c>
      <c r="CA185">
        <v>100</v>
      </c>
      <c r="CB185">
        <v>-0.76700000000000002</v>
      </c>
      <c r="CC185">
        <v>-6.4000000000000001E-2</v>
      </c>
      <c r="CD185">
        <v>2</v>
      </c>
      <c r="CE185">
        <v>1000.02</v>
      </c>
      <c r="CF185">
        <v>748.47400000000005</v>
      </c>
      <c r="CG185">
        <v>27.0002</v>
      </c>
      <c r="CH185">
        <v>32.293799999999997</v>
      </c>
      <c r="CI185">
        <v>30.000299999999999</v>
      </c>
      <c r="CJ185">
        <v>32.182499999999997</v>
      </c>
      <c r="CK185">
        <v>32.260599999999997</v>
      </c>
      <c r="CL185">
        <v>30.232299999999999</v>
      </c>
      <c r="CM185">
        <v>54.261699999999998</v>
      </c>
      <c r="CN185">
        <v>0</v>
      </c>
      <c r="CO185">
        <v>27</v>
      </c>
      <c r="CP185">
        <v>410</v>
      </c>
      <c r="CQ185">
        <v>10</v>
      </c>
      <c r="CR185">
        <v>98.162800000000004</v>
      </c>
      <c r="CS185">
        <v>106.194</v>
      </c>
    </row>
    <row r="186" spans="1:97" x14ac:dyDescent="0.25">
      <c r="A186">
        <v>170</v>
      </c>
      <c r="B186">
        <v>1602603528.7</v>
      </c>
      <c r="C186">
        <v>13903.9000000954</v>
      </c>
      <c r="D186" t="s">
        <v>613</v>
      </c>
      <c r="E186" t="s">
        <v>614</v>
      </c>
      <c r="F186">
        <v>1602603520.0709701</v>
      </c>
      <c r="G186">
        <f t="shared" si="58"/>
        <v>4.696689527203403E-4</v>
      </c>
      <c r="H186">
        <f t="shared" si="59"/>
        <v>-2.612795478100812</v>
      </c>
      <c r="I186">
        <f t="shared" si="60"/>
        <v>413.08851612903197</v>
      </c>
      <c r="J186">
        <f t="shared" si="61"/>
        <v>628.52156613408761</v>
      </c>
      <c r="K186">
        <f t="shared" si="62"/>
        <v>63.929949064770469</v>
      </c>
      <c r="L186">
        <f t="shared" si="63"/>
        <v>42.017218212265192</v>
      </c>
      <c r="M186">
        <f t="shared" si="64"/>
        <v>1.7641395940325353E-2</v>
      </c>
      <c r="N186">
        <f t="shared" si="65"/>
        <v>2.779710732702422</v>
      </c>
      <c r="O186">
        <f t="shared" si="66"/>
        <v>1.7579431363390088E-2</v>
      </c>
      <c r="P186">
        <f t="shared" si="67"/>
        <v>1.099269364568484E-2</v>
      </c>
      <c r="Q186">
        <f t="shared" si="68"/>
        <v>5.882622669677425E-4</v>
      </c>
      <c r="R186">
        <f t="shared" si="69"/>
        <v>27.600900563529141</v>
      </c>
      <c r="S186">
        <f t="shared" si="70"/>
        <v>27.688074193548399</v>
      </c>
      <c r="T186">
        <f t="shared" si="71"/>
        <v>3.7263784933212376</v>
      </c>
      <c r="U186">
        <f t="shared" si="72"/>
        <v>28.725278766422953</v>
      </c>
      <c r="V186">
        <f t="shared" si="73"/>
        <v>1.0729802996488003</v>
      </c>
      <c r="W186">
        <f t="shared" si="74"/>
        <v>3.7353172735890365</v>
      </c>
      <c r="X186">
        <f t="shared" si="75"/>
        <v>2.6533981936724373</v>
      </c>
      <c r="Y186">
        <f t="shared" si="76"/>
        <v>-20.712400814967008</v>
      </c>
      <c r="Z186">
        <f t="shared" si="77"/>
        <v>6.1457006216618932</v>
      </c>
      <c r="AA186">
        <f t="shared" si="78"/>
        <v>0.48052995057630782</v>
      </c>
      <c r="AB186">
        <f t="shared" si="79"/>
        <v>-14.085581980461841</v>
      </c>
      <c r="AC186">
        <v>-1.2215436668058599E-3</v>
      </c>
      <c r="AD186">
        <v>2.3593079443791E-2</v>
      </c>
      <c r="AE186">
        <v>2.6779339367300001</v>
      </c>
      <c r="AF186">
        <v>80</v>
      </c>
      <c r="AG186">
        <v>8</v>
      </c>
      <c r="AH186">
        <f t="shared" si="80"/>
        <v>1</v>
      </c>
      <c r="AI186">
        <f t="shared" si="81"/>
        <v>0</v>
      </c>
      <c r="AJ186">
        <f t="shared" si="82"/>
        <v>53584.614300330744</v>
      </c>
      <c r="AK186">
        <f t="shared" si="83"/>
        <v>3.0782954838709702E-3</v>
      </c>
      <c r="AL186">
        <f t="shared" si="84"/>
        <v>1.5083647870967754E-3</v>
      </c>
      <c r="AM186">
        <f t="shared" si="85"/>
        <v>0.49</v>
      </c>
      <c r="AN186">
        <f t="shared" si="86"/>
        <v>0.39</v>
      </c>
      <c r="AO186">
        <v>12.81</v>
      </c>
      <c r="AP186">
        <v>0.5</v>
      </c>
      <c r="AQ186" t="s">
        <v>195</v>
      </c>
      <c r="AR186">
        <v>1602603520.0709701</v>
      </c>
      <c r="AS186">
        <v>413.08851612903197</v>
      </c>
      <c r="AT186">
        <v>409.99003225806399</v>
      </c>
      <c r="AU186">
        <v>10.548909677419401</v>
      </c>
      <c r="AV186">
        <v>9.9536054838709696</v>
      </c>
      <c r="AW186">
        <v>999.99164516128997</v>
      </c>
      <c r="AX186">
        <v>101.591935483871</v>
      </c>
      <c r="AY186">
        <v>0.12287035483871001</v>
      </c>
      <c r="AZ186">
        <v>27.729083870967699</v>
      </c>
      <c r="BA186">
        <v>27.688074193548399</v>
      </c>
      <c r="BB186">
        <v>27.875338709677401</v>
      </c>
      <c r="BC186">
        <v>9999.2038709677399</v>
      </c>
      <c r="BD186">
        <v>3.0782954838709702E-3</v>
      </c>
      <c r="BE186">
        <v>0.386940806451613</v>
      </c>
      <c r="BF186">
        <v>1602603482.2</v>
      </c>
      <c r="BG186" t="s">
        <v>606</v>
      </c>
      <c r="BH186">
        <v>29</v>
      </c>
      <c r="BI186">
        <v>-0.76700000000000002</v>
      </c>
      <c r="BJ186">
        <v>-6.4000000000000001E-2</v>
      </c>
      <c r="BK186">
        <v>410</v>
      </c>
      <c r="BL186">
        <v>10</v>
      </c>
      <c r="BM186">
        <v>0.22</v>
      </c>
      <c r="BN186">
        <v>0.13</v>
      </c>
      <c r="BO186">
        <v>3.1000714</v>
      </c>
      <c r="BP186">
        <v>-1.98084417766984E-2</v>
      </c>
      <c r="BQ186">
        <v>1.44884863267355E-2</v>
      </c>
      <c r="BR186">
        <v>1</v>
      </c>
      <c r="BS186">
        <v>0.59221787999999997</v>
      </c>
      <c r="BT186">
        <v>3.8978005282108201E-2</v>
      </c>
      <c r="BU186">
        <v>5.0573888742709901E-3</v>
      </c>
      <c r="BV186">
        <v>1</v>
      </c>
      <c r="BW186">
        <v>2</v>
      </c>
      <c r="BX186">
        <v>2</v>
      </c>
      <c r="BY186" t="s">
        <v>200</v>
      </c>
      <c r="BZ186">
        <v>100</v>
      </c>
      <c r="CA186">
        <v>100</v>
      </c>
      <c r="CB186">
        <v>-0.76700000000000002</v>
      </c>
      <c r="CC186">
        <v>-6.4000000000000001E-2</v>
      </c>
      <c r="CD186">
        <v>2</v>
      </c>
      <c r="CE186">
        <v>999.56399999999996</v>
      </c>
      <c r="CF186">
        <v>748.48599999999999</v>
      </c>
      <c r="CG186">
        <v>27.000299999999999</v>
      </c>
      <c r="CH186">
        <v>32.296599999999998</v>
      </c>
      <c r="CI186">
        <v>30.0001</v>
      </c>
      <c r="CJ186">
        <v>32.183100000000003</v>
      </c>
      <c r="CK186">
        <v>32.263399999999997</v>
      </c>
      <c r="CL186">
        <v>30.2333</v>
      </c>
      <c r="CM186">
        <v>54.261699999999998</v>
      </c>
      <c r="CN186">
        <v>0</v>
      </c>
      <c r="CO186">
        <v>27</v>
      </c>
      <c r="CP186">
        <v>410</v>
      </c>
      <c r="CQ186">
        <v>10</v>
      </c>
      <c r="CR186">
        <v>98.163799999999995</v>
      </c>
      <c r="CS186">
        <v>106.19499999999999</v>
      </c>
    </row>
    <row r="187" spans="1:97" x14ac:dyDescent="0.25">
      <c r="A187">
        <v>171</v>
      </c>
      <c r="B187">
        <v>1602603533.7</v>
      </c>
      <c r="C187">
        <v>13908.9000000954</v>
      </c>
      <c r="D187" t="s">
        <v>615</v>
      </c>
      <c r="E187" t="s">
        <v>616</v>
      </c>
      <c r="F187">
        <v>1602603525.0709701</v>
      </c>
      <c r="G187">
        <f t="shared" si="58"/>
        <v>4.7109668469946363E-4</v>
      </c>
      <c r="H187">
        <f t="shared" si="59"/>
        <v>-2.6154053283625882</v>
      </c>
      <c r="I187">
        <f t="shared" si="60"/>
        <v>413.09064516129001</v>
      </c>
      <c r="J187">
        <f t="shared" si="61"/>
        <v>628.01088027345236</v>
      </c>
      <c r="K187">
        <f t="shared" si="62"/>
        <v>63.878118765973724</v>
      </c>
      <c r="L187">
        <f t="shared" si="63"/>
        <v>42.017509762308272</v>
      </c>
      <c r="M187">
        <f t="shared" si="64"/>
        <v>1.7698483051398733E-2</v>
      </c>
      <c r="N187">
        <f t="shared" si="65"/>
        <v>2.7801777983331935</v>
      </c>
      <c r="O187">
        <f t="shared" si="66"/>
        <v>1.7636127996728593E-2</v>
      </c>
      <c r="P187">
        <f t="shared" si="67"/>
        <v>1.1028163953904626E-2</v>
      </c>
      <c r="Q187">
        <f t="shared" si="68"/>
        <v>1.1999697299032253E-3</v>
      </c>
      <c r="R187">
        <f t="shared" si="69"/>
        <v>27.602205833966618</v>
      </c>
      <c r="S187">
        <f t="shared" si="70"/>
        <v>27.6852612903226</v>
      </c>
      <c r="T187">
        <f t="shared" si="71"/>
        <v>3.725766056244971</v>
      </c>
      <c r="U187">
        <f t="shared" si="72"/>
        <v>28.718802281785266</v>
      </c>
      <c r="V187">
        <f t="shared" si="73"/>
        <v>1.0728430949326189</v>
      </c>
      <c r="W187">
        <f t="shared" si="74"/>
        <v>3.7356818867514661</v>
      </c>
      <c r="X187">
        <f t="shared" si="75"/>
        <v>2.6529229613123522</v>
      </c>
      <c r="Y187">
        <f t="shared" si="76"/>
        <v>-20.775363795246346</v>
      </c>
      <c r="Z187">
        <f t="shared" si="77"/>
        <v>6.818798018952422</v>
      </c>
      <c r="AA187">
        <f t="shared" si="78"/>
        <v>0.53306656945695241</v>
      </c>
      <c r="AB187">
        <f t="shared" si="79"/>
        <v>-13.422299237107069</v>
      </c>
      <c r="AC187">
        <v>-1.22186296356E-3</v>
      </c>
      <c r="AD187">
        <v>2.3599246389673801E-2</v>
      </c>
      <c r="AE187">
        <v>2.6783743991361102</v>
      </c>
      <c r="AF187">
        <v>79</v>
      </c>
      <c r="AG187">
        <v>8</v>
      </c>
      <c r="AH187">
        <f t="shared" si="80"/>
        <v>1</v>
      </c>
      <c r="AI187">
        <f t="shared" si="81"/>
        <v>0</v>
      </c>
      <c r="AJ187">
        <f t="shared" si="82"/>
        <v>53597.752924027067</v>
      </c>
      <c r="AK187">
        <f t="shared" si="83"/>
        <v>6.2792764516129002E-3</v>
      </c>
      <c r="AL187">
        <f t="shared" si="84"/>
        <v>3.076845461290321E-3</v>
      </c>
      <c r="AM187">
        <f t="shared" si="85"/>
        <v>0.49</v>
      </c>
      <c r="AN187">
        <f t="shared" si="86"/>
        <v>0.39</v>
      </c>
      <c r="AO187">
        <v>12.81</v>
      </c>
      <c r="AP187">
        <v>0.5</v>
      </c>
      <c r="AQ187" t="s">
        <v>195</v>
      </c>
      <c r="AR187">
        <v>1602603525.0709701</v>
      </c>
      <c r="AS187">
        <v>413.09064516129001</v>
      </c>
      <c r="AT187">
        <v>409.98958064516103</v>
      </c>
      <c r="AU187">
        <v>10.547541935483901</v>
      </c>
      <c r="AV187">
        <v>9.9504283870967694</v>
      </c>
      <c r="AW187">
        <v>999.99351612903195</v>
      </c>
      <c r="AX187">
        <v>101.592064516129</v>
      </c>
      <c r="AY187">
        <v>0.122922870967742</v>
      </c>
      <c r="AZ187">
        <v>27.7307548387097</v>
      </c>
      <c r="BA187">
        <v>27.6852612903226</v>
      </c>
      <c r="BB187">
        <v>27.875854838709699</v>
      </c>
      <c r="BC187">
        <v>10001.804838709701</v>
      </c>
      <c r="BD187">
        <v>6.2792764516129002E-3</v>
      </c>
      <c r="BE187">
        <v>0.38803474193548398</v>
      </c>
      <c r="BF187">
        <v>1602603482.2</v>
      </c>
      <c r="BG187" t="s">
        <v>606</v>
      </c>
      <c r="BH187">
        <v>29</v>
      </c>
      <c r="BI187">
        <v>-0.76700000000000002</v>
      </c>
      <c r="BJ187">
        <v>-6.4000000000000001E-2</v>
      </c>
      <c r="BK187">
        <v>410</v>
      </c>
      <c r="BL187">
        <v>10</v>
      </c>
      <c r="BM187">
        <v>0.22</v>
      </c>
      <c r="BN187">
        <v>0.13</v>
      </c>
      <c r="BO187">
        <v>3.1014050000000002</v>
      </c>
      <c r="BP187">
        <v>2.2667236494599001E-2</v>
      </c>
      <c r="BQ187">
        <v>1.48510161605191E-2</v>
      </c>
      <c r="BR187">
        <v>1</v>
      </c>
      <c r="BS187">
        <v>0.59515066000000005</v>
      </c>
      <c r="BT187">
        <v>2.48872739495801E-2</v>
      </c>
      <c r="BU187">
        <v>3.3016187157817001E-3</v>
      </c>
      <c r="BV187">
        <v>1</v>
      </c>
      <c r="BW187">
        <v>2</v>
      </c>
      <c r="BX187">
        <v>2</v>
      </c>
      <c r="BY187" t="s">
        <v>200</v>
      </c>
      <c r="BZ187">
        <v>100</v>
      </c>
      <c r="CA187">
        <v>100</v>
      </c>
      <c r="CB187">
        <v>-0.76700000000000002</v>
      </c>
      <c r="CC187">
        <v>-6.4000000000000001E-2</v>
      </c>
      <c r="CD187">
        <v>2</v>
      </c>
      <c r="CE187">
        <v>1000.64</v>
      </c>
      <c r="CF187">
        <v>748.20500000000004</v>
      </c>
      <c r="CG187">
        <v>27.000299999999999</v>
      </c>
      <c r="CH187">
        <v>32.298099999999998</v>
      </c>
      <c r="CI187">
        <v>30.0001</v>
      </c>
      <c r="CJ187">
        <v>32.185299999999998</v>
      </c>
      <c r="CK187">
        <v>32.263399999999997</v>
      </c>
      <c r="CL187">
        <v>30.2317</v>
      </c>
      <c r="CM187">
        <v>54.261699999999998</v>
      </c>
      <c r="CN187">
        <v>0</v>
      </c>
      <c r="CO187">
        <v>27</v>
      </c>
      <c r="CP187">
        <v>410</v>
      </c>
      <c r="CQ187">
        <v>10</v>
      </c>
      <c r="CR187">
        <v>98.165400000000005</v>
      </c>
      <c r="CS187">
        <v>106.194</v>
      </c>
    </row>
    <row r="188" spans="1:97" x14ac:dyDescent="0.25">
      <c r="A188">
        <v>172</v>
      </c>
      <c r="B188">
        <v>1602603942.2</v>
      </c>
      <c r="C188">
        <v>14317.4000000954</v>
      </c>
      <c r="D188" t="s">
        <v>619</v>
      </c>
      <c r="E188" t="s">
        <v>620</v>
      </c>
      <c r="F188">
        <v>1602603934.2</v>
      </c>
      <c r="G188">
        <f t="shared" si="58"/>
        <v>2.5249243521383437E-4</v>
      </c>
      <c r="H188">
        <f t="shared" si="59"/>
        <v>-1.9050057922941519</v>
      </c>
      <c r="I188">
        <f t="shared" si="60"/>
        <v>412.21309677419401</v>
      </c>
      <c r="J188">
        <f t="shared" si="61"/>
        <v>717.20024465311053</v>
      </c>
      <c r="K188">
        <f t="shared" si="62"/>
        <v>72.955760440577606</v>
      </c>
      <c r="L188">
        <f t="shared" si="63"/>
        <v>41.931552816567077</v>
      </c>
      <c r="M188">
        <f t="shared" si="64"/>
        <v>9.2605038457148087E-3</v>
      </c>
      <c r="N188">
        <f t="shared" si="65"/>
        <v>2.7848259451548714</v>
      </c>
      <c r="O188">
        <f t="shared" si="66"/>
        <v>9.2434299308103967E-3</v>
      </c>
      <c r="P188">
        <f t="shared" si="67"/>
        <v>5.7786750755932422E-3</v>
      </c>
      <c r="Q188">
        <f t="shared" si="68"/>
        <v>-1.2916323243870972E-2</v>
      </c>
      <c r="R188">
        <f t="shared" si="69"/>
        <v>27.811735511758602</v>
      </c>
      <c r="S188">
        <f t="shared" si="70"/>
        <v>27.826403225806398</v>
      </c>
      <c r="T188">
        <f t="shared" si="71"/>
        <v>3.7566046587646333</v>
      </c>
      <c r="U188">
        <f t="shared" si="72"/>
        <v>27.690308593593592</v>
      </c>
      <c r="V188">
        <f t="shared" si="73"/>
        <v>1.043510956734945</v>
      </c>
      <c r="W188">
        <f t="shared" si="74"/>
        <v>3.7685060576622491</v>
      </c>
      <c r="X188">
        <f t="shared" si="75"/>
        <v>2.7130937020296884</v>
      </c>
      <c r="Y188">
        <f t="shared" si="76"/>
        <v>-11.134916392930096</v>
      </c>
      <c r="Z188">
        <f t="shared" si="77"/>
        <v>8.1373460704664389</v>
      </c>
      <c r="AA188">
        <f t="shared" si="78"/>
        <v>0.63600592269914946</v>
      </c>
      <c r="AB188">
        <f t="shared" si="79"/>
        <v>-2.3744807230083786</v>
      </c>
      <c r="AC188">
        <v>-1.2227480745419001E-3</v>
      </c>
      <c r="AD188">
        <v>2.3616341557271801E-2</v>
      </c>
      <c r="AE188">
        <v>2.6795949870378499</v>
      </c>
      <c r="AF188">
        <v>81</v>
      </c>
      <c r="AG188">
        <v>8</v>
      </c>
      <c r="AH188">
        <f t="shared" si="80"/>
        <v>1</v>
      </c>
      <c r="AI188">
        <f t="shared" si="81"/>
        <v>0</v>
      </c>
      <c r="AJ188">
        <f t="shared" si="82"/>
        <v>53608.367337494747</v>
      </c>
      <c r="AK188">
        <f t="shared" si="83"/>
        <v>-6.7589341935483896E-2</v>
      </c>
      <c r="AL188">
        <f t="shared" si="84"/>
        <v>-3.3118777548387109E-2</v>
      </c>
      <c r="AM188">
        <f t="shared" si="85"/>
        <v>0.49</v>
      </c>
      <c r="AN188">
        <f t="shared" si="86"/>
        <v>0.39</v>
      </c>
      <c r="AO188">
        <v>12.34</v>
      </c>
      <c r="AP188">
        <v>0.5</v>
      </c>
      <c r="AQ188" t="s">
        <v>195</v>
      </c>
      <c r="AR188">
        <v>1602603934.2</v>
      </c>
      <c r="AS188">
        <v>412.21309677419401</v>
      </c>
      <c r="AT188">
        <v>409.99077419354802</v>
      </c>
      <c r="AU188">
        <v>10.2583580645161</v>
      </c>
      <c r="AV188">
        <v>9.9499812903225795</v>
      </c>
      <c r="AW188">
        <v>1000.0085483870999</v>
      </c>
      <c r="AX188">
        <v>101.59635483871</v>
      </c>
      <c r="AY188">
        <v>0.126645096774194</v>
      </c>
      <c r="AZ188">
        <v>27.8806032258065</v>
      </c>
      <c r="BA188">
        <v>27.826403225806398</v>
      </c>
      <c r="BB188">
        <v>28.012951612903201</v>
      </c>
      <c r="BC188">
        <v>10008.6274193548</v>
      </c>
      <c r="BD188">
        <v>-6.7589341935483896E-2</v>
      </c>
      <c r="BE188">
        <v>0.40066080645161301</v>
      </c>
      <c r="BF188">
        <v>1602603914.8</v>
      </c>
      <c r="BG188" t="s">
        <v>621</v>
      </c>
      <c r="BH188">
        <v>30</v>
      </c>
      <c r="BI188">
        <v>-0.78700000000000003</v>
      </c>
      <c r="BJ188">
        <v>-6.0999999999999999E-2</v>
      </c>
      <c r="BK188">
        <v>410</v>
      </c>
      <c r="BL188">
        <v>10</v>
      </c>
      <c r="BM188">
        <v>0.18</v>
      </c>
      <c r="BN188">
        <v>0.11</v>
      </c>
      <c r="BO188">
        <v>2.1309393000000001</v>
      </c>
      <c r="BP188">
        <v>1.20528792316858</v>
      </c>
      <c r="BQ188">
        <v>0.29875611708885602</v>
      </c>
      <c r="BR188">
        <v>0</v>
      </c>
      <c r="BS188">
        <v>0.29577878000000002</v>
      </c>
      <c r="BT188">
        <v>0.169414962785014</v>
      </c>
      <c r="BU188">
        <v>4.2369229402617198E-2</v>
      </c>
      <c r="BV188">
        <v>0</v>
      </c>
      <c r="BW188">
        <v>0</v>
      </c>
      <c r="BX188">
        <v>2</v>
      </c>
      <c r="BY188" t="s">
        <v>197</v>
      </c>
      <c r="BZ188">
        <v>100</v>
      </c>
      <c r="CA188">
        <v>100</v>
      </c>
      <c r="CB188">
        <v>-0.78700000000000003</v>
      </c>
      <c r="CC188">
        <v>-6.0999999999999999E-2</v>
      </c>
      <c r="CD188">
        <v>2</v>
      </c>
      <c r="CE188">
        <v>998.31299999999999</v>
      </c>
      <c r="CF188">
        <v>744.21799999999996</v>
      </c>
      <c r="CG188">
        <v>26.998999999999999</v>
      </c>
      <c r="CH188">
        <v>32.592500000000001</v>
      </c>
      <c r="CI188">
        <v>30.0002</v>
      </c>
      <c r="CJ188">
        <v>32.430999999999997</v>
      </c>
      <c r="CK188">
        <v>32.509300000000003</v>
      </c>
      <c r="CL188">
        <v>30.246200000000002</v>
      </c>
      <c r="CM188">
        <v>53.7181</v>
      </c>
      <c r="CN188">
        <v>0</v>
      </c>
      <c r="CO188">
        <v>27</v>
      </c>
      <c r="CP188">
        <v>410</v>
      </c>
      <c r="CQ188">
        <v>10</v>
      </c>
      <c r="CR188">
        <v>98.131500000000003</v>
      </c>
      <c r="CS188">
        <v>106.146</v>
      </c>
    </row>
    <row r="189" spans="1:97" x14ac:dyDescent="0.25">
      <c r="A189">
        <v>173</v>
      </c>
      <c r="B189">
        <v>1602603947.2</v>
      </c>
      <c r="C189">
        <v>14322.4000000954</v>
      </c>
      <c r="D189" t="s">
        <v>622</v>
      </c>
      <c r="E189" t="s">
        <v>623</v>
      </c>
      <c r="F189">
        <v>1602603938.84516</v>
      </c>
      <c r="G189">
        <f t="shared" si="58"/>
        <v>2.5231181761217557E-4</v>
      </c>
      <c r="H189">
        <f t="shared" si="59"/>
        <v>-1.9037814881500665</v>
      </c>
      <c r="I189">
        <f t="shared" si="60"/>
        <v>412.211322580645</v>
      </c>
      <c r="J189">
        <f t="shared" si="61"/>
        <v>717.13222961025008</v>
      </c>
      <c r="K189">
        <f t="shared" si="62"/>
        <v>72.948547768429279</v>
      </c>
      <c r="L189">
        <f t="shared" si="63"/>
        <v>41.931203360228672</v>
      </c>
      <c r="M189">
        <f t="shared" si="64"/>
        <v>9.2566647159963659E-3</v>
      </c>
      <c r="N189">
        <f t="shared" si="65"/>
        <v>2.7834406744577187</v>
      </c>
      <c r="O189">
        <f t="shared" si="66"/>
        <v>9.2395964672995767E-3</v>
      </c>
      <c r="P189">
        <f t="shared" si="67"/>
        <v>5.776278652477318E-3</v>
      </c>
      <c r="Q189">
        <f t="shared" si="68"/>
        <v>-1.0720632943548377E-2</v>
      </c>
      <c r="R189">
        <f t="shared" si="69"/>
        <v>27.808211508083097</v>
      </c>
      <c r="S189">
        <f t="shared" si="70"/>
        <v>27.821132258064502</v>
      </c>
      <c r="T189">
        <f t="shared" si="71"/>
        <v>3.7554489955018191</v>
      </c>
      <c r="U189">
        <f t="shared" si="72"/>
        <v>27.686787814684127</v>
      </c>
      <c r="V189">
        <f t="shared" si="73"/>
        <v>1.0431618790761301</v>
      </c>
      <c r="W189">
        <f t="shared" si="74"/>
        <v>3.7677244686466396</v>
      </c>
      <c r="X189">
        <f t="shared" si="75"/>
        <v>2.712287116425689</v>
      </c>
      <c r="Y189">
        <f t="shared" si="76"/>
        <v>-11.126951156696943</v>
      </c>
      <c r="Z189">
        <f t="shared" si="77"/>
        <v>8.3908220549072645</v>
      </c>
      <c r="AA189">
        <f t="shared" si="78"/>
        <v>0.65611484081740135</v>
      </c>
      <c r="AB189">
        <f t="shared" si="79"/>
        <v>-2.0907348939158261</v>
      </c>
      <c r="AC189">
        <v>-1.22180256584181E-3</v>
      </c>
      <c r="AD189">
        <v>2.35980798589943E-2</v>
      </c>
      <c r="AE189">
        <v>2.6782910877928301</v>
      </c>
      <c r="AF189">
        <v>82</v>
      </c>
      <c r="AG189">
        <v>8</v>
      </c>
      <c r="AH189">
        <f t="shared" si="80"/>
        <v>1</v>
      </c>
      <c r="AI189">
        <f t="shared" si="81"/>
        <v>0</v>
      </c>
      <c r="AJ189">
        <f t="shared" si="82"/>
        <v>53569.240318674609</v>
      </c>
      <c r="AK189">
        <f t="shared" si="83"/>
        <v>-5.6099596774193503E-2</v>
      </c>
      <c r="AL189">
        <f t="shared" si="84"/>
        <v>-2.7488802419354814E-2</v>
      </c>
      <c r="AM189">
        <f t="shared" si="85"/>
        <v>0.49</v>
      </c>
      <c r="AN189">
        <f t="shared" si="86"/>
        <v>0.39</v>
      </c>
      <c r="AO189">
        <v>12.34</v>
      </c>
      <c r="AP189">
        <v>0.5</v>
      </c>
      <c r="AQ189" t="s">
        <v>195</v>
      </c>
      <c r="AR189">
        <v>1602603938.84516</v>
      </c>
      <c r="AS189">
        <v>412.211322580645</v>
      </c>
      <c r="AT189">
        <v>409.99041935483899</v>
      </c>
      <c r="AU189">
        <v>10.2549677419355</v>
      </c>
      <c r="AV189">
        <v>9.9468106451612908</v>
      </c>
      <c r="AW189">
        <v>1000.009</v>
      </c>
      <c r="AX189">
        <v>101.59612903225801</v>
      </c>
      <c r="AY189">
        <v>0.12646096774193499</v>
      </c>
      <c r="AZ189">
        <v>27.877048387096799</v>
      </c>
      <c r="BA189">
        <v>27.821132258064502</v>
      </c>
      <c r="BB189">
        <v>28.0085032258064</v>
      </c>
      <c r="BC189">
        <v>10000.910322580599</v>
      </c>
      <c r="BD189">
        <v>-5.6099596774193503E-2</v>
      </c>
      <c r="BE189">
        <v>0.38311193548387101</v>
      </c>
      <c r="BF189">
        <v>1602603914.8</v>
      </c>
      <c r="BG189" t="s">
        <v>621</v>
      </c>
      <c r="BH189">
        <v>30</v>
      </c>
      <c r="BI189">
        <v>-0.78700000000000003</v>
      </c>
      <c r="BJ189">
        <v>-6.0999999999999999E-2</v>
      </c>
      <c r="BK189">
        <v>410</v>
      </c>
      <c r="BL189">
        <v>10</v>
      </c>
      <c r="BM189">
        <v>0.18</v>
      </c>
      <c r="BN189">
        <v>0.11</v>
      </c>
      <c r="BO189">
        <v>2.219881</v>
      </c>
      <c r="BP189">
        <v>-2.0053915966376099E-2</v>
      </c>
      <c r="BQ189">
        <v>1.7799104050485199E-2</v>
      </c>
      <c r="BR189">
        <v>1</v>
      </c>
      <c r="BS189">
        <v>0.30881106000000003</v>
      </c>
      <c r="BT189">
        <v>-6.0023913565419203E-3</v>
      </c>
      <c r="BU189">
        <v>1.21746961210537E-3</v>
      </c>
      <c r="BV189">
        <v>1</v>
      </c>
      <c r="BW189">
        <v>2</v>
      </c>
      <c r="BX189">
        <v>2</v>
      </c>
      <c r="BY189" t="s">
        <v>200</v>
      </c>
      <c r="BZ189">
        <v>100</v>
      </c>
      <c r="CA189">
        <v>100</v>
      </c>
      <c r="CB189">
        <v>-0.78700000000000003</v>
      </c>
      <c r="CC189">
        <v>-6.0999999999999999E-2</v>
      </c>
      <c r="CD189">
        <v>2</v>
      </c>
      <c r="CE189">
        <v>997.89400000000001</v>
      </c>
      <c r="CF189">
        <v>744.32299999999998</v>
      </c>
      <c r="CG189">
        <v>26.998999999999999</v>
      </c>
      <c r="CH189">
        <v>32.595399999999998</v>
      </c>
      <c r="CI189">
        <v>30.0002</v>
      </c>
      <c r="CJ189">
        <v>32.433900000000001</v>
      </c>
      <c r="CK189">
        <v>32.5122</v>
      </c>
      <c r="CL189">
        <v>30.2468</v>
      </c>
      <c r="CM189">
        <v>53.7181</v>
      </c>
      <c r="CN189">
        <v>0</v>
      </c>
      <c r="CO189">
        <v>27</v>
      </c>
      <c r="CP189">
        <v>410</v>
      </c>
      <c r="CQ189">
        <v>10</v>
      </c>
      <c r="CR189">
        <v>98.129800000000003</v>
      </c>
      <c r="CS189">
        <v>106.146</v>
      </c>
    </row>
    <row r="190" spans="1:97" x14ac:dyDescent="0.25">
      <c r="A190">
        <v>174</v>
      </c>
      <c r="B190">
        <v>1602603952.2</v>
      </c>
      <c r="C190">
        <v>14327.4000000954</v>
      </c>
      <c r="D190" t="s">
        <v>624</v>
      </c>
      <c r="E190" t="s">
        <v>625</v>
      </c>
      <c r="F190">
        <v>1602603943.6354799</v>
      </c>
      <c r="G190">
        <f t="shared" si="58"/>
        <v>2.5263576318023382E-4</v>
      </c>
      <c r="H190">
        <f t="shared" si="59"/>
        <v>-1.8989855938387574</v>
      </c>
      <c r="I190">
        <f t="shared" si="60"/>
        <v>412.20748387096802</v>
      </c>
      <c r="J190">
        <f t="shared" si="61"/>
        <v>715.8426240082556</v>
      </c>
      <c r="K190">
        <f t="shared" si="62"/>
        <v>72.817448830443951</v>
      </c>
      <c r="L190">
        <f t="shared" si="63"/>
        <v>41.930860719400386</v>
      </c>
      <c r="M190">
        <f t="shared" si="64"/>
        <v>9.2704742404085029E-3</v>
      </c>
      <c r="N190">
        <f t="shared" si="65"/>
        <v>2.7825710050791619</v>
      </c>
      <c r="O190">
        <f t="shared" si="66"/>
        <v>9.2533497383737381E-3</v>
      </c>
      <c r="P190">
        <f t="shared" si="67"/>
        <v>5.7848794875644469E-3</v>
      </c>
      <c r="Q190">
        <f t="shared" si="68"/>
        <v>-9.8577850045161262E-3</v>
      </c>
      <c r="R190">
        <f t="shared" si="69"/>
        <v>27.805105192802877</v>
      </c>
      <c r="S190">
        <f t="shared" si="70"/>
        <v>27.817212903225801</v>
      </c>
      <c r="T190">
        <f t="shared" si="71"/>
        <v>3.7545898753862583</v>
      </c>
      <c r="U190">
        <f t="shared" si="72"/>
        <v>27.683030648257311</v>
      </c>
      <c r="V190">
        <f t="shared" si="73"/>
        <v>1.0428375566545964</v>
      </c>
      <c r="W190">
        <f t="shared" si="74"/>
        <v>3.7670642709064972</v>
      </c>
      <c r="X190">
        <f t="shared" si="75"/>
        <v>2.7117523187316621</v>
      </c>
      <c r="Y190">
        <f t="shared" si="76"/>
        <v>-11.141237156248312</v>
      </c>
      <c r="Z190">
        <f t="shared" si="77"/>
        <v>8.5256325441234289</v>
      </c>
      <c r="AA190">
        <f t="shared" si="78"/>
        <v>0.66684160015845362</v>
      </c>
      <c r="AB190">
        <f t="shared" si="79"/>
        <v>-1.9586207969709459</v>
      </c>
      <c r="AC190">
        <v>-1.22120921293026E-3</v>
      </c>
      <c r="AD190">
        <v>2.3586619750967999E-2</v>
      </c>
      <c r="AE190">
        <v>2.6774724829766998</v>
      </c>
      <c r="AF190">
        <v>81</v>
      </c>
      <c r="AG190">
        <v>8</v>
      </c>
      <c r="AH190">
        <f t="shared" si="80"/>
        <v>1</v>
      </c>
      <c r="AI190">
        <f t="shared" si="81"/>
        <v>0</v>
      </c>
      <c r="AJ190">
        <f t="shared" si="82"/>
        <v>53544.826525380733</v>
      </c>
      <c r="AK190">
        <f t="shared" si="83"/>
        <v>-5.15844322580645E-2</v>
      </c>
      <c r="AL190">
        <f t="shared" si="84"/>
        <v>-2.5276371806451606E-2</v>
      </c>
      <c r="AM190">
        <f t="shared" si="85"/>
        <v>0.49</v>
      </c>
      <c r="AN190">
        <f t="shared" si="86"/>
        <v>0.39</v>
      </c>
      <c r="AO190">
        <v>12.34</v>
      </c>
      <c r="AP190">
        <v>0.5</v>
      </c>
      <c r="AQ190" t="s">
        <v>195</v>
      </c>
      <c r="AR190">
        <v>1602603943.6354799</v>
      </c>
      <c r="AS190">
        <v>412.20748387096802</v>
      </c>
      <c r="AT190">
        <v>409.99264516129</v>
      </c>
      <c r="AU190">
        <v>10.251767741935501</v>
      </c>
      <c r="AV190">
        <v>9.9432116129032195</v>
      </c>
      <c r="AW190">
        <v>1000.00125806452</v>
      </c>
      <c r="AX190">
        <v>101.59635483871</v>
      </c>
      <c r="AY190">
        <v>0.126351225806452</v>
      </c>
      <c r="AZ190">
        <v>27.874045161290301</v>
      </c>
      <c r="BA190">
        <v>27.817212903225801</v>
      </c>
      <c r="BB190">
        <v>28.005409677419401</v>
      </c>
      <c r="BC190">
        <v>9996.0312903225804</v>
      </c>
      <c r="BD190">
        <v>-5.15844322580645E-2</v>
      </c>
      <c r="BE190">
        <v>0.378325967741936</v>
      </c>
      <c r="BF190">
        <v>1602603914.8</v>
      </c>
      <c r="BG190" t="s">
        <v>621</v>
      </c>
      <c r="BH190">
        <v>30</v>
      </c>
      <c r="BI190">
        <v>-0.78700000000000003</v>
      </c>
      <c r="BJ190">
        <v>-6.0999999999999999E-2</v>
      </c>
      <c r="BK190">
        <v>410</v>
      </c>
      <c r="BL190">
        <v>10</v>
      </c>
      <c r="BM190">
        <v>0.18</v>
      </c>
      <c r="BN190">
        <v>0.11</v>
      </c>
      <c r="BO190">
        <v>2.2215820000000002</v>
      </c>
      <c r="BP190">
        <v>-2.83717454981911E-2</v>
      </c>
      <c r="BQ190">
        <v>1.9224188513432799E-2</v>
      </c>
      <c r="BR190">
        <v>1</v>
      </c>
      <c r="BS190">
        <v>0.30848066000000002</v>
      </c>
      <c r="BT190">
        <v>1.14136854741863E-3</v>
      </c>
      <c r="BU190">
        <v>7.0855228769653705E-4</v>
      </c>
      <c r="BV190">
        <v>1</v>
      </c>
      <c r="BW190">
        <v>2</v>
      </c>
      <c r="BX190">
        <v>2</v>
      </c>
      <c r="BY190" t="s">
        <v>200</v>
      </c>
      <c r="BZ190">
        <v>100</v>
      </c>
      <c r="CA190">
        <v>100</v>
      </c>
      <c r="CB190">
        <v>-0.78700000000000003</v>
      </c>
      <c r="CC190">
        <v>-6.0999999999999999E-2</v>
      </c>
      <c r="CD190">
        <v>2</v>
      </c>
      <c r="CE190">
        <v>998.62800000000004</v>
      </c>
      <c r="CF190">
        <v>744.41700000000003</v>
      </c>
      <c r="CG190">
        <v>26.999099999999999</v>
      </c>
      <c r="CH190">
        <v>32.596200000000003</v>
      </c>
      <c r="CI190">
        <v>30.0001</v>
      </c>
      <c r="CJ190">
        <v>32.435299999999998</v>
      </c>
      <c r="CK190">
        <v>32.514200000000002</v>
      </c>
      <c r="CL190">
        <v>30.2454</v>
      </c>
      <c r="CM190">
        <v>53.7181</v>
      </c>
      <c r="CN190">
        <v>0</v>
      </c>
      <c r="CO190">
        <v>27</v>
      </c>
      <c r="CP190">
        <v>410</v>
      </c>
      <c r="CQ190">
        <v>10</v>
      </c>
      <c r="CR190">
        <v>98.129900000000006</v>
      </c>
      <c r="CS190">
        <v>106.145</v>
      </c>
    </row>
    <row r="191" spans="1:97" x14ac:dyDescent="0.25">
      <c r="A191">
        <v>175</v>
      </c>
      <c r="B191">
        <v>1602603957.2</v>
      </c>
      <c r="C191">
        <v>14332.4000000954</v>
      </c>
      <c r="D191" t="s">
        <v>626</v>
      </c>
      <c r="E191" t="s">
        <v>627</v>
      </c>
      <c r="F191">
        <v>1602603948.5709701</v>
      </c>
      <c r="G191">
        <f t="shared" si="58"/>
        <v>2.5249204443977976E-4</v>
      </c>
      <c r="H191">
        <f t="shared" si="59"/>
        <v>-1.9028826294383909</v>
      </c>
      <c r="I191">
        <f t="shared" si="60"/>
        <v>412.21958064516099</v>
      </c>
      <c r="J191">
        <f t="shared" si="61"/>
        <v>716.65861412299364</v>
      </c>
      <c r="K191">
        <f t="shared" si="62"/>
        <v>72.900428562457563</v>
      </c>
      <c r="L191">
        <f t="shared" si="63"/>
        <v>41.932076861510232</v>
      </c>
      <c r="M191">
        <f t="shared" si="64"/>
        <v>9.2663764850131579E-3</v>
      </c>
      <c r="N191">
        <f t="shared" si="65"/>
        <v>2.7829321466744288</v>
      </c>
      <c r="O191">
        <f t="shared" si="66"/>
        <v>9.249269319229458E-3</v>
      </c>
      <c r="P191">
        <f t="shared" si="67"/>
        <v>5.7823276722047531E-3</v>
      </c>
      <c r="Q191">
        <f t="shared" si="68"/>
        <v>-7.9362948474193517E-3</v>
      </c>
      <c r="R191">
        <f t="shared" si="69"/>
        <v>27.802038584756438</v>
      </c>
      <c r="S191">
        <f t="shared" si="70"/>
        <v>27.814106451612901</v>
      </c>
      <c r="T191">
        <f t="shared" si="71"/>
        <v>3.7539090649749145</v>
      </c>
      <c r="U191">
        <f t="shared" si="72"/>
        <v>27.678870733664159</v>
      </c>
      <c r="V191">
        <f t="shared" si="73"/>
        <v>1.0424906858081782</v>
      </c>
      <c r="W191">
        <f t="shared" si="74"/>
        <v>3.7663772335200765</v>
      </c>
      <c r="X191">
        <f t="shared" si="75"/>
        <v>2.7114183791667363</v>
      </c>
      <c r="Y191">
        <f t="shared" si="76"/>
        <v>-11.134899159794287</v>
      </c>
      <c r="Z191">
        <f t="shared" si="77"/>
        <v>8.5238351875646376</v>
      </c>
      <c r="AA191">
        <f t="shared" si="78"/>
        <v>0.66659378608694353</v>
      </c>
      <c r="AB191">
        <f t="shared" si="79"/>
        <v>-1.9524064809901258</v>
      </c>
      <c r="AC191">
        <v>-1.2214555885005599E-3</v>
      </c>
      <c r="AD191">
        <v>2.3591378286058701E-2</v>
      </c>
      <c r="AE191">
        <v>2.67781242123674</v>
      </c>
      <c r="AF191">
        <v>81</v>
      </c>
      <c r="AG191">
        <v>8</v>
      </c>
      <c r="AH191">
        <f t="shared" si="80"/>
        <v>1</v>
      </c>
      <c r="AI191">
        <f t="shared" si="81"/>
        <v>0</v>
      </c>
      <c r="AJ191">
        <f t="shared" si="82"/>
        <v>53555.746028410191</v>
      </c>
      <c r="AK191">
        <f t="shared" si="83"/>
        <v>-4.1529538709677398E-2</v>
      </c>
      <c r="AL191">
        <f t="shared" si="84"/>
        <v>-2.0349473967741925E-2</v>
      </c>
      <c r="AM191">
        <f t="shared" si="85"/>
        <v>0.49</v>
      </c>
      <c r="AN191">
        <f t="shared" si="86"/>
        <v>0.39</v>
      </c>
      <c r="AO191">
        <v>12.34</v>
      </c>
      <c r="AP191">
        <v>0.5</v>
      </c>
      <c r="AQ191" t="s">
        <v>195</v>
      </c>
      <c r="AR191">
        <v>1602603948.5709701</v>
      </c>
      <c r="AS191">
        <v>412.21958064516099</v>
      </c>
      <c r="AT191">
        <v>409.99987096774203</v>
      </c>
      <c r="AU191">
        <v>10.248361290322601</v>
      </c>
      <c r="AV191">
        <v>9.93998064516129</v>
      </c>
      <c r="AW191">
        <v>1000.0045483871</v>
      </c>
      <c r="AX191">
        <v>101.596419354839</v>
      </c>
      <c r="AY191">
        <v>0.12625183870967699</v>
      </c>
      <c r="AZ191">
        <v>27.870919354838701</v>
      </c>
      <c r="BA191">
        <v>27.814106451612901</v>
      </c>
      <c r="BB191">
        <v>28.003429032258101</v>
      </c>
      <c r="BC191">
        <v>9998.0416129032292</v>
      </c>
      <c r="BD191">
        <v>-4.1529538709677398E-2</v>
      </c>
      <c r="BE191">
        <v>0.38835393548387098</v>
      </c>
      <c r="BF191">
        <v>1602603914.8</v>
      </c>
      <c r="BG191" t="s">
        <v>621</v>
      </c>
      <c r="BH191">
        <v>30</v>
      </c>
      <c r="BI191">
        <v>-0.78700000000000003</v>
      </c>
      <c r="BJ191">
        <v>-6.0999999999999999E-2</v>
      </c>
      <c r="BK191">
        <v>410</v>
      </c>
      <c r="BL191">
        <v>10</v>
      </c>
      <c r="BM191">
        <v>0.18</v>
      </c>
      <c r="BN191">
        <v>0.11</v>
      </c>
      <c r="BO191">
        <v>2.2206109999999999</v>
      </c>
      <c r="BP191">
        <v>-3.7350626650655E-2</v>
      </c>
      <c r="BQ191">
        <v>2.0759714569328701E-2</v>
      </c>
      <c r="BR191">
        <v>1</v>
      </c>
      <c r="BS191">
        <v>0.30825464000000002</v>
      </c>
      <c r="BT191">
        <v>1.03858631452542E-3</v>
      </c>
      <c r="BU191">
        <v>6.5801427826453799E-4</v>
      </c>
      <c r="BV191">
        <v>1</v>
      </c>
      <c r="BW191">
        <v>2</v>
      </c>
      <c r="BX191">
        <v>2</v>
      </c>
      <c r="BY191" t="s">
        <v>200</v>
      </c>
      <c r="BZ191">
        <v>100</v>
      </c>
      <c r="CA191">
        <v>100</v>
      </c>
      <c r="CB191">
        <v>-0.78700000000000003</v>
      </c>
      <c r="CC191">
        <v>-6.0999999999999999E-2</v>
      </c>
      <c r="CD191">
        <v>2</v>
      </c>
      <c r="CE191">
        <v>998.21400000000006</v>
      </c>
      <c r="CF191">
        <v>744.37300000000005</v>
      </c>
      <c r="CG191">
        <v>26.999199999999998</v>
      </c>
      <c r="CH191">
        <v>32.598300000000002</v>
      </c>
      <c r="CI191">
        <v>30</v>
      </c>
      <c r="CJ191">
        <v>32.436700000000002</v>
      </c>
      <c r="CK191">
        <v>32.516300000000001</v>
      </c>
      <c r="CL191">
        <v>30.2454</v>
      </c>
      <c r="CM191">
        <v>53.7181</v>
      </c>
      <c r="CN191">
        <v>0</v>
      </c>
      <c r="CO191">
        <v>27</v>
      </c>
      <c r="CP191">
        <v>410</v>
      </c>
      <c r="CQ191">
        <v>10</v>
      </c>
      <c r="CR191">
        <v>98.129099999999994</v>
      </c>
      <c r="CS191">
        <v>106.145</v>
      </c>
    </row>
    <row r="192" spans="1:97" x14ac:dyDescent="0.25">
      <c r="A192">
        <v>176</v>
      </c>
      <c r="B192">
        <v>1602603962.2</v>
      </c>
      <c r="C192">
        <v>14337.4000000954</v>
      </c>
      <c r="D192" t="s">
        <v>628</v>
      </c>
      <c r="E192" t="s">
        <v>629</v>
      </c>
      <c r="F192">
        <v>1602603953.5709701</v>
      </c>
      <c r="G192">
        <f t="shared" si="58"/>
        <v>2.5229674396829078E-4</v>
      </c>
      <c r="H192">
        <f t="shared" si="59"/>
        <v>-1.8922014429676899</v>
      </c>
      <c r="I192">
        <f t="shared" si="60"/>
        <v>412.21087096774198</v>
      </c>
      <c r="J192">
        <f t="shared" si="61"/>
        <v>715.03243548863713</v>
      </c>
      <c r="K192">
        <f t="shared" si="62"/>
        <v>72.735257328859774</v>
      </c>
      <c r="L192">
        <f t="shared" si="63"/>
        <v>41.931333860544278</v>
      </c>
      <c r="M192">
        <f t="shared" si="64"/>
        <v>9.2610079942169014E-3</v>
      </c>
      <c r="N192">
        <f t="shared" si="65"/>
        <v>2.7838104558747934</v>
      </c>
      <c r="O192">
        <f t="shared" si="66"/>
        <v>9.2439260055191923E-3</v>
      </c>
      <c r="P192">
        <f t="shared" si="67"/>
        <v>5.7789858453341425E-3</v>
      </c>
      <c r="Q192">
        <f t="shared" si="68"/>
        <v>-7.2303899409677476E-3</v>
      </c>
      <c r="R192">
        <f t="shared" si="69"/>
        <v>27.799487165291374</v>
      </c>
      <c r="S192">
        <f t="shared" si="70"/>
        <v>27.810180645161299</v>
      </c>
      <c r="T192">
        <f t="shared" si="71"/>
        <v>3.7530488387105705</v>
      </c>
      <c r="U192">
        <f t="shared" si="72"/>
        <v>27.673687702581955</v>
      </c>
      <c r="V192">
        <f t="shared" si="73"/>
        <v>1.0421355846633236</v>
      </c>
      <c r="W192">
        <f t="shared" si="74"/>
        <v>3.7657994693858319</v>
      </c>
      <c r="X192">
        <f t="shared" si="75"/>
        <v>2.7109132540472469</v>
      </c>
      <c r="Y192">
        <f t="shared" si="76"/>
        <v>-11.126286409001624</v>
      </c>
      <c r="Z192">
        <f t="shared" si="77"/>
        <v>8.7211462528895769</v>
      </c>
      <c r="AA192">
        <f t="shared" si="78"/>
        <v>0.68178673749418495</v>
      </c>
      <c r="AB192">
        <f t="shared" si="79"/>
        <v>-1.7305838085588299</v>
      </c>
      <c r="AC192">
        <v>-1.22205491304065E-3</v>
      </c>
      <c r="AD192">
        <v>2.36029537310232E-2</v>
      </c>
      <c r="AE192">
        <v>2.67863915195018</v>
      </c>
      <c r="AF192">
        <v>81</v>
      </c>
      <c r="AG192">
        <v>8</v>
      </c>
      <c r="AH192">
        <f t="shared" si="80"/>
        <v>1</v>
      </c>
      <c r="AI192">
        <f t="shared" si="81"/>
        <v>0</v>
      </c>
      <c r="AJ192">
        <f t="shared" si="82"/>
        <v>53581.423769452551</v>
      </c>
      <c r="AK192">
        <f t="shared" si="83"/>
        <v>-3.7835635483870998E-2</v>
      </c>
      <c r="AL192">
        <f t="shared" si="84"/>
        <v>-1.8539461387096789E-2</v>
      </c>
      <c r="AM192">
        <f t="shared" si="85"/>
        <v>0.49</v>
      </c>
      <c r="AN192">
        <f t="shared" si="86"/>
        <v>0.39</v>
      </c>
      <c r="AO192">
        <v>12.34</v>
      </c>
      <c r="AP192">
        <v>0.5</v>
      </c>
      <c r="AQ192" t="s">
        <v>195</v>
      </c>
      <c r="AR192">
        <v>1602603953.5709701</v>
      </c>
      <c r="AS192">
        <v>412.21087096774198</v>
      </c>
      <c r="AT192">
        <v>410.00422580645198</v>
      </c>
      <c r="AU192">
        <v>10.244835483871</v>
      </c>
      <c r="AV192">
        <v>9.9366903225806507</v>
      </c>
      <c r="AW192">
        <v>999.99822580645196</v>
      </c>
      <c r="AX192">
        <v>101.596709677419</v>
      </c>
      <c r="AY192">
        <v>0.12630835483871</v>
      </c>
      <c r="AZ192">
        <v>27.868290322580599</v>
      </c>
      <c r="BA192">
        <v>27.810180645161299</v>
      </c>
      <c r="BB192">
        <v>28.0016322580645</v>
      </c>
      <c r="BC192">
        <v>10002.9187096774</v>
      </c>
      <c r="BD192">
        <v>-3.7835635483870998E-2</v>
      </c>
      <c r="BE192">
        <v>0.397014419354839</v>
      </c>
      <c r="BF192">
        <v>1602603914.8</v>
      </c>
      <c r="BG192" t="s">
        <v>621</v>
      </c>
      <c r="BH192">
        <v>30</v>
      </c>
      <c r="BI192">
        <v>-0.78700000000000003</v>
      </c>
      <c r="BJ192">
        <v>-6.0999999999999999E-2</v>
      </c>
      <c r="BK192">
        <v>410</v>
      </c>
      <c r="BL192">
        <v>10</v>
      </c>
      <c r="BM192">
        <v>0.18</v>
      </c>
      <c r="BN192">
        <v>0.11</v>
      </c>
      <c r="BO192">
        <v>2.2081012000000002</v>
      </c>
      <c r="BP192">
        <v>-6.3299726290522301E-2</v>
      </c>
      <c r="BQ192">
        <v>2.29732182020717E-2</v>
      </c>
      <c r="BR192">
        <v>1</v>
      </c>
      <c r="BS192">
        <v>0.30818432000000001</v>
      </c>
      <c r="BT192">
        <v>-3.2319615846338702E-3</v>
      </c>
      <c r="BU192">
        <v>7.2818290119996498E-4</v>
      </c>
      <c r="BV192">
        <v>1</v>
      </c>
      <c r="BW192">
        <v>2</v>
      </c>
      <c r="BX192">
        <v>2</v>
      </c>
      <c r="BY192" t="s">
        <v>200</v>
      </c>
      <c r="BZ192">
        <v>100</v>
      </c>
      <c r="CA192">
        <v>100</v>
      </c>
      <c r="CB192">
        <v>-0.78700000000000003</v>
      </c>
      <c r="CC192">
        <v>-6.0999999999999999E-2</v>
      </c>
      <c r="CD192">
        <v>2</v>
      </c>
      <c r="CE192">
        <v>998.91700000000003</v>
      </c>
      <c r="CF192">
        <v>744.18299999999999</v>
      </c>
      <c r="CG192">
        <v>26.999300000000002</v>
      </c>
      <c r="CH192">
        <v>32.5991</v>
      </c>
      <c r="CI192">
        <v>30.000299999999999</v>
      </c>
      <c r="CJ192">
        <v>32.439599999999999</v>
      </c>
      <c r="CK192">
        <v>32.517899999999997</v>
      </c>
      <c r="CL192">
        <v>30.245000000000001</v>
      </c>
      <c r="CM192">
        <v>53.445300000000003</v>
      </c>
      <c r="CN192">
        <v>0</v>
      </c>
      <c r="CO192">
        <v>27</v>
      </c>
      <c r="CP192">
        <v>410</v>
      </c>
      <c r="CQ192">
        <v>10</v>
      </c>
      <c r="CR192">
        <v>98.130799999999994</v>
      </c>
      <c r="CS192">
        <v>106.146</v>
      </c>
    </row>
    <row r="193" spans="1:97" x14ac:dyDescent="0.25">
      <c r="A193">
        <v>177</v>
      </c>
      <c r="B193">
        <v>1602603967.2</v>
      </c>
      <c r="C193">
        <v>14342.4000000954</v>
      </c>
      <c r="D193" t="s">
        <v>630</v>
      </c>
      <c r="E193" t="s">
        <v>631</v>
      </c>
      <c r="F193">
        <v>1602603958.5709701</v>
      </c>
      <c r="G193">
        <f t="shared" si="58"/>
        <v>2.4938401565580761E-4</v>
      </c>
      <c r="H193">
        <f t="shared" si="59"/>
        <v>-1.8903978999979987</v>
      </c>
      <c r="I193">
        <f t="shared" si="60"/>
        <v>412.21122580645198</v>
      </c>
      <c r="J193">
        <f t="shared" si="61"/>
        <v>718.45998342868108</v>
      </c>
      <c r="K193">
        <f t="shared" si="62"/>
        <v>73.083708430274683</v>
      </c>
      <c r="L193">
        <f t="shared" si="63"/>
        <v>41.93124980288529</v>
      </c>
      <c r="M193">
        <f t="shared" si="64"/>
        <v>9.1541242588931426E-3</v>
      </c>
      <c r="N193">
        <f t="shared" si="65"/>
        <v>2.7827104025404861</v>
      </c>
      <c r="O193">
        <f t="shared" si="66"/>
        <v>9.1374273216922527E-3</v>
      </c>
      <c r="P193">
        <f t="shared" si="67"/>
        <v>5.7123896609671812E-3</v>
      </c>
      <c r="Q193">
        <f t="shared" si="68"/>
        <v>-3.9758162667096753E-3</v>
      </c>
      <c r="R193">
        <f t="shared" si="69"/>
        <v>27.797947010206673</v>
      </c>
      <c r="S193">
        <f t="shared" si="70"/>
        <v>27.808270967741901</v>
      </c>
      <c r="T193">
        <f t="shared" si="71"/>
        <v>3.7526304506524837</v>
      </c>
      <c r="U193">
        <f t="shared" si="72"/>
        <v>27.668010037432129</v>
      </c>
      <c r="V193">
        <f t="shared" si="73"/>
        <v>1.0417801784322032</v>
      </c>
      <c r="W193">
        <f t="shared" si="74"/>
        <v>3.7652876987639368</v>
      </c>
      <c r="X193">
        <f t="shared" si="75"/>
        <v>2.7108502722202807</v>
      </c>
      <c r="Y193">
        <f t="shared" si="76"/>
        <v>-10.997835090421116</v>
      </c>
      <c r="Z193">
        <f t="shared" si="77"/>
        <v>8.6547877610981541</v>
      </c>
      <c r="AA193">
        <f t="shared" si="78"/>
        <v>0.67685224380686315</v>
      </c>
      <c r="AB193">
        <f t="shared" si="79"/>
        <v>-1.670170901782809</v>
      </c>
      <c r="AC193">
        <v>-1.2213043080201199E-3</v>
      </c>
      <c r="AD193">
        <v>2.3588456431940401E-2</v>
      </c>
      <c r="AE193">
        <v>2.6776036964566901</v>
      </c>
      <c r="AF193">
        <v>81</v>
      </c>
      <c r="AG193">
        <v>8</v>
      </c>
      <c r="AH193">
        <f t="shared" si="80"/>
        <v>1</v>
      </c>
      <c r="AI193">
        <f t="shared" si="81"/>
        <v>0</v>
      </c>
      <c r="AJ193">
        <f t="shared" si="82"/>
        <v>53550.264760243321</v>
      </c>
      <c r="AK193">
        <f t="shared" si="83"/>
        <v>-2.0804899354838698E-2</v>
      </c>
      <c r="AL193">
        <f t="shared" si="84"/>
        <v>-1.0194400683870963E-2</v>
      </c>
      <c r="AM193">
        <f t="shared" si="85"/>
        <v>0.49</v>
      </c>
      <c r="AN193">
        <f t="shared" si="86"/>
        <v>0.39</v>
      </c>
      <c r="AO193">
        <v>12.34</v>
      </c>
      <c r="AP193">
        <v>0.5</v>
      </c>
      <c r="AQ193" t="s">
        <v>195</v>
      </c>
      <c r="AR193">
        <v>1602603958.5709701</v>
      </c>
      <c r="AS193">
        <v>412.21122580645198</v>
      </c>
      <c r="AT193">
        <v>410.00532258064499</v>
      </c>
      <c r="AU193">
        <v>10.241370967741901</v>
      </c>
      <c r="AV193">
        <v>9.9367819354838698</v>
      </c>
      <c r="AW193">
        <v>999.99725806451602</v>
      </c>
      <c r="AX193">
        <v>101.59635483871</v>
      </c>
      <c r="AY193">
        <v>0.12637170967741901</v>
      </c>
      <c r="AZ193">
        <v>27.865961290322598</v>
      </c>
      <c r="BA193">
        <v>27.808270967741901</v>
      </c>
      <c r="BB193">
        <v>27.9988806451613</v>
      </c>
      <c r="BC193">
        <v>9996.8096774193491</v>
      </c>
      <c r="BD193">
        <v>-2.0804899354838698E-2</v>
      </c>
      <c r="BE193">
        <v>0.41205625806451601</v>
      </c>
      <c r="BF193">
        <v>1602603914.8</v>
      </c>
      <c r="BG193" t="s">
        <v>621</v>
      </c>
      <c r="BH193">
        <v>30</v>
      </c>
      <c r="BI193">
        <v>-0.78700000000000003</v>
      </c>
      <c r="BJ193">
        <v>-6.0999999999999999E-2</v>
      </c>
      <c r="BK193">
        <v>410</v>
      </c>
      <c r="BL193">
        <v>10</v>
      </c>
      <c r="BM193">
        <v>0.18</v>
      </c>
      <c r="BN193">
        <v>0.11</v>
      </c>
      <c r="BO193">
        <v>2.2106568000000002</v>
      </c>
      <c r="BP193">
        <v>-3.89055846339042E-2</v>
      </c>
      <c r="BQ193">
        <v>2.2634658419335599E-2</v>
      </c>
      <c r="BR193">
        <v>1</v>
      </c>
      <c r="BS193">
        <v>0.30607341999999998</v>
      </c>
      <c r="BT193">
        <v>-2.8261829531809401E-2</v>
      </c>
      <c r="BU193">
        <v>4.8139329454823104E-3</v>
      </c>
      <c r="BV193">
        <v>1</v>
      </c>
      <c r="BW193">
        <v>2</v>
      </c>
      <c r="BX193">
        <v>2</v>
      </c>
      <c r="BY193" t="s">
        <v>200</v>
      </c>
      <c r="BZ193">
        <v>100</v>
      </c>
      <c r="CA193">
        <v>100</v>
      </c>
      <c r="CB193">
        <v>-0.78700000000000003</v>
      </c>
      <c r="CC193">
        <v>-6.0999999999999999E-2</v>
      </c>
      <c r="CD193">
        <v>2</v>
      </c>
      <c r="CE193">
        <v>998.69399999999996</v>
      </c>
      <c r="CF193">
        <v>744.42600000000004</v>
      </c>
      <c r="CG193">
        <v>26.999300000000002</v>
      </c>
      <c r="CH193">
        <v>32.601100000000002</v>
      </c>
      <c r="CI193">
        <v>30</v>
      </c>
      <c r="CJ193">
        <v>32.441000000000003</v>
      </c>
      <c r="CK193">
        <v>32.520600000000002</v>
      </c>
      <c r="CL193">
        <v>30.2468</v>
      </c>
      <c r="CM193">
        <v>53.445300000000003</v>
      </c>
      <c r="CN193">
        <v>0</v>
      </c>
      <c r="CO193">
        <v>27</v>
      </c>
      <c r="CP193">
        <v>410</v>
      </c>
      <c r="CQ193">
        <v>10</v>
      </c>
      <c r="CR193">
        <v>98.131299999999996</v>
      </c>
      <c r="CS193">
        <v>106.146</v>
      </c>
    </row>
    <row r="194" spans="1:97" x14ac:dyDescent="0.25">
      <c r="A194">
        <v>178</v>
      </c>
      <c r="B194">
        <v>1602604299.2</v>
      </c>
      <c r="C194">
        <v>14674.4000000954</v>
      </c>
      <c r="D194" t="s">
        <v>633</v>
      </c>
      <c r="E194" t="s">
        <v>634</v>
      </c>
      <c r="F194">
        <v>1602604291.2</v>
      </c>
      <c r="G194">
        <f t="shared" si="58"/>
        <v>5.984057235384918E-4</v>
      </c>
      <c r="H194">
        <f t="shared" si="59"/>
        <v>-2.3902640696925745</v>
      </c>
      <c r="I194">
        <f t="shared" si="60"/>
        <v>412.73741935483901</v>
      </c>
      <c r="J194">
        <f t="shared" si="61"/>
        <v>563.12286317731002</v>
      </c>
      <c r="K194">
        <f t="shared" si="62"/>
        <v>57.283046410138745</v>
      </c>
      <c r="L194">
        <f t="shared" si="63"/>
        <v>41.98525454055261</v>
      </c>
      <c r="M194">
        <f t="shared" si="64"/>
        <v>2.2409906789425286E-2</v>
      </c>
      <c r="N194">
        <f t="shared" si="65"/>
        <v>2.7800684480374427</v>
      </c>
      <c r="O194">
        <f t="shared" si="66"/>
        <v>2.2310031700339267E-2</v>
      </c>
      <c r="P194">
        <f t="shared" si="67"/>
        <v>1.395270597431637E-2</v>
      </c>
      <c r="Q194">
        <f t="shared" si="68"/>
        <v>-8.9559730083870991E-3</v>
      </c>
      <c r="R194">
        <f t="shared" si="69"/>
        <v>27.702741008369902</v>
      </c>
      <c r="S194">
        <f t="shared" si="70"/>
        <v>27.8138161290323</v>
      </c>
      <c r="T194">
        <f t="shared" si="71"/>
        <v>3.7538454433378208</v>
      </c>
      <c r="U194">
        <f t="shared" si="72"/>
        <v>28.957629399249985</v>
      </c>
      <c r="V194">
        <f t="shared" si="73"/>
        <v>1.0903458570086533</v>
      </c>
      <c r="W194">
        <f t="shared" si="74"/>
        <v>3.7653146325468674</v>
      </c>
      <c r="X194">
        <f t="shared" si="75"/>
        <v>2.6634995863291673</v>
      </c>
      <c r="Y194">
        <f t="shared" si="76"/>
        <v>-26.389692408047488</v>
      </c>
      <c r="Z194">
        <f t="shared" si="77"/>
        <v>7.8338395158393528</v>
      </c>
      <c r="AA194">
        <f t="shared" si="78"/>
        <v>0.61324909517362125</v>
      </c>
      <c r="AB194">
        <f t="shared" si="79"/>
        <v>-17.951559770042898</v>
      </c>
      <c r="AC194">
        <v>-1.2217882044824799E-3</v>
      </c>
      <c r="AD194">
        <v>2.3597802481524599E-2</v>
      </c>
      <c r="AE194">
        <v>2.6782712776306901</v>
      </c>
      <c r="AF194">
        <v>81</v>
      </c>
      <c r="AG194">
        <v>8</v>
      </c>
      <c r="AH194">
        <f t="shared" si="80"/>
        <v>1</v>
      </c>
      <c r="AI194">
        <f t="shared" si="81"/>
        <v>0</v>
      </c>
      <c r="AJ194">
        <f t="shared" si="82"/>
        <v>53570.617129248516</v>
      </c>
      <c r="AK194">
        <f t="shared" si="83"/>
        <v>-4.6865374193548401E-2</v>
      </c>
      <c r="AL194">
        <f t="shared" si="84"/>
        <v>-2.2964033354838716E-2</v>
      </c>
      <c r="AM194">
        <f t="shared" si="85"/>
        <v>0.49</v>
      </c>
      <c r="AN194">
        <f t="shared" si="86"/>
        <v>0.39</v>
      </c>
      <c r="AO194">
        <v>12.81</v>
      </c>
      <c r="AP194">
        <v>0.5</v>
      </c>
      <c r="AQ194" t="s">
        <v>195</v>
      </c>
      <c r="AR194">
        <v>1602604291.2</v>
      </c>
      <c r="AS194">
        <v>412.73741935483901</v>
      </c>
      <c r="AT194">
        <v>409.99187096774199</v>
      </c>
      <c r="AU194">
        <v>10.718680645161299</v>
      </c>
      <c r="AV194">
        <v>9.9603374193548397</v>
      </c>
      <c r="AW194">
        <v>999.99738709677399</v>
      </c>
      <c r="AX194">
        <v>101.597451612903</v>
      </c>
      <c r="AY194">
        <v>0.126435225806452</v>
      </c>
      <c r="AZ194">
        <v>27.866083870967699</v>
      </c>
      <c r="BA194">
        <v>27.8138161290323</v>
      </c>
      <c r="BB194">
        <v>27.989941935483898</v>
      </c>
      <c r="BC194">
        <v>10000.662580645199</v>
      </c>
      <c r="BD194">
        <v>-4.6865374193548401E-2</v>
      </c>
      <c r="BE194">
        <v>0.34915393548387103</v>
      </c>
      <c r="BF194">
        <v>1602604271.2</v>
      </c>
      <c r="BG194" t="s">
        <v>635</v>
      </c>
      <c r="BH194">
        <v>31</v>
      </c>
      <c r="BI194">
        <v>-0.74299999999999999</v>
      </c>
      <c r="BJ194">
        <v>-6.0999999999999999E-2</v>
      </c>
      <c r="BK194">
        <v>410</v>
      </c>
      <c r="BL194">
        <v>10</v>
      </c>
      <c r="BM194">
        <v>0.25</v>
      </c>
      <c r="BN194">
        <v>7.0000000000000007E-2</v>
      </c>
      <c r="BO194">
        <v>2.6840723999999998</v>
      </c>
      <c r="BP194">
        <v>0.86593774789926503</v>
      </c>
      <c r="BQ194">
        <v>0.26172118782062698</v>
      </c>
      <c r="BR194">
        <v>0</v>
      </c>
      <c r="BS194">
        <v>0.73830631999999996</v>
      </c>
      <c r="BT194">
        <v>0.27119093013208201</v>
      </c>
      <c r="BU194">
        <v>7.3645395953430795E-2</v>
      </c>
      <c r="BV194">
        <v>0</v>
      </c>
      <c r="BW194">
        <v>0</v>
      </c>
      <c r="BX194">
        <v>2</v>
      </c>
      <c r="BY194" t="s">
        <v>197</v>
      </c>
      <c r="BZ194">
        <v>100</v>
      </c>
      <c r="CA194">
        <v>100</v>
      </c>
      <c r="CB194">
        <v>-0.74299999999999999</v>
      </c>
      <c r="CC194">
        <v>-6.0999999999999999E-2</v>
      </c>
      <c r="CD194">
        <v>2</v>
      </c>
      <c r="CE194">
        <v>998.49599999999998</v>
      </c>
      <c r="CF194">
        <v>742.22500000000002</v>
      </c>
      <c r="CG194">
        <v>26.999099999999999</v>
      </c>
      <c r="CH194">
        <v>32.717100000000002</v>
      </c>
      <c r="CI194">
        <v>30.0002</v>
      </c>
      <c r="CJ194">
        <v>32.5749</v>
      </c>
      <c r="CK194">
        <v>32.653399999999998</v>
      </c>
      <c r="CL194">
        <v>30.264500000000002</v>
      </c>
      <c r="CM194">
        <v>53.1753</v>
      </c>
      <c r="CN194">
        <v>0</v>
      </c>
      <c r="CO194">
        <v>27</v>
      </c>
      <c r="CP194">
        <v>410</v>
      </c>
      <c r="CQ194">
        <v>10</v>
      </c>
      <c r="CR194">
        <v>98.120800000000003</v>
      </c>
      <c r="CS194">
        <v>106.127</v>
      </c>
    </row>
    <row r="195" spans="1:97" x14ac:dyDescent="0.25">
      <c r="A195">
        <v>179</v>
      </c>
      <c r="B195">
        <v>1602604304.2</v>
      </c>
      <c r="C195">
        <v>14679.4000000954</v>
      </c>
      <c r="D195" t="s">
        <v>636</v>
      </c>
      <c r="E195" t="s">
        <v>637</v>
      </c>
      <c r="F195">
        <v>1602604295.84516</v>
      </c>
      <c r="G195">
        <f t="shared" si="58"/>
        <v>5.9827176136943239E-4</v>
      </c>
      <c r="H195">
        <f t="shared" si="59"/>
        <v>-2.3864110478505065</v>
      </c>
      <c r="I195">
        <f t="shared" si="60"/>
        <v>412.73667741935498</v>
      </c>
      <c r="J195">
        <f t="shared" si="61"/>
        <v>562.87217503291606</v>
      </c>
      <c r="K195">
        <f t="shared" si="62"/>
        <v>57.25750801578554</v>
      </c>
      <c r="L195">
        <f t="shared" si="63"/>
        <v>41.985151627659377</v>
      </c>
      <c r="M195">
        <f t="shared" si="64"/>
        <v>2.2407465932072632E-2</v>
      </c>
      <c r="N195">
        <f t="shared" si="65"/>
        <v>2.7808585330410365</v>
      </c>
      <c r="O195">
        <f t="shared" si="66"/>
        <v>2.2307640779463161E-2</v>
      </c>
      <c r="P195">
        <f t="shared" si="67"/>
        <v>1.3951207195247582E-2</v>
      </c>
      <c r="Q195">
        <f t="shared" si="68"/>
        <v>-8.7597151577419267E-3</v>
      </c>
      <c r="R195">
        <f t="shared" si="69"/>
        <v>27.700863510339047</v>
      </c>
      <c r="S195">
        <f t="shared" si="70"/>
        <v>27.810890322580601</v>
      </c>
      <c r="T195">
        <f t="shared" si="71"/>
        <v>3.7532043311320495</v>
      </c>
      <c r="U195">
        <f t="shared" si="72"/>
        <v>28.951863687172086</v>
      </c>
      <c r="V195">
        <f t="shared" si="73"/>
        <v>1.090004205520408</v>
      </c>
      <c r="W195">
        <f t="shared" si="74"/>
        <v>3.7648844209064309</v>
      </c>
      <c r="X195">
        <f t="shared" si="75"/>
        <v>2.6632001256116418</v>
      </c>
      <c r="Y195">
        <f t="shared" si="76"/>
        <v>-26.383784676391969</v>
      </c>
      <c r="Z195">
        <f t="shared" si="77"/>
        <v>7.9811513267314504</v>
      </c>
      <c r="AA195">
        <f t="shared" si="78"/>
        <v>0.62458824771264532</v>
      </c>
      <c r="AB195">
        <f t="shared" si="79"/>
        <v>-17.786804817105615</v>
      </c>
      <c r="AC195">
        <v>-1.2223284235501799E-3</v>
      </c>
      <c r="AD195">
        <v>2.3608236354440999E-2</v>
      </c>
      <c r="AE195">
        <v>2.6790163525643802</v>
      </c>
      <c r="AF195">
        <v>81</v>
      </c>
      <c r="AG195">
        <v>8</v>
      </c>
      <c r="AH195">
        <f t="shared" si="80"/>
        <v>1</v>
      </c>
      <c r="AI195">
        <f t="shared" si="81"/>
        <v>0</v>
      </c>
      <c r="AJ195">
        <f t="shared" si="82"/>
        <v>53593.683827786095</v>
      </c>
      <c r="AK195">
        <f t="shared" si="83"/>
        <v>-4.5838383870967697E-2</v>
      </c>
      <c r="AL195">
        <f t="shared" si="84"/>
        <v>-2.2460808096774171E-2</v>
      </c>
      <c r="AM195">
        <f t="shared" si="85"/>
        <v>0.49</v>
      </c>
      <c r="AN195">
        <f t="shared" si="86"/>
        <v>0.39</v>
      </c>
      <c r="AO195">
        <v>12.81</v>
      </c>
      <c r="AP195">
        <v>0.5</v>
      </c>
      <c r="AQ195" t="s">
        <v>195</v>
      </c>
      <c r="AR195">
        <v>1602604295.84516</v>
      </c>
      <c r="AS195">
        <v>412.73667741935498</v>
      </c>
      <c r="AT195">
        <v>409.99599999999998</v>
      </c>
      <c r="AU195">
        <v>10.715329032258101</v>
      </c>
      <c r="AV195">
        <v>9.9571548387096804</v>
      </c>
      <c r="AW195">
        <v>999.99980645161304</v>
      </c>
      <c r="AX195">
        <v>101.597516129032</v>
      </c>
      <c r="AY195">
        <v>0.12630422580645201</v>
      </c>
      <c r="AZ195">
        <v>27.8641258064516</v>
      </c>
      <c r="BA195">
        <v>27.810890322580601</v>
      </c>
      <c r="BB195">
        <v>27.987661290322599</v>
      </c>
      <c r="BC195">
        <v>10005.078064516099</v>
      </c>
      <c r="BD195">
        <v>-4.5838383870967697E-2</v>
      </c>
      <c r="BE195">
        <v>0.33616325806451602</v>
      </c>
      <c r="BF195">
        <v>1602604271.2</v>
      </c>
      <c r="BG195" t="s">
        <v>635</v>
      </c>
      <c r="BH195">
        <v>31</v>
      </c>
      <c r="BI195">
        <v>-0.74299999999999999</v>
      </c>
      <c r="BJ195">
        <v>-6.0999999999999999E-2</v>
      </c>
      <c r="BK195">
        <v>410</v>
      </c>
      <c r="BL195">
        <v>10</v>
      </c>
      <c r="BM195">
        <v>0.25</v>
      </c>
      <c r="BN195">
        <v>7.0000000000000007E-2</v>
      </c>
      <c r="BO195">
        <v>2.7487758000000002</v>
      </c>
      <c r="BP195">
        <v>-9.5115659063606306E-2</v>
      </c>
      <c r="BQ195">
        <v>2.2502413478558199E-2</v>
      </c>
      <c r="BR195">
        <v>1</v>
      </c>
      <c r="BS195">
        <v>0.75830008000000004</v>
      </c>
      <c r="BT195">
        <v>-2.05637070828285E-3</v>
      </c>
      <c r="BU195">
        <v>4.3927198135096E-4</v>
      </c>
      <c r="BV195">
        <v>1</v>
      </c>
      <c r="BW195">
        <v>2</v>
      </c>
      <c r="BX195">
        <v>2</v>
      </c>
      <c r="BY195" t="s">
        <v>200</v>
      </c>
      <c r="BZ195">
        <v>100</v>
      </c>
      <c r="CA195">
        <v>100</v>
      </c>
      <c r="CB195">
        <v>-0.74299999999999999</v>
      </c>
      <c r="CC195">
        <v>-6.0999999999999999E-2</v>
      </c>
      <c r="CD195">
        <v>2</v>
      </c>
      <c r="CE195">
        <v>998.88699999999994</v>
      </c>
      <c r="CF195">
        <v>742.21600000000001</v>
      </c>
      <c r="CG195">
        <v>26.999300000000002</v>
      </c>
      <c r="CH195">
        <v>32.7194</v>
      </c>
      <c r="CI195">
        <v>30.0001</v>
      </c>
      <c r="CJ195">
        <v>32.577100000000002</v>
      </c>
      <c r="CK195">
        <v>32.654699999999998</v>
      </c>
      <c r="CL195">
        <v>30.265000000000001</v>
      </c>
      <c r="CM195">
        <v>53.1753</v>
      </c>
      <c r="CN195">
        <v>0</v>
      </c>
      <c r="CO195">
        <v>27</v>
      </c>
      <c r="CP195">
        <v>410</v>
      </c>
      <c r="CQ195">
        <v>10</v>
      </c>
      <c r="CR195">
        <v>98.119100000000003</v>
      </c>
      <c r="CS195">
        <v>106.126</v>
      </c>
    </row>
    <row r="196" spans="1:97" x14ac:dyDescent="0.25">
      <c r="A196">
        <v>180</v>
      </c>
      <c r="B196">
        <v>1602604309.2</v>
      </c>
      <c r="C196">
        <v>14684.4000000954</v>
      </c>
      <c r="D196" t="s">
        <v>638</v>
      </c>
      <c r="E196" t="s">
        <v>639</v>
      </c>
      <c r="F196">
        <v>1602604300.6354799</v>
      </c>
      <c r="G196">
        <f t="shared" si="58"/>
        <v>5.9803788090953222E-4</v>
      </c>
      <c r="H196">
        <f t="shared" si="59"/>
        <v>-2.3897499878695383</v>
      </c>
      <c r="I196">
        <f t="shared" si="60"/>
        <v>412.732967741935</v>
      </c>
      <c r="J196">
        <f t="shared" si="61"/>
        <v>563.16567393884213</v>
      </c>
      <c r="K196">
        <f t="shared" si="62"/>
        <v>57.287712699651465</v>
      </c>
      <c r="L196">
        <f t="shared" si="63"/>
        <v>41.985029933202576</v>
      </c>
      <c r="M196">
        <f t="shared" si="64"/>
        <v>2.2399161545936564E-2</v>
      </c>
      <c r="N196">
        <f t="shared" si="65"/>
        <v>2.7790498659270257</v>
      </c>
      <c r="O196">
        <f t="shared" si="66"/>
        <v>2.2299345585740277E-2</v>
      </c>
      <c r="P196">
        <f t="shared" si="67"/>
        <v>1.3946021866394105E-2</v>
      </c>
      <c r="Q196">
        <f t="shared" si="68"/>
        <v>-8.5635540899999998E-3</v>
      </c>
      <c r="R196">
        <f t="shared" si="69"/>
        <v>27.699200804111292</v>
      </c>
      <c r="S196">
        <f t="shared" si="70"/>
        <v>27.8091677419355</v>
      </c>
      <c r="T196">
        <f t="shared" si="71"/>
        <v>3.7528269183544518</v>
      </c>
      <c r="U196">
        <f t="shared" si="72"/>
        <v>28.945238877757401</v>
      </c>
      <c r="V196">
        <f t="shared" si="73"/>
        <v>1.0896511980320396</v>
      </c>
      <c r="W196">
        <f t="shared" si="74"/>
        <v>3.7645265345153818</v>
      </c>
      <c r="X196">
        <f t="shared" si="75"/>
        <v>2.6631757203224122</v>
      </c>
      <c r="Y196">
        <f t="shared" si="76"/>
        <v>-26.373470548110372</v>
      </c>
      <c r="Z196">
        <f t="shared" si="77"/>
        <v>7.989976201601598</v>
      </c>
      <c r="AA196">
        <f t="shared" si="78"/>
        <v>0.62567535330006863</v>
      </c>
      <c r="AB196">
        <f t="shared" si="79"/>
        <v>-17.766382547298704</v>
      </c>
      <c r="AC196">
        <v>-1.22109197293117E-3</v>
      </c>
      <c r="AD196">
        <v>2.35843553598639E-2</v>
      </c>
      <c r="AE196">
        <v>2.6773107042664801</v>
      </c>
      <c r="AF196">
        <v>81</v>
      </c>
      <c r="AG196">
        <v>8</v>
      </c>
      <c r="AH196">
        <f t="shared" si="80"/>
        <v>1</v>
      </c>
      <c r="AI196">
        <f t="shared" si="81"/>
        <v>0</v>
      </c>
      <c r="AJ196">
        <f t="shared" si="82"/>
        <v>53541.988788149189</v>
      </c>
      <c r="AK196">
        <f t="shared" si="83"/>
        <v>-4.4811900000000002E-2</v>
      </c>
      <c r="AL196">
        <f t="shared" si="84"/>
        <v>-2.1957831000000001E-2</v>
      </c>
      <c r="AM196">
        <f t="shared" si="85"/>
        <v>0.49</v>
      </c>
      <c r="AN196">
        <f t="shared" si="86"/>
        <v>0.39</v>
      </c>
      <c r="AO196">
        <v>12.81</v>
      </c>
      <c r="AP196">
        <v>0.5</v>
      </c>
      <c r="AQ196" t="s">
        <v>195</v>
      </c>
      <c r="AR196">
        <v>1602604300.6354799</v>
      </c>
      <c r="AS196">
        <v>412.732967741935</v>
      </c>
      <c r="AT196">
        <v>409.98787096774203</v>
      </c>
      <c r="AU196">
        <v>10.711793548387099</v>
      </c>
      <c r="AV196">
        <v>9.9539087096774193</v>
      </c>
      <c r="AW196">
        <v>999.99409677419305</v>
      </c>
      <c r="AX196">
        <v>101.598129032258</v>
      </c>
      <c r="AY196">
        <v>0.126310774193548</v>
      </c>
      <c r="AZ196">
        <v>27.862496774193499</v>
      </c>
      <c r="BA196">
        <v>27.8091677419355</v>
      </c>
      <c r="BB196">
        <v>27.983687096774201</v>
      </c>
      <c r="BC196">
        <v>9994.8970967742007</v>
      </c>
      <c r="BD196">
        <v>-4.4811900000000002E-2</v>
      </c>
      <c r="BE196">
        <v>0.34186090322580598</v>
      </c>
      <c r="BF196">
        <v>1602604271.2</v>
      </c>
      <c r="BG196" t="s">
        <v>635</v>
      </c>
      <c r="BH196">
        <v>31</v>
      </c>
      <c r="BI196">
        <v>-0.74299999999999999</v>
      </c>
      <c r="BJ196">
        <v>-6.0999999999999999E-2</v>
      </c>
      <c r="BK196">
        <v>410</v>
      </c>
      <c r="BL196">
        <v>10</v>
      </c>
      <c r="BM196">
        <v>0.25</v>
      </c>
      <c r="BN196">
        <v>7.0000000000000007E-2</v>
      </c>
      <c r="BO196">
        <v>2.7429586000000001</v>
      </c>
      <c r="BP196">
        <v>-1.2846770708287301E-2</v>
      </c>
      <c r="BQ196">
        <v>1.7449010861364099E-2</v>
      </c>
      <c r="BR196">
        <v>1</v>
      </c>
      <c r="BS196">
        <v>0.75805655999999999</v>
      </c>
      <c r="BT196">
        <v>-2.9015510204082602E-3</v>
      </c>
      <c r="BU196">
        <v>5.4401022637446598E-4</v>
      </c>
      <c r="BV196">
        <v>1</v>
      </c>
      <c r="BW196">
        <v>2</v>
      </c>
      <c r="BX196">
        <v>2</v>
      </c>
      <c r="BY196" t="s">
        <v>200</v>
      </c>
      <c r="BZ196">
        <v>100</v>
      </c>
      <c r="CA196">
        <v>100</v>
      </c>
      <c r="CB196">
        <v>-0.74299999999999999</v>
      </c>
      <c r="CC196">
        <v>-6.0999999999999999E-2</v>
      </c>
      <c r="CD196">
        <v>2</v>
      </c>
      <c r="CE196">
        <v>998.625</v>
      </c>
      <c r="CF196">
        <v>742.49300000000005</v>
      </c>
      <c r="CG196">
        <v>26.999300000000002</v>
      </c>
      <c r="CH196">
        <v>32.72</v>
      </c>
      <c r="CI196">
        <v>30.0001</v>
      </c>
      <c r="CJ196">
        <v>32.577800000000003</v>
      </c>
      <c r="CK196">
        <v>32.656300000000002</v>
      </c>
      <c r="CL196">
        <v>30.265899999999998</v>
      </c>
      <c r="CM196">
        <v>53.1753</v>
      </c>
      <c r="CN196">
        <v>0</v>
      </c>
      <c r="CO196">
        <v>27</v>
      </c>
      <c r="CP196">
        <v>410</v>
      </c>
      <c r="CQ196">
        <v>10</v>
      </c>
      <c r="CR196">
        <v>98.120699999999999</v>
      </c>
      <c r="CS196">
        <v>106.126</v>
      </c>
    </row>
    <row r="197" spans="1:97" x14ac:dyDescent="0.25">
      <c r="A197">
        <v>181</v>
      </c>
      <c r="B197">
        <v>1602604314.2</v>
      </c>
      <c r="C197">
        <v>14689.4000000954</v>
      </c>
      <c r="D197" t="s">
        <v>640</v>
      </c>
      <c r="E197" t="s">
        <v>641</v>
      </c>
      <c r="F197">
        <v>1602604305.5709701</v>
      </c>
      <c r="G197">
        <f t="shared" si="58"/>
        <v>5.9755996405668865E-4</v>
      </c>
      <c r="H197">
        <f t="shared" si="59"/>
        <v>-2.3854819224820032</v>
      </c>
      <c r="I197">
        <f t="shared" si="60"/>
        <v>412.72987096774199</v>
      </c>
      <c r="J197">
        <f t="shared" si="61"/>
        <v>562.98714470353423</v>
      </c>
      <c r="K197">
        <f t="shared" si="62"/>
        <v>57.269712255571633</v>
      </c>
      <c r="L197">
        <f t="shared" si="63"/>
        <v>41.984832463712571</v>
      </c>
      <c r="M197">
        <f t="shared" si="64"/>
        <v>2.238269611284914E-2</v>
      </c>
      <c r="N197">
        <f t="shared" si="65"/>
        <v>2.7792194041607652</v>
      </c>
      <c r="O197">
        <f t="shared" si="66"/>
        <v>2.2283032544830831E-2</v>
      </c>
      <c r="P197">
        <f t="shared" si="67"/>
        <v>1.3935812610023383E-2</v>
      </c>
      <c r="Q197">
        <f t="shared" si="68"/>
        <v>-7.9358322621290271E-3</v>
      </c>
      <c r="R197">
        <f t="shared" si="69"/>
        <v>27.698195851177484</v>
      </c>
      <c r="S197">
        <f t="shared" si="70"/>
        <v>27.8066806451613</v>
      </c>
      <c r="T197">
        <f t="shared" si="71"/>
        <v>3.7522820605741232</v>
      </c>
      <c r="U197">
        <f t="shared" si="72"/>
        <v>28.936955891238895</v>
      </c>
      <c r="V197">
        <f t="shared" si="73"/>
        <v>1.0892663822893294</v>
      </c>
      <c r="W197">
        <f t="shared" si="74"/>
        <v>3.7642742601654282</v>
      </c>
      <c r="X197">
        <f t="shared" si="75"/>
        <v>2.6630156782847938</v>
      </c>
      <c r="Y197">
        <f t="shared" si="76"/>
        <v>-26.352394414899969</v>
      </c>
      <c r="Z197">
        <f t="shared" si="77"/>
        <v>8.191046893988057</v>
      </c>
      <c r="AA197">
        <f t="shared" si="78"/>
        <v>0.64136994993302721</v>
      </c>
      <c r="AB197">
        <f t="shared" si="79"/>
        <v>-17.527913403241016</v>
      </c>
      <c r="AC197">
        <v>-1.22120784008725E-3</v>
      </c>
      <c r="AD197">
        <v>2.3586593235670299E-2</v>
      </c>
      <c r="AE197">
        <v>2.67747058865957</v>
      </c>
      <c r="AF197">
        <v>81</v>
      </c>
      <c r="AG197">
        <v>8</v>
      </c>
      <c r="AH197">
        <f t="shared" si="80"/>
        <v>1</v>
      </c>
      <c r="AI197">
        <f t="shared" si="81"/>
        <v>0</v>
      </c>
      <c r="AJ197">
        <f t="shared" si="82"/>
        <v>53547.070738832415</v>
      </c>
      <c r="AK197">
        <f t="shared" si="83"/>
        <v>-4.1527118064516103E-2</v>
      </c>
      <c r="AL197">
        <f t="shared" si="84"/>
        <v>-2.0348287851612891E-2</v>
      </c>
      <c r="AM197">
        <f t="shared" si="85"/>
        <v>0.49</v>
      </c>
      <c r="AN197">
        <f t="shared" si="86"/>
        <v>0.39</v>
      </c>
      <c r="AO197">
        <v>12.81</v>
      </c>
      <c r="AP197">
        <v>0.5</v>
      </c>
      <c r="AQ197" t="s">
        <v>195</v>
      </c>
      <c r="AR197">
        <v>1602604305.5709701</v>
      </c>
      <c r="AS197">
        <v>412.72987096774199</v>
      </c>
      <c r="AT197">
        <v>409.99</v>
      </c>
      <c r="AU197">
        <v>10.7079806451613</v>
      </c>
      <c r="AV197">
        <v>9.9507022580645099</v>
      </c>
      <c r="AW197">
        <v>999.99900000000002</v>
      </c>
      <c r="AX197">
        <v>101.598322580645</v>
      </c>
      <c r="AY197">
        <v>0.12640203225806401</v>
      </c>
      <c r="AZ197">
        <v>27.8613483870968</v>
      </c>
      <c r="BA197">
        <v>27.8066806451613</v>
      </c>
      <c r="BB197">
        <v>27.982935483871</v>
      </c>
      <c r="BC197">
        <v>9995.8264516129093</v>
      </c>
      <c r="BD197">
        <v>-4.1527118064516103E-2</v>
      </c>
      <c r="BE197">
        <v>0.36123296774193597</v>
      </c>
      <c r="BF197">
        <v>1602604271.2</v>
      </c>
      <c r="BG197" t="s">
        <v>635</v>
      </c>
      <c r="BH197">
        <v>31</v>
      </c>
      <c r="BI197">
        <v>-0.74299999999999999</v>
      </c>
      <c r="BJ197">
        <v>-6.0999999999999999E-2</v>
      </c>
      <c r="BK197">
        <v>410</v>
      </c>
      <c r="BL197">
        <v>10</v>
      </c>
      <c r="BM197">
        <v>0.25</v>
      </c>
      <c r="BN197">
        <v>7.0000000000000007E-2</v>
      </c>
      <c r="BO197">
        <v>2.7411889999999999</v>
      </c>
      <c r="BP197">
        <v>-1.11978295318111E-2</v>
      </c>
      <c r="BQ197">
        <v>1.6316736223889901E-2</v>
      </c>
      <c r="BR197">
        <v>1</v>
      </c>
      <c r="BS197">
        <v>0.75764633999999997</v>
      </c>
      <c r="BT197">
        <v>-6.0272845138057401E-3</v>
      </c>
      <c r="BU197">
        <v>8.3905264697753E-4</v>
      </c>
      <c r="BV197">
        <v>1</v>
      </c>
      <c r="BW197">
        <v>2</v>
      </c>
      <c r="BX197">
        <v>2</v>
      </c>
      <c r="BY197" t="s">
        <v>200</v>
      </c>
      <c r="BZ197">
        <v>100</v>
      </c>
      <c r="CA197">
        <v>100</v>
      </c>
      <c r="CB197">
        <v>-0.74299999999999999</v>
      </c>
      <c r="CC197">
        <v>-6.0999999999999999E-2</v>
      </c>
      <c r="CD197">
        <v>2</v>
      </c>
      <c r="CE197">
        <v>999.22900000000004</v>
      </c>
      <c r="CF197">
        <v>742.4</v>
      </c>
      <c r="CG197">
        <v>26.999400000000001</v>
      </c>
      <c r="CH197">
        <v>32.72</v>
      </c>
      <c r="CI197">
        <v>30.0001</v>
      </c>
      <c r="CJ197">
        <v>32.577800000000003</v>
      </c>
      <c r="CK197">
        <v>32.656300000000002</v>
      </c>
      <c r="CL197">
        <v>30.265999999999998</v>
      </c>
      <c r="CM197">
        <v>53.1753</v>
      </c>
      <c r="CN197">
        <v>0</v>
      </c>
      <c r="CO197">
        <v>27</v>
      </c>
      <c r="CP197">
        <v>410</v>
      </c>
      <c r="CQ197">
        <v>10</v>
      </c>
      <c r="CR197">
        <v>98.123800000000003</v>
      </c>
      <c r="CS197">
        <v>106.127</v>
      </c>
    </row>
    <row r="198" spans="1:97" x14ac:dyDescent="0.25">
      <c r="A198">
        <v>182</v>
      </c>
      <c r="B198">
        <v>1602604319.2</v>
      </c>
      <c r="C198">
        <v>14694.4000000954</v>
      </c>
      <c r="D198" t="s">
        <v>642</v>
      </c>
      <c r="E198" t="s">
        <v>643</v>
      </c>
      <c r="F198">
        <v>1602604310.5709701</v>
      </c>
      <c r="G198">
        <f t="shared" si="58"/>
        <v>5.9704529615163169E-4</v>
      </c>
      <c r="H198">
        <f t="shared" si="59"/>
        <v>-2.383598639168607</v>
      </c>
      <c r="I198">
        <f t="shared" si="60"/>
        <v>412.722193548387</v>
      </c>
      <c r="J198">
        <f t="shared" si="61"/>
        <v>562.96287524737318</v>
      </c>
      <c r="K198">
        <f t="shared" si="62"/>
        <v>57.267490465408905</v>
      </c>
      <c r="L198">
        <f t="shared" si="63"/>
        <v>41.984232572190713</v>
      </c>
      <c r="M198">
        <f t="shared" si="64"/>
        <v>2.236776433861918E-2</v>
      </c>
      <c r="N198">
        <f t="shared" si="65"/>
        <v>2.7792155535809751</v>
      </c>
      <c r="O198">
        <f t="shared" si="66"/>
        <v>2.2268233243461989E-2</v>
      </c>
      <c r="P198">
        <f t="shared" si="67"/>
        <v>1.3926551218236256E-2</v>
      </c>
      <c r="Q198">
        <f t="shared" si="68"/>
        <v>-7.2694509659032257E-3</v>
      </c>
      <c r="R198">
        <f t="shared" si="69"/>
        <v>27.695039854698202</v>
      </c>
      <c r="S198">
        <f t="shared" si="70"/>
        <v>27.8026290322581</v>
      </c>
      <c r="T198">
        <f t="shared" si="71"/>
        <v>3.7513946060832071</v>
      </c>
      <c r="U198">
        <f t="shared" si="72"/>
        <v>28.932138760077287</v>
      </c>
      <c r="V198">
        <f t="shared" si="73"/>
        <v>1.0888753369747544</v>
      </c>
      <c r="W198">
        <f t="shared" si="74"/>
        <v>3.7635494078207081</v>
      </c>
      <c r="X198">
        <f t="shared" si="75"/>
        <v>2.6625192691084525</v>
      </c>
      <c r="Y198">
        <f t="shared" si="76"/>
        <v>-26.329697560286956</v>
      </c>
      <c r="Z198">
        <f t="shared" si="77"/>
        <v>8.3036520133071701</v>
      </c>
      <c r="AA198">
        <f t="shared" si="78"/>
        <v>0.65016414957041602</v>
      </c>
      <c r="AB198">
        <f t="shared" si="79"/>
        <v>-17.383150848375273</v>
      </c>
      <c r="AC198">
        <v>-1.2212052084168601E-3</v>
      </c>
      <c r="AD198">
        <v>2.35865424071896E-2</v>
      </c>
      <c r="AE198">
        <v>2.6774669573457701</v>
      </c>
      <c r="AF198">
        <v>81</v>
      </c>
      <c r="AG198">
        <v>8</v>
      </c>
      <c r="AH198">
        <f t="shared" si="80"/>
        <v>1</v>
      </c>
      <c r="AI198">
        <f t="shared" si="81"/>
        <v>0</v>
      </c>
      <c r="AJ198">
        <f t="shared" si="82"/>
        <v>53547.555012733654</v>
      </c>
      <c r="AK198">
        <f t="shared" si="83"/>
        <v>-3.8040036451612899E-2</v>
      </c>
      <c r="AL198">
        <f t="shared" si="84"/>
        <v>-1.8639617861290321E-2</v>
      </c>
      <c r="AM198">
        <f t="shared" si="85"/>
        <v>0.49</v>
      </c>
      <c r="AN198">
        <f t="shared" si="86"/>
        <v>0.39</v>
      </c>
      <c r="AO198">
        <v>12.81</v>
      </c>
      <c r="AP198">
        <v>0.5</v>
      </c>
      <c r="AQ198" t="s">
        <v>195</v>
      </c>
      <c r="AR198">
        <v>1602604310.5709701</v>
      </c>
      <c r="AS198">
        <v>412.722193548387</v>
      </c>
      <c r="AT198">
        <v>409.984451612903</v>
      </c>
      <c r="AU198">
        <v>10.704090322580599</v>
      </c>
      <c r="AV198">
        <v>9.9474596774193493</v>
      </c>
      <c r="AW198">
        <v>999.99699999999996</v>
      </c>
      <c r="AX198">
        <v>101.598677419355</v>
      </c>
      <c r="AY198">
        <v>0.12648596774193499</v>
      </c>
      <c r="AZ198">
        <v>27.858048387096801</v>
      </c>
      <c r="BA198">
        <v>27.8026290322581</v>
      </c>
      <c r="BB198">
        <v>27.980787096774201</v>
      </c>
      <c r="BC198">
        <v>9995.77</v>
      </c>
      <c r="BD198">
        <v>-3.8040036451612899E-2</v>
      </c>
      <c r="BE198">
        <v>0.38174454838709698</v>
      </c>
      <c r="BF198">
        <v>1602604271.2</v>
      </c>
      <c r="BG198" t="s">
        <v>635</v>
      </c>
      <c r="BH198">
        <v>31</v>
      </c>
      <c r="BI198">
        <v>-0.74299999999999999</v>
      </c>
      <c r="BJ198">
        <v>-6.0999999999999999E-2</v>
      </c>
      <c r="BK198">
        <v>410</v>
      </c>
      <c r="BL198">
        <v>10</v>
      </c>
      <c r="BM198">
        <v>0.25</v>
      </c>
      <c r="BN198">
        <v>7.0000000000000007E-2</v>
      </c>
      <c r="BO198">
        <v>2.7370041999999999</v>
      </c>
      <c r="BP198">
        <v>-3.0279241296519401E-2</v>
      </c>
      <c r="BQ198">
        <v>1.38552336811762E-2</v>
      </c>
      <c r="BR198">
        <v>1</v>
      </c>
      <c r="BS198">
        <v>0.75712310000000005</v>
      </c>
      <c r="BT198">
        <v>-7.8488873949585595E-3</v>
      </c>
      <c r="BU198">
        <v>1.01420282488268E-3</v>
      </c>
      <c r="BV198">
        <v>1</v>
      </c>
      <c r="BW198">
        <v>2</v>
      </c>
      <c r="BX198">
        <v>2</v>
      </c>
      <c r="BY198" t="s">
        <v>200</v>
      </c>
      <c r="BZ198">
        <v>100</v>
      </c>
      <c r="CA198">
        <v>100</v>
      </c>
      <c r="CB198">
        <v>-0.74299999999999999</v>
      </c>
      <c r="CC198">
        <v>-6.0999999999999999E-2</v>
      </c>
      <c r="CD198">
        <v>2</v>
      </c>
      <c r="CE198">
        <v>999.08600000000001</v>
      </c>
      <c r="CF198">
        <v>742.447</v>
      </c>
      <c r="CG198">
        <v>26.999300000000002</v>
      </c>
      <c r="CH198">
        <v>32.72</v>
      </c>
      <c r="CI198">
        <v>30.0001</v>
      </c>
      <c r="CJ198">
        <v>32.579300000000003</v>
      </c>
      <c r="CK198">
        <v>32.658299999999997</v>
      </c>
      <c r="CL198">
        <v>30.265999999999998</v>
      </c>
      <c r="CM198">
        <v>53.1753</v>
      </c>
      <c r="CN198">
        <v>0</v>
      </c>
      <c r="CO198">
        <v>27</v>
      </c>
      <c r="CP198">
        <v>410</v>
      </c>
      <c r="CQ198">
        <v>10</v>
      </c>
      <c r="CR198">
        <v>98.121200000000002</v>
      </c>
      <c r="CS198">
        <v>106.127</v>
      </c>
    </row>
    <row r="199" spans="1:97" x14ac:dyDescent="0.25">
      <c r="A199">
        <v>183</v>
      </c>
      <c r="B199">
        <v>1602604324.2</v>
      </c>
      <c r="C199">
        <v>14699.4000000954</v>
      </c>
      <c r="D199" t="s">
        <v>644</v>
      </c>
      <c r="E199" t="s">
        <v>645</v>
      </c>
      <c r="F199">
        <v>1602604315.5709701</v>
      </c>
      <c r="G199">
        <f t="shared" si="58"/>
        <v>5.9671394056661788E-4</v>
      </c>
      <c r="H199">
        <f t="shared" si="59"/>
        <v>-2.3800841867825242</v>
      </c>
      <c r="I199">
        <f t="shared" si="60"/>
        <v>412.71696774193498</v>
      </c>
      <c r="J199">
        <f t="shared" si="61"/>
        <v>562.7651225609435</v>
      </c>
      <c r="K199">
        <f t="shared" si="62"/>
        <v>57.247650503976352</v>
      </c>
      <c r="L199">
        <f t="shared" si="63"/>
        <v>41.98390372671421</v>
      </c>
      <c r="M199">
        <f t="shared" si="64"/>
        <v>2.2361204096191273E-2</v>
      </c>
      <c r="N199">
        <f t="shared" si="65"/>
        <v>2.7790520365401661</v>
      </c>
      <c r="O199">
        <f t="shared" si="66"/>
        <v>2.2261725410501379E-2</v>
      </c>
      <c r="P199">
        <f t="shared" si="67"/>
        <v>1.3922479141939333E-2</v>
      </c>
      <c r="Q199">
        <f t="shared" si="68"/>
        <v>-6.2500921885161251E-3</v>
      </c>
      <c r="R199">
        <f t="shared" si="69"/>
        <v>27.691685376414828</v>
      </c>
      <c r="S199">
        <f t="shared" si="70"/>
        <v>27.7979290322581</v>
      </c>
      <c r="T199">
        <f t="shared" si="71"/>
        <v>3.7503653600632432</v>
      </c>
      <c r="U199">
        <f t="shared" si="72"/>
        <v>28.928349440361949</v>
      </c>
      <c r="V199">
        <f t="shared" si="73"/>
        <v>1.088514054941456</v>
      </c>
      <c r="W199">
        <f t="shared" si="74"/>
        <v>3.7627935087880235</v>
      </c>
      <c r="X199">
        <f t="shared" si="75"/>
        <v>2.6618513051217869</v>
      </c>
      <c r="Y199">
        <f t="shared" si="76"/>
        <v>-26.315084778987849</v>
      </c>
      <c r="Z199">
        <f t="shared" si="77"/>
        <v>8.4916520391286952</v>
      </c>
      <c r="AA199">
        <f t="shared" si="78"/>
        <v>0.66489641210590877</v>
      </c>
      <c r="AB199">
        <f t="shared" si="79"/>
        <v>-17.164786419941763</v>
      </c>
      <c r="AC199">
        <v>-1.2210934563449899E-3</v>
      </c>
      <c r="AD199">
        <v>2.3584384010743101E-2</v>
      </c>
      <c r="AE199">
        <v>2.6773127512842798</v>
      </c>
      <c r="AF199">
        <v>81</v>
      </c>
      <c r="AG199">
        <v>8</v>
      </c>
      <c r="AH199">
        <f t="shared" si="80"/>
        <v>1</v>
      </c>
      <c r="AI199">
        <f t="shared" si="81"/>
        <v>0</v>
      </c>
      <c r="AJ199">
        <f t="shared" si="82"/>
        <v>53543.478255648646</v>
      </c>
      <c r="AK199">
        <f t="shared" si="83"/>
        <v>-3.2705872258064497E-2</v>
      </c>
      <c r="AL199">
        <f t="shared" si="84"/>
        <v>-1.6025877406451602E-2</v>
      </c>
      <c r="AM199">
        <f t="shared" si="85"/>
        <v>0.49</v>
      </c>
      <c r="AN199">
        <f t="shared" si="86"/>
        <v>0.39</v>
      </c>
      <c r="AO199">
        <v>12.81</v>
      </c>
      <c r="AP199">
        <v>0.5</v>
      </c>
      <c r="AQ199" t="s">
        <v>195</v>
      </c>
      <c r="AR199">
        <v>1602604315.5709701</v>
      </c>
      <c r="AS199">
        <v>412.71696774193498</v>
      </c>
      <c r="AT199">
        <v>409.98354838709702</v>
      </c>
      <c r="AU199">
        <v>10.7004870967742</v>
      </c>
      <c r="AV199">
        <v>9.9442735483871001</v>
      </c>
      <c r="AW199">
        <v>999.99690322580602</v>
      </c>
      <c r="AX199">
        <v>101.59919354838701</v>
      </c>
      <c r="AY199">
        <v>0.12646109677419401</v>
      </c>
      <c r="AZ199">
        <v>27.854606451612899</v>
      </c>
      <c r="BA199">
        <v>27.7979290322581</v>
      </c>
      <c r="BB199">
        <v>27.975041935483901</v>
      </c>
      <c r="BC199">
        <v>9994.8045161290302</v>
      </c>
      <c r="BD199">
        <v>-3.2705872258064497E-2</v>
      </c>
      <c r="BE199">
        <v>0.41296787096774201</v>
      </c>
      <c r="BF199">
        <v>1602604271.2</v>
      </c>
      <c r="BG199" t="s">
        <v>635</v>
      </c>
      <c r="BH199">
        <v>31</v>
      </c>
      <c r="BI199">
        <v>-0.74299999999999999</v>
      </c>
      <c r="BJ199">
        <v>-6.0999999999999999E-2</v>
      </c>
      <c r="BK199">
        <v>410</v>
      </c>
      <c r="BL199">
        <v>10</v>
      </c>
      <c r="BM199">
        <v>0.25</v>
      </c>
      <c r="BN199">
        <v>7.0000000000000007E-2</v>
      </c>
      <c r="BO199">
        <v>2.7354322</v>
      </c>
      <c r="BP199">
        <v>-2.53812821128469E-2</v>
      </c>
      <c r="BQ199">
        <v>1.22699407154232E-2</v>
      </c>
      <c r="BR199">
        <v>1</v>
      </c>
      <c r="BS199">
        <v>0.75672532000000003</v>
      </c>
      <c r="BT199">
        <v>-5.6745334933973402E-3</v>
      </c>
      <c r="BU199">
        <v>8.46069889311753E-4</v>
      </c>
      <c r="BV199">
        <v>1</v>
      </c>
      <c r="BW199">
        <v>2</v>
      </c>
      <c r="BX199">
        <v>2</v>
      </c>
      <c r="BY199" t="s">
        <v>200</v>
      </c>
      <c r="BZ199">
        <v>100</v>
      </c>
      <c r="CA199">
        <v>100</v>
      </c>
      <c r="CB199">
        <v>-0.74299999999999999</v>
      </c>
      <c r="CC199">
        <v>-6.0999999999999999E-2</v>
      </c>
      <c r="CD199">
        <v>2</v>
      </c>
      <c r="CE199">
        <v>998.86300000000006</v>
      </c>
      <c r="CF199">
        <v>742.41200000000003</v>
      </c>
      <c r="CG199">
        <v>26.999300000000002</v>
      </c>
      <c r="CH199">
        <v>32.72</v>
      </c>
      <c r="CI199">
        <v>30</v>
      </c>
      <c r="CJ199">
        <v>32.5807</v>
      </c>
      <c r="CK199">
        <v>32.659199999999998</v>
      </c>
      <c r="CL199">
        <v>30.267399999999999</v>
      </c>
      <c r="CM199">
        <v>53.1753</v>
      </c>
      <c r="CN199">
        <v>0</v>
      </c>
      <c r="CO199">
        <v>27</v>
      </c>
      <c r="CP199">
        <v>410</v>
      </c>
      <c r="CQ199">
        <v>10</v>
      </c>
      <c r="CR199">
        <v>98.123199999999997</v>
      </c>
      <c r="CS199">
        <v>106.126</v>
      </c>
    </row>
    <row r="200" spans="1:97" x14ac:dyDescent="0.25">
      <c r="A200">
        <v>184</v>
      </c>
      <c r="B200">
        <v>1602604618.7</v>
      </c>
      <c r="C200">
        <v>14993.9000000954</v>
      </c>
      <c r="D200" t="s">
        <v>647</v>
      </c>
      <c r="E200" t="s">
        <v>648</v>
      </c>
      <c r="F200">
        <v>1602604609.6258099</v>
      </c>
      <c r="G200">
        <f t="shared" si="58"/>
        <v>2.7006407075839506E-4</v>
      </c>
      <c r="H200">
        <f t="shared" si="59"/>
        <v>-1.7365634559023626</v>
      </c>
      <c r="I200">
        <f t="shared" si="60"/>
        <v>411.83</v>
      </c>
      <c r="J200">
        <f t="shared" si="61"/>
        <v>670.30433450214252</v>
      </c>
      <c r="K200">
        <f t="shared" si="62"/>
        <v>68.185951761750204</v>
      </c>
      <c r="L200">
        <f t="shared" si="63"/>
        <v>41.892941860354078</v>
      </c>
      <c r="M200">
        <f t="shared" si="64"/>
        <v>9.861646745056617E-3</v>
      </c>
      <c r="N200">
        <f t="shared" si="65"/>
        <v>2.7903795555986441</v>
      </c>
      <c r="O200">
        <f t="shared" si="66"/>
        <v>9.8423251378830252E-3</v>
      </c>
      <c r="P200">
        <f t="shared" si="67"/>
        <v>6.153185991267701E-3</v>
      </c>
      <c r="Q200">
        <f t="shared" si="68"/>
        <v>-5.2460624051612979E-3</v>
      </c>
      <c r="R200">
        <f t="shared" si="69"/>
        <v>27.858786005064566</v>
      </c>
      <c r="S200">
        <f t="shared" si="70"/>
        <v>27.890435483870998</v>
      </c>
      <c r="T200">
        <f t="shared" si="71"/>
        <v>3.770668576048553</v>
      </c>
      <c r="U200">
        <f t="shared" si="72"/>
        <v>27.660626389682019</v>
      </c>
      <c r="V200">
        <f t="shared" si="73"/>
        <v>1.045538062870909</v>
      </c>
      <c r="W200">
        <f t="shared" si="74"/>
        <v>3.7798784747004723</v>
      </c>
      <c r="X200">
        <f t="shared" si="75"/>
        <v>2.725130513177644</v>
      </c>
      <c r="Y200">
        <f t="shared" si="76"/>
        <v>-11.909825520445223</v>
      </c>
      <c r="Z200">
        <f t="shared" si="77"/>
        <v>6.2910922447889783</v>
      </c>
      <c r="AA200">
        <f t="shared" si="78"/>
        <v>0.49100924362722886</v>
      </c>
      <c r="AB200">
        <f t="shared" si="79"/>
        <v>-5.1329700944341772</v>
      </c>
      <c r="AC200">
        <v>-1.22267583880594E-3</v>
      </c>
      <c r="AD200">
        <v>2.3614946385323798E-2</v>
      </c>
      <c r="AE200">
        <v>2.6794953944800901</v>
      </c>
      <c r="AF200">
        <v>82</v>
      </c>
      <c r="AG200">
        <v>8</v>
      </c>
      <c r="AH200">
        <f t="shared" si="80"/>
        <v>1</v>
      </c>
      <c r="AI200">
        <f t="shared" si="81"/>
        <v>0</v>
      </c>
      <c r="AJ200">
        <f t="shared" si="82"/>
        <v>53596.199543870105</v>
      </c>
      <c r="AK200">
        <f t="shared" si="83"/>
        <v>-2.7451922580645199E-2</v>
      </c>
      <c r="AL200">
        <f t="shared" si="84"/>
        <v>-1.3451442064516147E-2</v>
      </c>
      <c r="AM200">
        <f t="shared" si="85"/>
        <v>0.49</v>
      </c>
      <c r="AN200">
        <f t="shared" si="86"/>
        <v>0.39</v>
      </c>
      <c r="AO200">
        <v>11.26</v>
      </c>
      <c r="AP200">
        <v>0.5</v>
      </c>
      <c r="AQ200" t="s">
        <v>195</v>
      </c>
      <c r="AR200">
        <v>1602604609.6258099</v>
      </c>
      <c r="AS200">
        <v>411.83</v>
      </c>
      <c r="AT200">
        <v>409.99993548387101</v>
      </c>
      <c r="AU200">
        <v>10.2781977419355</v>
      </c>
      <c r="AV200">
        <v>9.9772429032258092</v>
      </c>
      <c r="AW200">
        <v>1000.03916129032</v>
      </c>
      <c r="AX200">
        <v>101.599580645161</v>
      </c>
      <c r="AY200">
        <v>0.124290516129032</v>
      </c>
      <c r="AZ200">
        <v>27.932254838709699</v>
      </c>
      <c r="BA200">
        <v>27.890435483870998</v>
      </c>
      <c r="BB200">
        <v>28.084709677419401</v>
      </c>
      <c r="BC200">
        <v>10007.7183870968</v>
      </c>
      <c r="BD200">
        <v>-2.7451922580645199E-2</v>
      </c>
      <c r="BE200">
        <v>0.36168870967741901</v>
      </c>
      <c r="BF200">
        <v>1602604604.2</v>
      </c>
      <c r="BG200" t="s">
        <v>649</v>
      </c>
      <c r="BH200">
        <v>32</v>
      </c>
      <c r="BI200">
        <v>-0.79900000000000004</v>
      </c>
      <c r="BJ200">
        <v>-5.8999999999999997E-2</v>
      </c>
      <c r="BK200">
        <v>410</v>
      </c>
      <c r="BL200">
        <v>10</v>
      </c>
      <c r="BM200">
        <v>0.31</v>
      </c>
      <c r="BN200">
        <v>0.11</v>
      </c>
      <c r="BO200">
        <v>1.061644612</v>
      </c>
      <c r="BP200">
        <v>8.1391580490189597</v>
      </c>
      <c r="BQ200">
        <v>1.0947707149624699</v>
      </c>
      <c r="BR200">
        <v>0</v>
      </c>
      <c r="BS200">
        <v>0.17007923516000001</v>
      </c>
      <c r="BT200">
        <v>1.37889154096884</v>
      </c>
      <c r="BU200">
        <v>0.18415618595653799</v>
      </c>
      <c r="BV200">
        <v>0</v>
      </c>
      <c r="BW200">
        <v>0</v>
      </c>
      <c r="BX200">
        <v>2</v>
      </c>
      <c r="BY200" t="s">
        <v>197</v>
      </c>
      <c r="BZ200">
        <v>100</v>
      </c>
      <c r="CA200">
        <v>100</v>
      </c>
      <c r="CB200">
        <v>-0.79900000000000004</v>
      </c>
      <c r="CC200">
        <v>-5.8999999999999997E-2</v>
      </c>
      <c r="CD200">
        <v>2</v>
      </c>
      <c r="CE200">
        <v>997.899</v>
      </c>
      <c r="CF200">
        <v>740.19399999999996</v>
      </c>
      <c r="CG200">
        <v>26.999099999999999</v>
      </c>
      <c r="CH200">
        <v>32.783999999999999</v>
      </c>
      <c r="CI200">
        <v>30.000299999999999</v>
      </c>
      <c r="CJ200">
        <v>32.658900000000003</v>
      </c>
      <c r="CK200">
        <v>32.735399999999998</v>
      </c>
      <c r="CL200">
        <v>30.2837</v>
      </c>
      <c r="CM200">
        <v>52.901499999999999</v>
      </c>
      <c r="CN200">
        <v>0</v>
      </c>
      <c r="CO200">
        <v>27</v>
      </c>
      <c r="CP200">
        <v>410</v>
      </c>
      <c r="CQ200">
        <v>10</v>
      </c>
      <c r="CR200">
        <v>98.115700000000004</v>
      </c>
      <c r="CS200">
        <v>106.114</v>
      </c>
    </row>
    <row r="201" spans="1:97" x14ac:dyDescent="0.25">
      <c r="A201">
        <v>185</v>
      </c>
      <c r="B201">
        <v>1602604623.7</v>
      </c>
      <c r="C201">
        <v>14998.9000000954</v>
      </c>
      <c r="D201" t="s">
        <v>650</v>
      </c>
      <c r="E201" t="s">
        <v>651</v>
      </c>
      <c r="F201">
        <v>1602604615.3580599</v>
      </c>
      <c r="G201">
        <f t="shared" si="58"/>
        <v>3.3878490649156482E-4</v>
      </c>
      <c r="H201">
        <f t="shared" si="59"/>
        <v>-2.1791215108639599</v>
      </c>
      <c r="I201">
        <f t="shared" si="60"/>
        <v>412.29370967741897</v>
      </c>
      <c r="J201">
        <f t="shared" si="61"/>
        <v>670.12171647243406</v>
      </c>
      <c r="K201">
        <f t="shared" si="62"/>
        <v>68.167834917172698</v>
      </c>
      <c r="L201">
        <f t="shared" si="63"/>
        <v>41.940395077220501</v>
      </c>
      <c r="M201">
        <f t="shared" si="64"/>
        <v>1.2411322847913837E-2</v>
      </c>
      <c r="N201">
        <f t="shared" si="65"/>
        <v>2.7896363708168987</v>
      </c>
      <c r="O201">
        <f t="shared" si="66"/>
        <v>1.2380727287439476E-2</v>
      </c>
      <c r="P201">
        <f t="shared" si="67"/>
        <v>7.7406971073708192E-3</v>
      </c>
      <c r="Q201">
        <f t="shared" si="68"/>
        <v>-4.2894617308064497E-3</v>
      </c>
      <c r="R201">
        <f t="shared" si="69"/>
        <v>27.837295111199005</v>
      </c>
      <c r="S201">
        <f t="shared" si="70"/>
        <v>27.890425806451599</v>
      </c>
      <c r="T201">
        <f t="shared" si="71"/>
        <v>3.7706664470533693</v>
      </c>
      <c r="U201">
        <f t="shared" si="72"/>
        <v>27.864810656529137</v>
      </c>
      <c r="V201">
        <f t="shared" si="73"/>
        <v>1.0530847748213326</v>
      </c>
      <c r="W201">
        <f t="shared" si="74"/>
        <v>3.7792640610481922</v>
      </c>
      <c r="X201">
        <f t="shared" si="75"/>
        <v>2.7175816722320367</v>
      </c>
      <c r="Y201">
        <f t="shared" si="76"/>
        <v>-14.940414376278008</v>
      </c>
      <c r="Z201">
        <f t="shared" si="77"/>
        <v>5.8717070468180372</v>
      </c>
      <c r="AA201">
        <f t="shared" si="78"/>
        <v>0.45839262745080223</v>
      </c>
      <c r="AB201">
        <f t="shared" si="79"/>
        <v>-8.6146041637399762</v>
      </c>
      <c r="AC201">
        <v>-1.2221701414358601E-3</v>
      </c>
      <c r="AD201">
        <v>2.36051792697053E-2</v>
      </c>
      <c r="AE201">
        <v>2.67879807126433</v>
      </c>
      <c r="AF201">
        <v>81</v>
      </c>
      <c r="AG201">
        <v>8</v>
      </c>
      <c r="AH201">
        <f t="shared" si="80"/>
        <v>1</v>
      </c>
      <c r="AI201">
        <f t="shared" si="81"/>
        <v>0</v>
      </c>
      <c r="AJ201">
        <f t="shared" si="82"/>
        <v>53575.439369073065</v>
      </c>
      <c r="AK201">
        <f t="shared" si="83"/>
        <v>-2.2446162903225798E-2</v>
      </c>
      <c r="AL201">
        <f t="shared" si="84"/>
        <v>-1.099861982258064E-2</v>
      </c>
      <c r="AM201">
        <f t="shared" si="85"/>
        <v>0.49</v>
      </c>
      <c r="AN201">
        <f t="shared" si="86"/>
        <v>0.39</v>
      </c>
      <c r="AO201">
        <v>11.26</v>
      </c>
      <c r="AP201">
        <v>0.5</v>
      </c>
      <c r="AQ201" t="s">
        <v>195</v>
      </c>
      <c r="AR201">
        <v>1602604615.3580599</v>
      </c>
      <c r="AS201">
        <v>412.29370967741897</v>
      </c>
      <c r="AT201">
        <v>409.99735483871001</v>
      </c>
      <c r="AU201">
        <v>10.3523161290323</v>
      </c>
      <c r="AV201">
        <v>9.9748029032258003</v>
      </c>
      <c r="AW201">
        <v>1000.02506451613</v>
      </c>
      <c r="AX201">
        <v>101.599677419355</v>
      </c>
      <c r="AY201">
        <v>0.124879838709677</v>
      </c>
      <c r="AZ201">
        <v>27.9294677419355</v>
      </c>
      <c r="BA201">
        <v>27.890425806451599</v>
      </c>
      <c r="BB201">
        <v>28.080151612903201</v>
      </c>
      <c r="BC201">
        <v>10003.5696774194</v>
      </c>
      <c r="BD201">
        <v>-2.2446162903225798E-2</v>
      </c>
      <c r="BE201">
        <v>0.34186077419354799</v>
      </c>
      <c r="BF201">
        <v>1602604604.2</v>
      </c>
      <c r="BG201" t="s">
        <v>649</v>
      </c>
      <c r="BH201">
        <v>32</v>
      </c>
      <c r="BI201">
        <v>-0.79900000000000004</v>
      </c>
      <c r="BJ201">
        <v>-5.8999999999999997E-2</v>
      </c>
      <c r="BK201">
        <v>410</v>
      </c>
      <c r="BL201">
        <v>10</v>
      </c>
      <c r="BM201">
        <v>0.31</v>
      </c>
      <c r="BN201">
        <v>0.11</v>
      </c>
      <c r="BO201">
        <v>1.4789706300000001</v>
      </c>
      <c r="BP201">
        <v>7.8845609267026804</v>
      </c>
      <c r="BQ201">
        <v>1.0752071563227801</v>
      </c>
      <c r="BR201">
        <v>0</v>
      </c>
      <c r="BS201">
        <v>0.24062285974</v>
      </c>
      <c r="BT201">
        <v>1.32297561398803</v>
      </c>
      <c r="BU201">
        <v>0.17985190703572301</v>
      </c>
      <c r="BV201">
        <v>0</v>
      </c>
      <c r="BW201">
        <v>0</v>
      </c>
      <c r="BX201">
        <v>2</v>
      </c>
      <c r="BY201" t="s">
        <v>197</v>
      </c>
      <c r="BZ201">
        <v>100</v>
      </c>
      <c r="CA201">
        <v>100</v>
      </c>
      <c r="CB201">
        <v>-0.79900000000000004</v>
      </c>
      <c r="CC201">
        <v>-5.8999999999999997E-2</v>
      </c>
      <c r="CD201">
        <v>2</v>
      </c>
      <c r="CE201">
        <v>998.42</v>
      </c>
      <c r="CF201">
        <v>740.56799999999998</v>
      </c>
      <c r="CG201">
        <v>26.999199999999998</v>
      </c>
      <c r="CH201">
        <v>32.786000000000001</v>
      </c>
      <c r="CI201">
        <v>30.0001</v>
      </c>
      <c r="CJ201">
        <v>32.658900000000003</v>
      </c>
      <c r="CK201">
        <v>32.737400000000001</v>
      </c>
      <c r="CL201">
        <v>30.284300000000002</v>
      </c>
      <c r="CM201">
        <v>52.901499999999999</v>
      </c>
      <c r="CN201">
        <v>0</v>
      </c>
      <c r="CO201">
        <v>27</v>
      </c>
      <c r="CP201">
        <v>410</v>
      </c>
      <c r="CQ201">
        <v>10</v>
      </c>
      <c r="CR201">
        <v>98.116600000000005</v>
      </c>
      <c r="CS201">
        <v>106.114</v>
      </c>
    </row>
    <row r="202" spans="1:97" x14ac:dyDescent="0.25">
      <c r="A202">
        <v>186</v>
      </c>
      <c r="B202">
        <v>1602604628.7</v>
      </c>
      <c r="C202">
        <v>15003.9000000954</v>
      </c>
      <c r="D202" t="s">
        <v>652</v>
      </c>
      <c r="E202" t="s">
        <v>653</v>
      </c>
      <c r="F202">
        <v>1602604620.1580601</v>
      </c>
      <c r="G202">
        <f t="shared" si="58"/>
        <v>3.5045571645760072E-4</v>
      </c>
      <c r="H202">
        <f t="shared" si="59"/>
        <v>-2.2532936762929761</v>
      </c>
      <c r="I202">
        <f t="shared" si="60"/>
        <v>412.36812903225803</v>
      </c>
      <c r="J202">
        <f t="shared" si="61"/>
        <v>669.95876067326492</v>
      </c>
      <c r="K202">
        <f t="shared" si="62"/>
        <v>68.151275081230224</v>
      </c>
      <c r="L202">
        <f t="shared" si="63"/>
        <v>41.947975675648394</v>
      </c>
      <c r="M202">
        <f t="shared" si="64"/>
        <v>1.2846185254260156E-2</v>
      </c>
      <c r="N202">
        <f t="shared" si="65"/>
        <v>2.7890043013053187</v>
      </c>
      <c r="O202">
        <f t="shared" si="66"/>
        <v>1.2813403795809636E-2</v>
      </c>
      <c r="P202">
        <f t="shared" si="67"/>
        <v>8.0113156303853669E-3</v>
      </c>
      <c r="Q202">
        <f t="shared" si="68"/>
        <v>-4.3286017231935489E-3</v>
      </c>
      <c r="R202">
        <f t="shared" si="69"/>
        <v>27.832151959480516</v>
      </c>
      <c r="S202">
        <f t="shared" si="70"/>
        <v>27.889441935483902</v>
      </c>
      <c r="T202">
        <f t="shared" si="71"/>
        <v>3.7704500046841085</v>
      </c>
      <c r="U202">
        <f t="shared" si="72"/>
        <v>27.897196451637551</v>
      </c>
      <c r="V202">
        <f t="shared" si="73"/>
        <v>1.0541889097529367</v>
      </c>
      <c r="W202">
        <f t="shared" si="74"/>
        <v>3.7788345921443169</v>
      </c>
      <c r="X202">
        <f t="shared" si="75"/>
        <v>2.7162610949311716</v>
      </c>
      <c r="Y202">
        <f t="shared" si="76"/>
        <v>-15.455097095780191</v>
      </c>
      <c r="Z202">
        <f t="shared" si="77"/>
        <v>5.7253512320096851</v>
      </c>
      <c r="AA202">
        <f t="shared" si="78"/>
        <v>0.44706167754295323</v>
      </c>
      <c r="AB202">
        <f t="shared" si="79"/>
        <v>-9.2870127879507471</v>
      </c>
      <c r="AC202">
        <v>-1.2217401552819601E-3</v>
      </c>
      <c r="AD202">
        <v>2.3596874451986299E-2</v>
      </c>
      <c r="AE202">
        <v>2.6782049970877799</v>
      </c>
      <c r="AF202">
        <v>82</v>
      </c>
      <c r="AG202">
        <v>8</v>
      </c>
      <c r="AH202">
        <f t="shared" si="80"/>
        <v>1</v>
      </c>
      <c r="AI202">
        <f t="shared" si="81"/>
        <v>0</v>
      </c>
      <c r="AJ202">
        <f t="shared" si="82"/>
        <v>53557.705443172847</v>
      </c>
      <c r="AK202">
        <f t="shared" si="83"/>
        <v>-2.2650977096774199E-2</v>
      </c>
      <c r="AL202">
        <f t="shared" si="84"/>
        <v>-1.1098978777419357E-2</v>
      </c>
      <c r="AM202">
        <f t="shared" si="85"/>
        <v>0.49</v>
      </c>
      <c r="AN202">
        <f t="shared" si="86"/>
        <v>0.39</v>
      </c>
      <c r="AO202">
        <v>11.26</v>
      </c>
      <c r="AP202">
        <v>0.5</v>
      </c>
      <c r="AQ202" t="s">
        <v>195</v>
      </c>
      <c r="AR202">
        <v>1602604620.1580601</v>
      </c>
      <c r="AS202">
        <v>412.36812903225803</v>
      </c>
      <c r="AT202">
        <v>409.99364516128998</v>
      </c>
      <c r="AU202">
        <v>10.3631677419355</v>
      </c>
      <c r="AV202">
        <v>9.9726438709677403</v>
      </c>
      <c r="AW202">
        <v>999.99954838709698</v>
      </c>
      <c r="AX202">
        <v>101.599548387097</v>
      </c>
      <c r="AY202">
        <v>0.12503390322580599</v>
      </c>
      <c r="AZ202">
        <v>27.927519354838701</v>
      </c>
      <c r="BA202">
        <v>27.889441935483902</v>
      </c>
      <c r="BB202">
        <v>28.0758193548387</v>
      </c>
      <c r="BC202">
        <v>10000.0629032258</v>
      </c>
      <c r="BD202">
        <v>-2.2650977096774199E-2</v>
      </c>
      <c r="BE202">
        <v>0.332744516129032</v>
      </c>
      <c r="BF202">
        <v>1602604604.2</v>
      </c>
      <c r="BG202" t="s">
        <v>649</v>
      </c>
      <c r="BH202">
        <v>32</v>
      </c>
      <c r="BI202">
        <v>-0.79900000000000004</v>
      </c>
      <c r="BJ202">
        <v>-5.8999999999999997E-2</v>
      </c>
      <c r="BK202">
        <v>410</v>
      </c>
      <c r="BL202">
        <v>10</v>
      </c>
      <c r="BM202">
        <v>0.31</v>
      </c>
      <c r="BN202">
        <v>0.11</v>
      </c>
      <c r="BO202">
        <v>1.9861069119999999</v>
      </c>
      <c r="BP202">
        <v>4.5575600448980698</v>
      </c>
      <c r="BQ202">
        <v>0.79082848536510597</v>
      </c>
      <c r="BR202">
        <v>0</v>
      </c>
      <c r="BS202">
        <v>0.32698372774000001</v>
      </c>
      <c r="BT202">
        <v>0.75238978208248997</v>
      </c>
      <c r="BU202">
        <v>0.129769948781566</v>
      </c>
      <c r="BV202">
        <v>0</v>
      </c>
      <c r="BW202">
        <v>0</v>
      </c>
      <c r="BX202">
        <v>2</v>
      </c>
      <c r="BY202" t="s">
        <v>197</v>
      </c>
      <c r="BZ202">
        <v>100</v>
      </c>
      <c r="CA202">
        <v>100</v>
      </c>
      <c r="CB202">
        <v>-0.79900000000000004</v>
      </c>
      <c r="CC202">
        <v>-5.8999999999999997E-2</v>
      </c>
      <c r="CD202">
        <v>2</v>
      </c>
      <c r="CE202">
        <v>998.17399999999998</v>
      </c>
      <c r="CF202">
        <v>740.63800000000003</v>
      </c>
      <c r="CG202">
        <v>26.999300000000002</v>
      </c>
      <c r="CH202">
        <v>32.786999999999999</v>
      </c>
      <c r="CI202">
        <v>30.0001</v>
      </c>
      <c r="CJ202">
        <v>32.658900000000003</v>
      </c>
      <c r="CK202">
        <v>32.737400000000001</v>
      </c>
      <c r="CL202">
        <v>30.284400000000002</v>
      </c>
      <c r="CM202">
        <v>52.901499999999999</v>
      </c>
      <c r="CN202">
        <v>0</v>
      </c>
      <c r="CO202">
        <v>27</v>
      </c>
      <c r="CP202">
        <v>410</v>
      </c>
      <c r="CQ202">
        <v>10</v>
      </c>
      <c r="CR202">
        <v>98.116600000000005</v>
      </c>
      <c r="CS202">
        <v>106.114</v>
      </c>
    </row>
    <row r="203" spans="1:97" x14ac:dyDescent="0.25">
      <c r="A203">
        <v>187</v>
      </c>
      <c r="B203">
        <v>1602604633.7</v>
      </c>
      <c r="C203">
        <v>15008.9000000954</v>
      </c>
      <c r="D203" t="s">
        <v>654</v>
      </c>
      <c r="E203" t="s">
        <v>655</v>
      </c>
      <c r="F203">
        <v>1602604625.1096799</v>
      </c>
      <c r="G203">
        <f t="shared" si="58"/>
        <v>3.499584425031243E-4</v>
      </c>
      <c r="H203">
        <f t="shared" si="59"/>
        <v>-2.2489453210243604</v>
      </c>
      <c r="I203">
        <f t="shared" si="60"/>
        <v>412.36461290322598</v>
      </c>
      <c r="J203">
        <f t="shared" si="61"/>
        <v>669.82130599623827</v>
      </c>
      <c r="K203">
        <f t="shared" si="62"/>
        <v>68.137158921471467</v>
      </c>
      <c r="L203">
        <f t="shared" si="63"/>
        <v>41.947535725499847</v>
      </c>
      <c r="M203">
        <f t="shared" si="64"/>
        <v>1.2827586050893227E-2</v>
      </c>
      <c r="N203">
        <f t="shared" si="65"/>
        <v>2.7878810535945502</v>
      </c>
      <c r="O203">
        <f t="shared" si="66"/>
        <v>1.2794886184497763E-2</v>
      </c>
      <c r="P203">
        <f t="shared" si="67"/>
        <v>7.9997348173110102E-3</v>
      </c>
      <c r="Q203">
        <f t="shared" si="68"/>
        <v>1.4353872993870974E-3</v>
      </c>
      <c r="R203">
        <f t="shared" si="69"/>
        <v>27.830683887509725</v>
      </c>
      <c r="S203">
        <f t="shared" si="70"/>
        <v>27.888548387096801</v>
      </c>
      <c r="T203">
        <f t="shared" si="71"/>
        <v>3.7702534418270952</v>
      </c>
      <c r="U203">
        <f t="shared" si="72"/>
        <v>27.8926900981103</v>
      </c>
      <c r="V203">
        <f t="shared" si="73"/>
        <v>1.0539200617364117</v>
      </c>
      <c r="W203">
        <f t="shared" si="74"/>
        <v>3.7784812365868348</v>
      </c>
      <c r="X203">
        <f t="shared" si="75"/>
        <v>2.7163333800906835</v>
      </c>
      <c r="Y203">
        <f t="shared" si="76"/>
        <v>-15.433167314387781</v>
      </c>
      <c r="Z203">
        <f t="shared" si="77"/>
        <v>5.6163807067559404</v>
      </c>
      <c r="AA203">
        <f t="shared" si="78"/>
        <v>0.43872399325128181</v>
      </c>
      <c r="AB203">
        <f t="shared" si="79"/>
        <v>-9.3766272270811708</v>
      </c>
      <c r="AC203">
        <v>-1.2209762628990399E-3</v>
      </c>
      <c r="AD203">
        <v>2.3582120518773401E-2</v>
      </c>
      <c r="AE203">
        <v>2.6771510265831</v>
      </c>
      <c r="AF203">
        <v>81</v>
      </c>
      <c r="AG203">
        <v>8</v>
      </c>
      <c r="AH203">
        <f t="shared" si="80"/>
        <v>1</v>
      </c>
      <c r="AI203">
        <f t="shared" si="81"/>
        <v>0</v>
      </c>
      <c r="AJ203">
        <f t="shared" si="82"/>
        <v>53525.86465799866</v>
      </c>
      <c r="AK203">
        <f t="shared" si="83"/>
        <v>7.5111841935483897E-3</v>
      </c>
      <c r="AL203">
        <f t="shared" si="84"/>
        <v>3.6804802548387108E-3</v>
      </c>
      <c r="AM203">
        <f t="shared" si="85"/>
        <v>0.49</v>
      </c>
      <c r="AN203">
        <f t="shared" si="86"/>
        <v>0.39</v>
      </c>
      <c r="AO203">
        <v>11.26</v>
      </c>
      <c r="AP203">
        <v>0.5</v>
      </c>
      <c r="AQ203" t="s">
        <v>195</v>
      </c>
      <c r="AR203">
        <v>1602604625.1096799</v>
      </c>
      <c r="AS203">
        <v>412.36461290322598</v>
      </c>
      <c r="AT203">
        <v>409.99477419354798</v>
      </c>
      <c r="AU203">
        <v>10.3605451612903</v>
      </c>
      <c r="AV203">
        <v>9.9705712903225798</v>
      </c>
      <c r="AW203">
        <v>999.99161290322604</v>
      </c>
      <c r="AX203">
        <v>101.59932258064499</v>
      </c>
      <c r="AY203">
        <v>0.12506019354838699</v>
      </c>
      <c r="AZ203">
        <v>27.925916129032199</v>
      </c>
      <c r="BA203">
        <v>27.888548387096801</v>
      </c>
      <c r="BB203">
        <v>28.074661290322599</v>
      </c>
      <c r="BC203">
        <v>9993.8325806451594</v>
      </c>
      <c r="BD203">
        <v>7.5111841935483897E-3</v>
      </c>
      <c r="BE203">
        <v>0.33547954838709698</v>
      </c>
      <c r="BF203">
        <v>1602604604.2</v>
      </c>
      <c r="BG203" t="s">
        <v>649</v>
      </c>
      <c r="BH203">
        <v>32</v>
      </c>
      <c r="BI203">
        <v>-0.79900000000000004</v>
      </c>
      <c r="BJ203">
        <v>-5.8999999999999997E-2</v>
      </c>
      <c r="BK203">
        <v>410</v>
      </c>
      <c r="BL203">
        <v>10</v>
      </c>
      <c r="BM203">
        <v>0.31</v>
      </c>
      <c r="BN203">
        <v>0.11</v>
      </c>
      <c r="BO203">
        <v>2.3455104000000002</v>
      </c>
      <c r="BP203">
        <v>0.35435672379526301</v>
      </c>
      <c r="BQ203">
        <v>0.135964106542278</v>
      </c>
      <c r="BR203">
        <v>0</v>
      </c>
      <c r="BS203">
        <v>0.38569917999999997</v>
      </c>
      <c r="BT203">
        <v>5.8877850695347497E-2</v>
      </c>
      <c r="BU203">
        <v>2.1180299746405899E-2</v>
      </c>
      <c r="BV203">
        <v>1</v>
      </c>
      <c r="BW203">
        <v>1</v>
      </c>
      <c r="BX203">
        <v>2</v>
      </c>
      <c r="BY203" t="s">
        <v>252</v>
      </c>
      <c r="BZ203">
        <v>100</v>
      </c>
      <c r="CA203">
        <v>100</v>
      </c>
      <c r="CB203">
        <v>-0.79900000000000004</v>
      </c>
      <c r="CC203">
        <v>-5.8999999999999997E-2</v>
      </c>
      <c r="CD203">
        <v>2</v>
      </c>
      <c r="CE203">
        <v>998.77700000000004</v>
      </c>
      <c r="CF203">
        <v>740.75400000000002</v>
      </c>
      <c r="CG203">
        <v>26.999300000000002</v>
      </c>
      <c r="CH203">
        <v>32.786999999999999</v>
      </c>
      <c r="CI203">
        <v>30.0001</v>
      </c>
      <c r="CJ203">
        <v>32.658900000000003</v>
      </c>
      <c r="CK203">
        <v>32.737400000000001</v>
      </c>
      <c r="CL203">
        <v>30.284300000000002</v>
      </c>
      <c r="CM203">
        <v>52.901499999999999</v>
      </c>
      <c r="CN203">
        <v>0</v>
      </c>
      <c r="CO203">
        <v>27</v>
      </c>
      <c r="CP203">
        <v>410</v>
      </c>
      <c r="CQ203">
        <v>10</v>
      </c>
      <c r="CR203">
        <v>98.116600000000005</v>
      </c>
      <c r="CS203">
        <v>106.114</v>
      </c>
    </row>
    <row r="204" spans="1:97" x14ac:dyDescent="0.25">
      <c r="A204">
        <v>188</v>
      </c>
      <c r="B204">
        <v>1602604638.7</v>
      </c>
      <c r="C204">
        <v>15013.9000000954</v>
      </c>
      <c r="D204" t="s">
        <v>656</v>
      </c>
      <c r="E204" t="s">
        <v>657</v>
      </c>
      <c r="F204">
        <v>1602604630.1096799</v>
      </c>
      <c r="G204">
        <f t="shared" si="58"/>
        <v>3.4990375885986095E-4</v>
      </c>
      <c r="H204">
        <f t="shared" si="59"/>
        <v>-2.2428106414644362</v>
      </c>
      <c r="I204">
        <f t="shared" si="60"/>
        <v>412.35790322580601</v>
      </c>
      <c r="J204">
        <f t="shared" si="61"/>
        <v>669.04874058670214</v>
      </c>
      <c r="K204">
        <f t="shared" si="62"/>
        <v>68.058389733113813</v>
      </c>
      <c r="L204">
        <f t="shared" si="63"/>
        <v>41.946741970788693</v>
      </c>
      <c r="M204">
        <f t="shared" si="64"/>
        <v>1.2828564359898579E-2</v>
      </c>
      <c r="N204">
        <f t="shared" si="65"/>
        <v>2.7888890396259107</v>
      </c>
      <c r="O204">
        <f t="shared" si="66"/>
        <v>1.279587130036328E-2</v>
      </c>
      <c r="P204">
        <f t="shared" si="67"/>
        <v>8.0003499065848162E-3</v>
      </c>
      <c r="Q204">
        <f t="shared" si="68"/>
        <v>1.4146035716129066E-4</v>
      </c>
      <c r="R204">
        <f t="shared" si="69"/>
        <v>27.828548365471715</v>
      </c>
      <c r="S204">
        <f t="shared" si="70"/>
        <v>27.884574193548399</v>
      </c>
      <c r="T204">
        <f t="shared" si="71"/>
        <v>3.7693793066724184</v>
      </c>
      <c r="U204">
        <f t="shared" si="72"/>
        <v>27.88964816169554</v>
      </c>
      <c r="V204">
        <f t="shared" si="73"/>
        <v>1.0536714888142702</v>
      </c>
      <c r="W204">
        <f t="shared" si="74"/>
        <v>3.7780020841618702</v>
      </c>
      <c r="X204">
        <f t="shared" si="75"/>
        <v>2.7157078178581484</v>
      </c>
      <c r="Y204">
        <f t="shared" si="76"/>
        <v>-15.430755765719868</v>
      </c>
      <c r="Z204">
        <f t="shared" si="77"/>
        <v>5.8890496195191444</v>
      </c>
      <c r="AA204">
        <f t="shared" si="78"/>
        <v>0.45984318556850545</v>
      </c>
      <c r="AB204">
        <f t="shared" si="79"/>
        <v>-9.0817215002750551</v>
      </c>
      <c r="AC204">
        <v>-1.22166175494388E-3</v>
      </c>
      <c r="AD204">
        <v>2.3595360215979001E-2</v>
      </c>
      <c r="AE204">
        <v>2.67809684551511</v>
      </c>
      <c r="AF204">
        <v>80</v>
      </c>
      <c r="AG204">
        <v>8</v>
      </c>
      <c r="AH204">
        <f t="shared" si="80"/>
        <v>1</v>
      </c>
      <c r="AI204">
        <f t="shared" si="81"/>
        <v>0</v>
      </c>
      <c r="AJ204">
        <f t="shared" si="82"/>
        <v>53555.069481150618</v>
      </c>
      <c r="AK204">
        <f t="shared" si="83"/>
        <v>7.4024258064516303E-4</v>
      </c>
      <c r="AL204">
        <f t="shared" si="84"/>
        <v>3.627188645161299E-4</v>
      </c>
      <c r="AM204">
        <f t="shared" si="85"/>
        <v>0.49</v>
      </c>
      <c r="AN204">
        <f t="shared" si="86"/>
        <v>0.39</v>
      </c>
      <c r="AO204">
        <v>11.26</v>
      </c>
      <c r="AP204">
        <v>0.5</v>
      </c>
      <c r="AQ204" t="s">
        <v>195</v>
      </c>
      <c r="AR204">
        <v>1602604630.1096799</v>
      </c>
      <c r="AS204">
        <v>412.35790322580601</v>
      </c>
      <c r="AT204">
        <v>409.99496774193602</v>
      </c>
      <c r="AU204">
        <v>10.3581290322581</v>
      </c>
      <c r="AV204">
        <v>9.9682190322580695</v>
      </c>
      <c r="AW204">
        <v>1000.0015806451599</v>
      </c>
      <c r="AX204">
        <v>101.599</v>
      </c>
      <c r="AY204">
        <v>0.125113064516129</v>
      </c>
      <c r="AZ204">
        <v>27.9237419354839</v>
      </c>
      <c r="BA204">
        <v>27.884574193548399</v>
      </c>
      <c r="BB204">
        <v>28.072806451612902</v>
      </c>
      <c r="BC204">
        <v>9999.4751612903201</v>
      </c>
      <c r="BD204">
        <v>7.4024258064516303E-4</v>
      </c>
      <c r="BE204">
        <v>0.34733067741935503</v>
      </c>
      <c r="BF204">
        <v>1602604604.2</v>
      </c>
      <c r="BG204" t="s">
        <v>649</v>
      </c>
      <c r="BH204">
        <v>32</v>
      </c>
      <c r="BI204">
        <v>-0.79900000000000004</v>
      </c>
      <c r="BJ204">
        <v>-5.8999999999999997E-2</v>
      </c>
      <c r="BK204">
        <v>410</v>
      </c>
      <c r="BL204">
        <v>10</v>
      </c>
      <c r="BM204">
        <v>0.31</v>
      </c>
      <c r="BN204">
        <v>0.11</v>
      </c>
      <c r="BO204">
        <v>2.3691512000000001</v>
      </c>
      <c r="BP204">
        <v>-7.1175459318491605E-2</v>
      </c>
      <c r="BQ204">
        <v>1.6447622641585599E-2</v>
      </c>
      <c r="BR204">
        <v>1</v>
      </c>
      <c r="BS204">
        <v>0.39013599999999998</v>
      </c>
      <c r="BT204">
        <v>-2.87494413309133E-3</v>
      </c>
      <c r="BU204">
        <v>6.3351075760400698E-4</v>
      </c>
      <c r="BV204">
        <v>1</v>
      </c>
      <c r="BW204">
        <v>2</v>
      </c>
      <c r="BX204">
        <v>2</v>
      </c>
      <c r="BY204" t="s">
        <v>200</v>
      </c>
      <c r="BZ204">
        <v>100</v>
      </c>
      <c r="CA204">
        <v>100</v>
      </c>
      <c r="CB204">
        <v>-0.79900000000000004</v>
      </c>
      <c r="CC204">
        <v>-5.8999999999999997E-2</v>
      </c>
      <c r="CD204">
        <v>2</v>
      </c>
      <c r="CE204">
        <v>999.55100000000004</v>
      </c>
      <c r="CF204">
        <v>740.81299999999999</v>
      </c>
      <c r="CG204">
        <v>26.999400000000001</v>
      </c>
      <c r="CH204">
        <v>32.7896</v>
      </c>
      <c r="CI204">
        <v>30.0001</v>
      </c>
      <c r="CJ204">
        <v>32.659199999999998</v>
      </c>
      <c r="CK204">
        <v>32.740299999999998</v>
      </c>
      <c r="CL204">
        <v>30.284400000000002</v>
      </c>
      <c r="CM204">
        <v>52.901499999999999</v>
      </c>
      <c r="CN204">
        <v>0</v>
      </c>
      <c r="CO204">
        <v>27</v>
      </c>
      <c r="CP204">
        <v>410</v>
      </c>
      <c r="CQ204">
        <v>10</v>
      </c>
      <c r="CR204">
        <v>98.117999999999995</v>
      </c>
      <c r="CS204">
        <v>106.11499999999999</v>
      </c>
    </row>
    <row r="205" spans="1:97" x14ac:dyDescent="0.25">
      <c r="A205">
        <v>189</v>
      </c>
      <c r="B205">
        <v>1602604947.8</v>
      </c>
      <c r="C205">
        <v>15323</v>
      </c>
      <c r="D205" t="s">
        <v>660</v>
      </c>
      <c r="E205" t="s">
        <v>661</v>
      </c>
      <c r="F205">
        <v>1602604939.8</v>
      </c>
      <c r="G205">
        <f t="shared" si="58"/>
        <v>3.0652669886115563E-4</v>
      </c>
      <c r="H205">
        <f t="shared" si="59"/>
        <v>-1.2686689684850665</v>
      </c>
      <c r="I205">
        <f t="shared" si="60"/>
        <v>411.07545161290301</v>
      </c>
      <c r="J205">
        <f t="shared" si="61"/>
        <v>572.16419259739348</v>
      </c>
      <c r="K205">
        <f t="shared" si="62"/>
        <v>58.200398426932615</v>
      </c>
      <c r="L205">
        <f t="shared" si="63"/>
        <v>41.814492023336037</v>
      </c>
      <c r="M205">
        <f t="shared" si="64"/>
        <v>1.1125239490982661E-2</v>
      </c>
      <c r="N205">
        <f t="shared" si="65"/>
        <v>2.7905432557873975</v>
      </c>
      <c r="O205">
        <f t="shared" si="66"/>
        <v>1.1100657334534947E-2</v>
      </c>
      <c r="P205">
        <f t="shared" si="67"/>
        <v>6.9401148738762802E-3</v>
      </c>
      <c r="Q205">
        <f t="shared" si="68"/>
        <v>-4.0149079909354776E-3</v>
      </c>
      <c r="R205">
        <f t="shared" si="69"/>
        <v>27.93919178741741</v>
      </c>
      <c r="S205">
        <f t="shared" si="70"/>
        <v>27.957793548387102</v>
      </c>
      <c r="T205">
        <f t="shared" si="71"/>
        <v>3.7855125257556854</v>
      </c>
      <c r="U205">
        <f t="shared" si="72"/>
        <v>27.457966426226726</v>
      </c>
      <c r="V205">
        <f t="shared" si="73"/>
        <v>1.043356862906321</v>
      </c>
      <c r="W205">
        <f t="shared" si="74"/>
        <v>3.7998329763771186</v>
      </c>
      <c r="X205">
        <f t="shared" si="75"/>
        <v>2.7421556628493642</v>
      </c>
      <c r="Y205">
        <f t="shared" si="76"/>
        <v>-13.517827419776964</v>
      </c>
      <c r="Z205">
        <f t="shared" si="77"/>
        <v>9.7434178395326843</v>
      </c>
      <c r="AA205">
        <f t="shared" si="78"/>
        <v>0.76101066523451233</v>
      </c>
      <c r="AB205">
        <f t="shared" si="79"/>
        <v>-3.0174138230007035</v>
      </c>
      <c r="AC205">
        <v>-1.22067184553436E-3</v>
      </c>
      <c r="AD205">
        <v>2.35762409556729E-2</v>
      </c>
      <c r="AE205">
        <v>2.6767308880762601</v>
      </c>
      <c r="AF205">
        <v>81</v>
      </c>
      <c r="AG205">
        <v>8</v>
      </c>
      <c r="AH205">
        <f t="shared" si="80"/>
        <v>1</v>
      </c>
      <c r="AI205">
        <f t="shared" si="81"/>
        <v>0</v>
      </c>
      <c r="AJ205">
        <f t="shared" si="82"/>
        <v>53495.753819965335</v>
      </c>
      <c r="AK205">
        <f t="shared" si="83"/>
        <v>-2.1009460967741901E-2</v>
      </c>
      <c r="AL205">
        <f t="shared" si="84"/>
        <v>-1.0294635874193532E-2</v>
      </c>
      <c r="AM205">
        <f t="shared" si="85"/>
        <v>0.49</v>
      </c>
      <c r="AN205">
        <f t="shared" si="86"/>
        <v>0.39</v>
      </c>
      <c r="AO205">
        <v>9.51</v>
      </c>
      <c r="AP205">
        <v>0.5</v>
      </c>
      <c r="AQ205" t="s">
        <v>195</v>
      </c>
      <c r="AR205">
        <v>1602604939.8</v>
      </c>
      <c r="AS205">
        <v>411.07545161290301</v>
      </c>
      <c r="AT205">
        <v>409.98877419354801</v>
      </c>
      <c r="AU205">
        <v>10.257170967741899</v>
      </c>
      <c r="AV205">
        <v>9.9686529032258093</v>
      </c>
      <c r="AW205">
        <v>999.99580645161302</v>
      </c>
      <c r="AX205">
        <v>101.59332258064499</v>
      </c>
      <c r="AY205">
        <v>0.12642706451612901</v>
      </c>
      <c r="AZ205">
        <v>28.022558064516101</v>
      </c>
      <c r="BA205">
        <v>27.957793548387102</v>
      </c>
      <c r="BB205">
        <v>28.1146225806452</v>
      </c>
      <c r="BC205">
        <v>9991.9309677419405</v>
      </c>
      <c r="BD205">
        <v>-2.1009460967741901E-2</v>
      </c>
      <c r="BE205">
        <v>0.42345151612903198</v>
      </c>
      <c r="BF205">
        <v>1602604900.8</v>
      </c>
      <c r="BG205" t="s">
        <v>662</v>
      </c>
      <c r="BH205">
        <v>33</v>
      </c>
      <c r="BI205">
        <v>-0.81</v>
      </c>
      <c r="BJ205">
        <v>-5.8000000000000003E-2</v>
      </c>
      <c r="BK205">
        <v>410</v>
      </c>
      <c r="BL205">
        <v>10</v>
      </c>
      <c r="BM205">
        <v>0.34</v>
      </c>
      <c r="BN205">
        <v>0.08</v>
      </c>
      <c r="BO205">
        <v>1.0810116000000001</v>
      </c>
      <c r="BP205">
        <v>3.7281306122450397E-2</v>
      </c>
      <c r="BQ205">
        <v>1.6270650799522401E-2</v>
      </c>
      <c r="BR205">
        <v>1</v>
      </c>
      <c r="BS205">
        <v>0.28865254000000001</v>
      </c>
      <c r="BT205">
        <v>1.1397262905209701E-4</v>
      </c>
      <c r="BU205">
        <v>5.1915624661560305E-4</v>
      </c>
      <c r="BV205">
        <v>1</v>
      </c>
      <c r="BW205">
        <v>2</v>
      </c>
      <c r="BX205">
        <v>2</v>
      </c>
      <c r="BY205" t="s">
        <v>200</v>
      </c>
      <c r="BZ205">
        <v>100</v>
      </c>
      <c r="CA205">
        <v>100</v>
      </c>
      <c r="CB205">
        <v>-0.81</v>
      </c>
      <c r="CC205">
        <v>-5.8000000000000003E-2</v>
      </c>
      <c r="CD205">
        <v>2</v>
      </c>
      <c r="CE205">
        <v>999.17399999999998</v>
      </c>
      <c r="CF205">
        <v>739.08100000000002</v>
      </c>
      <c r="CG205">
        <v>26.999300000000002</v>
      </c>
      <c r="CH205">
        <v>32.901400000000002</v>
      </c>
      <c r="CI205">
        <v>30.0002</v>
      </c>
      <c r="CJ205">
        <v>32.758699999999997</v>
      </c>
      <c r="CK205">
        <v>32.839199999999998</v>
      </c>
      <c r="CL205">
        <v>30.303899999999999</v>
      </c>
      <c r="CM205">
        <v>52.610199999999999</v>
      </c>
      <c r="CN205">
        <v>0</v>
      </c>
      <c r="CO205">
        <v>27</v>
      </c>
      <c r="CP205">
        <v>410</v>
      </c>
      <c r="CQ205">
        <v>10</v>
      </c>
      <c r="CR205">
        <v>98.105900000000005</v>
      </c>
      <c r="CS205">
        <v>106.09399999999999</v>
      </c>
    </row>
    <row r="206" spans="1:97" x14ac:dyDescent="0.25">
      <c r="A206">
        <v>190</v>
      </c>
      <c r="B206">
        <v>1602604952.8</v>
      </c>
      <c r="C206">
        <v>15328</v>
      </c>
      <c r="D206" t="s">
        <v>663</v>
      </c>
      <c r="E206" t="s">
        <v>664</v>
      </c>
      <c r="F206">
        <v>1602604944.4451599</v>
      </c>
      <c r="G206">
        <f t="shared" si="58"/>
        <v>3.06288458458502E-4</v>
      </c>
      <c r="H206">
        <f t="shared" si="59"/>
        <v>-1.2583681755387934</v>
      </c>
      <c r="I206">
        <f t="shared" si="60"/>
        <v>411.06858064516098</v>
      </c>
      <c r="J206">
        <f t="shared" si="61"/>
        <v>570.85496738371853</v>
      </c>
      <c r="K206">
        <f t="shared" si="62"/>
        <v>58.067776290648851</v>
      </c>
      <c r="L206">
        <f t="shared" si="63"/>
        <v>41.814190547233821</v>
      </c>
      <c r="M206">
        <f t="shared" si="64"/>
        <v>1.1115742547330712E-2</v>
      </c>
      <c r="N206">
        <f t="shared" si="65"/>
        <v>2.7921600091550434</v>
      </c>
      <c r="O206">
        <f t="shared" si="66"/>
        <v>1.1091216467359959E-2</v>
      </c>
      <c r="P206">
        <f t="shared" si="67"/>
        <v>6.9342093105012499E-3</v>
      </c>
      <c r="Q206">
        <f t="shared" si="68"/>
        <v>-7.9955512587096759E-4</v>
      </c>
      <c r="R206">
        <f t="shared" si="69"/>
        <v>27.93683064411227</v>
      </c>
      <c r="S206">
        <f t="shared" si="70"/>
        <v>27.957667741935499</v>
      </c>
      <c r="T206">
        <f t="shared" si="71"/>
        <v>3.7854847538622165</v>
      </c>
      <c r="U206">
        <f t="shared" si="72"/>
        <v>27.455122675029042</v>
      </c>
      <c r="V206">
        <f t="shared" si="73"/>
        <v>1.0430973841032669</v>
      </c>
      <c r="W206">
        <f t="shared" si="74"/>
        <v>3.7992814545024194</v>
      </c>
      <c r="X206">
        <f t="shared" si="75"/>
        <v>2.7423873697589496</v>
      </c>
      <c r="Y206">
        <f t="shared" si="76"/>
        <v>-13.507321018019939</v>
      </c>
      <c r="Z206">
        <f t="shared" si="77"/>
        <v>9.3931300578065962</v>
      </c>
      <c r="AA206">
        <f t="shared" si="78"/>
        <v>0.73321703294075102</v>
      </c>
      <c r="AB206">
        <f t="shared" si="79"/>
        <v>-3.3817734823984615</v>
      </c>
      <c r="AC206">
        <v>-1.22176937954261E-3</v>
      </c>
      <c r="AD206">
        <v>2.3597438893783899E-2</v>
      </c>
      <c r="AE206">
        <v>2.67824531013793</v>
      </c>
      <c r="AF206">
        <v>80</v>
      </c>
      <c r="AG206">
        <v>8</v>
      </c>
      <c r="AH206">
        <f t="shared" si="80"/>
        <v>1</v>
      </c>
      <c r="AI206">
        <f t="shared" si="81"/>
        <v>0</v>
      </c>
      <c r="AJ206">
        <f t="shared" si="82"/>
        <v>53542.35423473642</v>
      </c>
      <c r="AK206">
        <f t="shared" si="83"/>
        <v>-4.18396193548387E-3</v>
      </c>
      <c r="AL206">
        <f t="shared" si="84"/>
        <v>-2.0501413483870962E-3</v>
      </c>
      <c r="AM206">
        <f t="shared" si="85"/>
        <v>0.49</v>
      </c>
      <c r="AN206">
        <f t="shared" si="86"/>
        <v>0.39</v>
      </c>
      <c r="AO206">
        <v>9.51</v>
      </c>
      <c r="AP206">
        <v>0.5</v>
      </c>
      <c r="AQ206" t="s">
        <v>195</v>
      </c>
      <c r="AR206">
        <v>1602604944.4451599</v>
      </c>
      <c r="AS206">
        <v>411.06858064516098</v>
      </c>
      <c r="AT206">
        <v>409.99161290322598</v>
      </c>
      <c r="AU206">
        <v>10.254522580645199</v>
      </c>
      <c r="AV206">
        <v>9.9662303225806408</v>
      </c>
      <c r="AW206">
        <v>1000.0039032258099</v>
      </c>
      <c r="AX206">
        <v>101.594290322581</v>
      </c>
      <c r="AY206">
        <v>0.126426161290323</v>
      </c>
      <c r="AZ206">
        <v>28.020067741935499</v>
      </c>
      <c r="BA206">
        <v>27.957667741935499</v>
      </c>
      <c r="BB206">
        <v>28.113287096774201</v>
      </c>
      <c r="BC206">
        <v>10000.8196774194</v>
      </c>
      <c r="BD206">
        <v>-4.18396193548387E-3</v>
      </c>
      <c r="BE206">
        <v>0.40635848387096801</v>
      </c>
      <c r="BF206">
        <v>1602604900.8</v>
      </c>
      <c r="BG206" t="s">
        <v>662</v>
      </c>
      <c r="BH206">
        <v>33</v>
      </c>
      <c r="BI206">
        <v>-0.81</v>
      </c>
      <c r="BJ206">
        <v>-5.8000000000000003E-2</v>
      </c>
      <c r="BK206">
        <v>410</v>
      </c>
      <c r="BL206">
        <v>10</v>
      </c>
      <c r="BM206">
        <v>0.34</v>
      </c>
      <c r="BN206">
        <v>0.08</v>
      </c>
      <c r="BO206">
        <v>1.0761934</v>
      </c>
      <c r="BP206">
        <v>-6.8837070828282401E-3</v>
      </c>
      <c r="BQ206">
        <v>1.63317672785281E-2</v>
      </c>
      <c r="BR206">
        <v>1</v>
      </c>
      <c r="BS206">
        <v>0.2884678</v>
      </c>
      <c r="BT206">
        <v>-2.6212725090033898E-3</v>
      </c>
      <c r="BU206">
        <v>7.5175075656762802E-4</v>
      </c>
      <c r="BV206">
        <v>1</v>
      </c>
      <c r="BW206">
        <v>2</v>
      </c>
      <c r="BX206">
        <v>2</v>
      </c>
      <c r="BY206" t="s">
        <v>200</v>
      </c>
      <c r="BZ206">
        <v>100</v>
      </c>
      <c r="CA206">
        <v>100</v>
      </c>
      <c r="CB206">
        <v>-0.81</v>
      </c>
      <c r="CC206">
        <v>-5.8000000000000003E-2</v>
      </c>
      <c r="CD206">
        <v>2</v>
      </c>
      <c r="CE206">
        <v>999.34100000000001</v>
      </c>
      <c r="CF206">
        <v>739.24300000000005</v>
      </c>
      <c r="CG206">
        <v>26.999099999999999</v>
      </c>
      <c r="CH206">
        <v>32.903799999999997</v>
      </c>
      <c r="CI206">
        <v>30.0002</v>
      </c>
      <c r="CJ206">
        <v>32.7605</v>
      </c>
      <c r="CK206">
        <v>32.839199999999998</v>
      </c>
      <c r="CL206">
        <v>30.3047</v>
      </c>
      <c r="CM206">
        <v>52.610199999999999</v>
      </c>
      <c r="CN206">
        <v>0</v>
      </c>
      <c r="CO206">
        <v>27</v>
      </c>
      <c r="CP206">
        <v>410</v>
      </c>
      <c r="CQ206">
        <v>10</v>
      </c>
      <c r="CR206">
        <v>98.107100000000003</v>
      </c>
      <c r="CS206">
        <v>106.09399999999999</v>
      </c>
    </row>
    <row r="207" spans="1:97" x14ac:dyDescent="0.25">
      <c r="A207">
        <v>191</v>
      </c>
      <c r="B207">
        <v>1602604957.8</v>
      </c>
      <c r="C207">
        <v>15333</v>
      </c>
      <c r="D207" t="s">
        <v>665</v>
      </c>
      <c r="E207" t="s">
        <v>666</v>
      </c>
      <c r="F207">
        <v>1602604949.2354801</v>
      </c>
      <c r="G207">
        <f t="shared" si="58"/>
        <v>3.0598529491192978E-4</v>
      </c>
      <c r="H207">
        <f t="shared" si="59"/>
        <v>-1.2592303968921441</v>
      </c>
      <c r="I207">
        <f t="shared" si="60"/>
        <v>411.07183870967702</v>
      </c>
      <c r="J207">
        <f t="shared" si="61"/>
        <v>571.1591043446831</v>
      </c>
      <c r="K207">
        <f t="shared" si="62"/>
        <v>58.098751422066684</v>
      </c>
      <c r="L207">
        <f t="shared" si="63"/>
        <v>41.814549382360276</v>
      </c>
      <c r="M207">
        <f t="shared" si="64"/>
        <v>1.1104471024071265E-2</v>
      </c>
      <c r="N207">
        <f t="shared" si="65"/>
        <v>2.7937447933945183</v>
      </c>
      <c r="O207">
        <f t="shared" si="66"/>
        <v>1.1080008450861031E-2</v>
      </c>
      <c r="P207">
        <f t="shared" si="67"/>
        <v>6.9271986132205775E-3</v>
      </c>
      <c r="Q207">
        <f t="shared" si="68"/>
        <v>-1.5274068193548512E-5</v>
      </c>
      <c r="R207">
        <f t="shared" si="69"/>
        <v>27.935003431217822</v>
      </c>
      <c r="S207">
        <f t="shared" si="70"/>
        <v>27.956796774193499</v>
      </c>
      <c r="T207">
        <f t="shared" si="71"/>
        <v>3.7852924917826405</v>
      </c>
      <c r="U207">
        <f t="shared" si="72"/>
        <v>27.451485175168592</v>
      </c>
      <c r="V207">
        <f t="shared" si="73"/>
        <v>1.042840156774022</v>
      </c>
      <c r="W207">
        <f t="shared" si="74"/>
        <v>3.7988478587574899</v>
      </c>
      <c r="X207">
        <f t="shared" si="75"/>
        <v>2.7424523350086183</v>
      </c>
      <c r="Y207">
        <f t="shared" si="76"/>
        <v>-13.493951505616103</v>
      </c>
      <c r="Z207">
        <f t="shared" si="77"/>
        <v>9.2347268752184313</v>
      </c>
      <c r="AA207">
        <f t="shared" si="78"/>
        <v>0.72043319158060659</v>
      </c>
      <c r="AB207">
        <f t="shared" si="79"/>
        <v>-3.5388067128852576</v>
      </c>
      <c r="AC207">
        <v>-1.22284581034638E-3</v>
      </c>
      <c r="AD207">
        <v>2.36182292414065E-2</v>
      </c>
      <c r="AE207">
        <v>2.6797297306810499</v>
      </c>
      <c r="AF207">
        <v>80</v>
      </c>
      <c r="AG207">
        <v>8</v>
      </c>
      <c r="AH207">
        <f t="shared" si="80"/>
        <v>1</v>
      </c>
      <c r="AI207">
        <f t="shared" si="81"/>
        <v>0</v>
      </c>
      <c r="AJ207">
        <f t="shared" si="82"/>
        <v>53587.943160653187</v>
      </c>
      <c r="AK207">
        <f t="shared" si="83"/>
        <v>-7.9927096774194204E-5</v>
      </c>
      <c r="AL207">
        <f t="shared" si="84"/>
        <v>-3.9164277419355161E-5</v>
      </c>
      <c r="AM207">
        <f t="shared" si="85"/>
        <v>0.49</v>
      </c>
      <c r="AN207">
        <f t="shared" si="86"/>
        <v>0.39</v>
      </c>
      <c r="AO207">
        <v>9.51</v>
      </c>
      <c r="AP207">
        <v>0.5</v>
      </c>
      <c r="AQ207" t="s">
        <v>195</v>
      </c>
      <c r="AR207">
        <v>1602604949.2354801</v>
      </c>
      <c r="AS207">
        <v>411.07183870967702</v>
      </c>
      <c r="AT207">
        <v>409.99393548387098</v>
      </c>
      <c r="AU207">
        <v>10.251987096774201</v>
      </c>
      <c r="AV207">
        <v>9.9639799999999994</v>
      </c>
      <c r="AW207">
        <v>1000.0058064516101</v>
      </c>
      <c r="AX207">
        <v>101.594387096774</v>
      </c>
      <c r="AY207">
        <v>0.126396096774194</v>
      </c>
      <c r="AZ207">
        <v>28.0181096774194</v>
      </c>
      <c r="BA207">
        <v>27.956796774193499</v>
      </c>
      <c r="BB207">
        <v>28.1108032258064</v>
      </c>
      <c r="BC207">
        <v>10009.621290322601</v>
      </c>
      <c r="BD207">
        <v>-7.9927096774194204E-5</v>
      </c>
      <c r="BE207">
        <v>0.39883745161290302</v>
      </c>
      <c r="BF207">
        <v>1602604900.8</v>
      </c>
      <c r="BG207" t="s">
        <v>662</v>
      </c>
      <c r="BH207">
        <v>33</v>
      </c>
      <c r="BI207">
        <v>-0.81</v>
      </c>
      <c r="BJ207">
        <v>-5.8000000000000003E-2</v>
      </c>
      <c r="BK207">
        <v>410</v>
      </c>
      <c r="BL207">
        <v>10</v>
      </c>
      <c r="BM207">
        <v>0.34</v>
      </c>
      <c r="BN207">
        <v>0.08</v>
      </c>
      <c r="BO207">
        <v>1.0809892000000001</v>
      </c>
      <c r="BP207">
        <v>-3.1047759903957702E-2</v>
      </c>
      <c r="BQ207">
        <v>1.5676019882610501E-2</v>
      </c>
      <c r="BR207">
        <v>1</v>
      </c>
      <c r="BS207">
        <v>0.28808321999999997</v>
      </c>
      <c r="BT207">
        <v>-3.0606194477777499E-3</v>
      </c>
      <c r="BU207">
        <v>7.7472455208286897E-4</v>
      </c>
      <c r="BV207">
        <v>1</v>
      </c>
      <c r="BW207">
        <v>2</v>
      </c>
      <c r="BX207">
        <v>2</v>
      </c>
      <c r="BY207" t="s">
        <v>200</v>
      </c>
      <c r="BZ207">
        <v>100</v>
      </c>
      <c r="CA207">
        <v>100</v>
      </c>
      <c r="CB207">
        <v>-0.81</v>
      </c>
      <c r="CC207">
        <v>-5.8000000000000003E-2</v>
      </c>
      <c r="CD207">
        <v>2</v>
      </c>
      <c r="CE207">
        <v>999.47900000000004</v>
      </c>
      <c r="CF207">
        <v>739.03899999999999</v>
      </c>
      <c r="CG207">
        <v>26.999199999999998</v>
      </c>
      <c r="CH207">
        <v>32.903799999999997</v>
      </c>
      <c r="CI207">
        <v>30.0002</v>
      </c>
      <c r="CJ207">
        <v>32.7605</v>
      </c>
      <c r="CK207">
        <v>32.8416</v>
      </c>
      <c r="CL207">
        <v>30.303599999999999</v>
      </c>
      <c r="CM207">
        <v>52.610199999999999</v>
      </c>
      <c r="CN207">
        <v>0</v>
      </c>
      <c r="CO207">
        <v>27</v>
      </c>
      <c r="CP207">
        <v>410</v>
      </c>
      <c r="CQ207">
        <v>10</v>
      </c>
      <c r="CR207">
        <v>98.105500000000006</v>
      </c>
      <c r="CS207">
        <v>106.09399999999999</v>
      </c>
    </row>
    <row r="208" spans="1:97" x14ac:dyDescent="0.25">
      <c r="A208">
        <v>192</v>
      </c>
      <c r="B208">
        <v>1602604962.8</v>
      </c>
      <c r="C208">
        <v>15338</v>
      </c>
      <c r="D208" t="s">
        <v>667</v>
      </c>
      <c r="E208" t="s">
        <v>668</v>
      </c>
      <c r="F208">
        <v>1602604954.17097</v>
      </c>
      <c r="G208">
        <f t="shared" si="58"/>
        <v>3.0517690648717948E-4</v>
      </c>
      <c r="H208">
        <f t="shared" si="59"/>
        <v>-1.2625275905260125</v>
      </c>
      <c r="I208">
        <f t="shared" si="60"/>
        <v>411.07683870967702</v>
      </c>
      <c r="J208">
        <f t="shared" si="61"/>
        <v>572.08249040337137</v>
      </c>
      <c r="K208">
        <f t="shared" si="62"/>
        <v>58.192570242565068</v>
      </c>
      <c r="L208">
        <f t="shared" si="63"/>
        <v>41.814979855156039</v>
      </c>
      <c r="M208">
        <f t="shared" si="64"/>
        <v>1.1076451734199119E-2</v>
      </c>
      <c r="N208">
        <f t="shared" si="65"/>
        <v>2.7932455546566373</v>
      </c>
      <c r="O208">
        <f t="shared" si="66"/>
        <v>1.10521079693628E-2</v>
      </c>
      <c r="P208">
        <f t="shared" si="67"/>
        <v>6.9097501702681981E-3</v>
      </c>
      <c r="Q208">
        <f t="shared" si="68"/>
        <v>5.7278094774193512E-4</v>
      </c>
      <c r="R208">
        <f t="shared" si="69"/>
        <v>27.93307403382169</v>
      </c>
      <c r="S208">
        <f t="shared" si="70"/>
        <v>27.953954838709699</v>
      </c>
      <c r="T208">
        <f t="shared" si="71"/>
        <v>3.7846652069895081</v>
      </c>
      <c r="U208">
        <f t="shared" si="72"/>
        <v>27.447159190982045</v>
      </c>
      <c r="V208">
        <f t="shared" si="73"/>
        <v>1.0425458435625503</v>
      </c>
      <c r="W208">
        <f t="shared" si="74"/>
        <v>3.7983743101001357</v>
      </c>
      <c r="X208">
        <f t="shared" si="75"/>
        <v>2.7421193634269576</v>
      </c>
      <c r="Y208">
        <f t="shared" si="76"/>
        <v>-13.458301576084615</v>
      </c>
      <c r="Z208">
        <f t="shared" si="77"/>
        <v>9.3389750314025388</v>
      </c>
      <c r="AA208">
        <f t="shared" si="78"/>
        <v>0.72867808323221417</v>
      </c>
      <c r="AB208">
        <f t="shared" si="79"/>
        <v>-3.3900756805021199</v>
      </c>
      <c r="AC208">
        <v>-1.2225066490621701E-3</v>
      </c>
      <c r="AD208">
        <v>2.36116786289805E-2</v>
      </c>
      <c r="AE208">
        <v>2.67926211448688</v>
      </c>
      <c r="AF208">
        <v>80</v>
      </c>
      <c r="AG208">
        <v>8</v>
      </c>
      <c r="AH208">
        <f t="shared" si="80"/>
        <v>1</v>
      </c>
      <c r="AI208">
        <f t="shared" si="81"/>
        <v>0</v>
      </c>
      <c r="AJ208">
        <f t="shared" si="82"/>
        <v>53574.06782281612</v>
      </c>
      <c r="AK208">
        <f t="shared" si="83"/>
        <v>2.9972838709677401E-3</v>
      </c>
      <c r="AL208">
        <f t="shared" si="84"/>
        <v>1.4686690967741925E-3</v>
      </c>
      <c r="AM208">
        <f t="shared" si="85"/>
        <v>0.49</v>
      </c>
      <c r="AN208">
        <f t="shared" si="86"/>
        <v>0.39</v>
      </c>
      <c r="AO208">
        <v>9.51</v>
      </c>
      <c r="AP208">
        <v>0.5</v>
      </c>
      <c r="AQ208" t="s">
        <v>195</v>
      </c>
      <c r="AR208">
        <v>1602604954.17097</v>
      </c>
      <c r="AS208">
        <v>411.07683870967702</v>
      </c>
      <c r="AT208">
        <v>409.99548387096797</v>
      </c>
      <c r="AU208">
        <v>10.2491129032258</v>
      </c>
      <c r="AV208">
        <v>9.9618654838709695</v>
      </c>
      <c r="AW208">
        <v>1000.00448387097</v>
      </c>
      <c r="AX208">
        <v>101.594225806452</v>
      </c>
      <c r="AY208">
        <v>0.12636732258064501</v>
      </c>
      <c r="AZ208">
        <v>28.0159709677419</v>
      </c>
      <c r="BA208">
        <v>27.953954838709699</v>
      </c>
      <c r="BB208">
        <v>28.107419354838701</v>
      </c>
      <c r="BC208">
        <v>10006.860967741901</v>
      </c>
      <c r="BD208">
        <v>2.9972838709677401E-3</v>
      </c>
      <c r="BE208">
        <v>0.40704203225806501</v>
      </c>
      <c r="BF208">
        <v>1602604900.8</v>
      </c>
      <c r="BG208" t="s">
        <v>662</v>
      </c>
      <c r="BH208">
        <v>33</v>
      </c>
      <c r="BI208">
        <v>-0.81</v>
      </c>
      <c r="BJ208">
        <v>-5.8000000000000003E-2</v>
      </c>
      <c r="BK208">
        <v>410</v>
      </c>
      <c r="BL208">
        <v>10</v>
      </c>
      <c r="BM208">
        <v>0.34</v>
      </c>
      <c r="BN208">
        <v>0.08</v>
      </c>
      <c r="BO208">
        <v>1.0811797999999999</v>
      </c>
      <c r="BP208">
        <v>2.17416950780151E-2</v>
      </c>
      <c r="BQ208">
        <v>1.8719728469184599E-2</v>
      </c>
      <c r="BR208">
        <v>1</v>
      </c>
      <c r="BS208">
        <v>0.28782479999999999</v>
      </c>
      <c r="BT208">
        <v>-6.3026016806711797E-3</v>
      </c>
      <c r="BU208">
        <v>9.7930099560860598E-4</v>
      </c>
      <c r="BV208">
        <v>1</v>
      </c>
      <c r="BW208">
        <v>2</v>
      </c>
      <c r="BX208">
        <v>2</v>
      </c>
      <c r="BY208" t="s">
        <v>200</v>
      </c>
      <c r="BZ208">
        <v>100</v>
      </c>
      <c r="CA208">
        <v>100</v>
      </c>
      <c r="CB208">
        <v>-0.81</v>
      </c>
      <c r="CC208">
        <v>-5.8000000000000003E-2</v>
      </c>
      <c r="CD208">
        <v>2</v>
      </c>
      <c r="CE208">
        <v>999.65700000000004</v>
      </c>
      <c r="CF208">
        <v>739.07</v>
      </c>
      <c r="CG208">
        <v>26.999099999999999</v>
      </c>
      <c r="CH208">
        <v>32.903799999999997</v>
      </c>
      <c r="CI208">
        <v>30.0002</v>
      </c>
      <c r="CJ208">
        <v>32.763100000000001</v>
      </c>
      <c r="CK208">
        <v>32.842100000000002</v>
      </c>
      <c r="CL208">
        <v>30.304400000000001</v>
      </c>
      <c r="CM208">
        <v>52.610199999999999</v>
      </c>
      <c r="CN208">
        <v>0</v>
      </c>
      <c r="CO208">
        <v>27</v>
      </c>
      <c r="CP208">
        <v>410</v>
      </c>
      <c r="CQ208">
        <v>10</v>
      </c>
      <c r="CR208">
        <v>98.1066</v>
      </c>
      <c r="CS208">
        <v>106.095</v>
      </c>
    </row>
    <row r="209" spans="1:97" x14ac:dyDescent="0.25">
      <c r="A209">
        <v>193</v>
      </c>
      <c r="B209">
        <v>1602604967.8</v>
      </c>
      <c r="C209">
        <v>15343</v>
      </c>
      <c r="D209" t="s">
        <v>669</v>
      </c>
      <c r="E209" t="s">
        <v>670</v>
      </c>
      <c r="F209">
        <v>1602604959.17097</v>
      </c>
      <c r="G209">
        <f t="shared" ref="G209:G272" si="87">AW209*AH209*(AU209-AV209)/(100*AO209*(1000-AH209*AU209))</f>
        <v>3.0470302376914667E-4</v>
      </c>
      <c r="H209">
        <f t="shared" ref="H209:H272" si="88">AW209*AH209*(AT209-AS209*(1000-AH209*AV209)/(1000-AH209*AU209))/(100*AO209)</f>
        <v>-1.2644715946336742</v>
      </c>
      <c r="I209">
        <f t="shared" ref="I209:I272" si="89">AS209 - IF(AH209&gt;1, H209*AO209*100/(AJ209*BC209), 0)</f>
        <v>411.07632258064501</v>
      </c>
      <c r="J209">
        <f t="shared" ref="J209:J272" si="90">((P209-G209/2)*I209-H209)/(P209+G209/2)</f>
        <v>572.61744846326337</v>
      </c>
      <c r="K209">
        <f t="shared" ref="K209:K272" si="91">J209*(AX209+AY209)/1000</f>
        <v>58.247175272758739</v>
      </c>
      <c r="L209">
        <f t="shared" ref="L209:L272" si="92">(AS209 - IF(AH209&gt;1, H209*AO209*100/(AJ209*BC209), 0))*(AX209+AY209)/1000</f>
        <v>41.815062876785674</v>
      </c>
      <c r="M209">
        <f t="shared" ref="M209:M272" si="93">2/((1/O209-1/N209)+SIGN(O209)*SQRT((1/O209-1/N209)*(1/O209-1/N209) + 4*AP209/((AP209+1)*(AP209+1))*(2*1/O209*1/N209-1/N209*1/N209)))</f>
        <v>1.1060499393006224E-2</v>
      </c>
      <c r="N209">
        <f t="shared" ref="N209:N272" si="94">AE209+AD209*AO209+AC209*AO209*AO209</f>
        <v>2.7933593960756093</v>
      </c>
      <c r="O209">
        <f t="shared" ref="O209:O272" si="95">G209*(1000-(1000*0.61365*EXP(17.502*S209/(240.97+S209))/(AX209+AY209)+AU209)/2)/(1000*0.61365*EXP(17.502*S209/(240.97+S209))/(AX209+AY209)-AU209)</f>
        <v>1.1036226601568845E-2</v>
      </c>
      <c r="P209">
        <f t="shared" ref="P209:P272" si="96">1/((AP209+1)/(M209/1.6)+1/(N209/1.37)) + AP209/((AP209+1)/(M209/1.6) + AP209/(N209/1.37))</f>
        <v>6.8998179583916602E-3</v>
      </c>
      <c r="Q209">
        <f t="shared" ref="Q209:Q272" si="97">(AL209*AN209)</f>
        <v>-9.5652756319354777E-4</v>
      </c>
      <c r="R209">
        <f t="shared" ref="R209:R272" si="98">(AZ209+(Q209+2*0.95*0.0000000567*(((AZ209+$B$7)+273)^4-(AZ209+273)^4)-44100*G209)/(1.84*29.3*N209+8*0.95*0.0000000567*(AZ209+273)^3))</f>
        <v>27.930747938505608</v>
      </c>
      <c r="S209">
        <f t="shared" ref="S209:S272" si="99">($C$7*BA209+$D$7*BB209+$E$7*R209)</f>
        <v>27.951451612903199</v>
      </c>
      <c r="T209">
        <f t="shared" ref="T209:T272" si="100">0.61365*EXP(17.502*S209/(240.97+S209))</f>
        <v>3.7841127588478538</v>
      </c>
      <c r="U209">
        <f t="shared" ref="U209:U272" si="101">(V209/W209*100)</f>
        <v>27.444374587899912</v>
      </c>
      <c r="V209">
        <f t="shared" ref="V209:V272" si="102">AU209*(AX209+AY209)/1000</f>
        <v>1.0422913107045169</v>
      </c>
      <c r="W209">
        <f t="shared" ref="W209:W272" si="103">0.61365*EXP(17.502*AZ209/(240.97+AZ209))</f>
        <v>3.7978322565384963</v>
      </c>
      <c r="X209">
        <f t="shared" ref="X209:X272" si="104">(T209-AU209*(AX209+AY209)/1000)</f>
        <v>2.7418214481433369</v>
      </c>
      <c r="Y209">
        <f t="shared" ref="Y209:Y272" si="105">(-G209*44100)</f>
        <v>-13.437403348219368</v>
      </c>
      <c r="Z209">
        <f t="shared" ref="Z209:Z272" si="106">2*29.3*N209*0.92*(AZ209-S209)</f>
        <v>9.3476141182989583</v>
      </c>
      <c r="AA209">
        <f t="shared" ref="AA209:AA272" si="107">2*0.95*0.0000000567*(((AZ209+$B$7)+273)^4-(S209+273)^4)</f>
        <v>0.72930443060243422</v>
      </c>
      <c r="AB209">
        <f t="shared" ref="AB209:AB272" si="108">Q209+AA209+Y209+Z209</f>
        <v>-3.3614413268811685</v>
      </c>
      <c r="AC209">
        <v>-1.2225839828290501E-3</v>
      </c>
      <c r="AD209">
        <v>2.36131722650701E-2</v>
      </c>
      <c r="AE209">
        <v>2.6793687455002502</v>
      </c>
      <c r="AF209">
        <v>80</v>
      </c>
      <c r="AG209">
        <v>8</v>
      </c>
      <c r="AH209">
        <f t="shared" ref="AH209:AH272" si="109">IF(AF209*$H$13&gt;=AJ209,1,(AJ209/(AJ209-AF209*$H$13)))</f>
        <v>1</v>
      </c>
      <c r="AI209">
        <f t="shared" ref="AI209:AI272" si="110">(AH209-1)*100</f>
        <v>0</v>
      </c>
      <c r="AJ209">
        <f t="shared" ref="AJ209:AJ272" si="111">MAX(0,($B$13+$C$13*BC209)/(1+$D$13*BC209)*AX209/(AZ209+273)*$E$13)</f>
        <v>53577.761192931677</v>
      </c>
      <c r="AK209">
        <f t="shared" ref="AK209:AK272" si="112">$B$11*BD209+$C$11*BE209</f>
        <v>-5.0053770967741903E-3</v>
      </c>
      <c r="AL209">
        <f t="shared" ref="AL209:AL272" si="113">AK209*AM209</f>
        <v>-2.4526347774193533E-3</v>
      </c>
      <c r="AM209">
        <f t="shared" ref="AM209:AM272" si="114">($B$11*$D$9+$C$11*$D$9)/($B$11+$C$11)</f>
        <v>0.49</v>
      </c>
      <c r="AN209">
        <f t="shared" ref="AN209:AN272" si="115">($B$11*$K$9+$C$11*$K$9)/($B$11+$C$11)</f>
        <v>0.39</v>
      </c>
      <c r="AO209">
        <v>9.51</v>
      </c>
      <c r="AP209">
        <v>0.5</v>
      </c>
      <c r="AQ209" t="s">
        <v>195</v>
      </c>
      <c r="AR209">
        <v>1602604959.17097</v>
      </c>
      <c r="AS209">
        <v>411.07632258064501</v>
      </c>
      <c r="AT209">
        <v>409.99293548387101</v>
      </c>
      <c r="AU209">
        <v>10.2465774193548</v>
      </c>
      <c r="AV209">
        <v>9.95977580645161</v>
      </c>
      <c r="AW209">
        <v>1000.0062258064499</v>
      </c>
      <c r="AX209">
        <v>101.594580645161</v>
      </c>
      <c r="AY209">
        <v>0.126342161290323</v>
      </c>
      <c r="AZ209">
        <v>28.013522580645201</v>
      </c>
      <c r="BA209">
        <v>27.951451612903199</v>
      </c>
      <c r="BB209">
        <v>28.106019354838701</v>
      </c>
      <c r="BC209">
        <v>10007.459032258101</v>
      </c>
      <c r="BD209">
        <v>-5.0053770967741903E-3</v>
      </c>
      <c r="BE209">
        <v>0.42367922580645201</v>
      </c>
      <c r="BF209">
        <v>1602604900.8</v>
      </c>
      <c r="BG209" t="s">
        <v>662</v>
      </c>
      <c r="BH209">
        <v>33</v>
      </c>
      <c r="BI209">
        <v>-0.81</v>
      </c>
      <c r="BJ209">
        <v>-5.8000000000000003E-2</v>
      </c>
      <c r="BK209">
        <v>410</v>
      </c>
      <c r="BL209">
        <v>10</v>
      </c>
      <c r="BM209">
        <v>0.34</v>
      </c>
      <c r="BN209">
        <v>0.08</v>
      </c>
      <c r="BO209">
        <v>1.0808135999999999</v>
      </c>
      <c r="BP209">
        <v>1.3197061224492299E-2</v>
      </c>
      <c r="BQ209">
        <v>1.9491111385449501E-2</v>
      </c>
      <c r="BR209">
        <v>1</v>
      </c>
      <c r="BS209">
        <v>0.28742012</v>
      </c>
      <c r="BT209">
        <v>-6.7073920768313602E-3</v>
      </c>
      <c r="BU209">
        <v>1.00877392194684E-3</v>
      </c>
      <c r="BV209">
        <v>1</v>
      </c>
      <c r="BW209">
        <v>2</v>
      </c>
      <c r="BX209">
        <v>2</v>
      </c>
      <c r="BY209" t="s">
        <v>200</v>
      </c>
      <c r="BZ209">
        <v>100</v>
      </c>
      <c r="CA209">
        <v>100</v>
      </c>
      <c r="CB209">
        <v>-0.81</v>
      </c>
      <c r="CC209">
        <v>-5.8000000000000003E-2</v>
      </c>
      <c r="CD209">
        <v>2</v>
      </c>
      <c r="CE209">
        <v>999.52599999999995</v>
      </c>
      <c r="CF209">
        <v>738.88400000000001</v>
      </c>
      <c r="CG209">
        <v>26.999199999999998</v>
      </c>
      <c r="CH209">
        <v>32.906700000000001</v>
      </c>
      <c r="CI209">
        <v>30</v>
      </c>
      <c r="CJ209">
        <v>32.763500000000001</v>
      </c>
      <c r="CK209">
        <v>32.842100000000002</v>
      </c>
      <c r="CL209">
        <v>30.304400000000001</v>
      </c>
      <c r="CM209">
        <v>52.610199999999999</v>
      </c>
      <c r="CN209">
        <v>0</v>
      </c>
      <c r="CO209">
        <v>27</v>
      </c>
      <c r="CP209">
        <v>410</v>
      </c>
      <c r="CQ209">
        <v>10</v>
      </c>
      <c r="CR209">
        <v>98.107900000000001</v>
      </c>
      <c r="CS209">
        <v>106.095</v>
      </c>
    </row>
    <row r="210" spans="1:97" x14ac:dyDescent="0.25">
      <c r="A210">
        <v>194</v>
      </c>
      <c r="B210">
        <v>1602604972.8</v>
      </c>
      <c r="C210">
        <v>15348</v>
      </c>
      <c r="D210" t="s">
        <v>671</v>
      </c>
      <c r="E210" t="s">
        <v>672</v>
      </c>
      <c r="F210">
        <v>1602604964.17097</v>
      </c>
      <c r="G210">
        <f t="shared" si="87"/>
        <v>3.0445807662137853E-4</v>
      </c>
      <c r="H210">
        <f t="shared" si="88"/>
        <v>-1.2702910338636806</v>
      </c>
      <c r="I210">
        <f t="shared" si="89"/>
        <v>411.07774193548403</v>
      </c>
      <c r="J210">
        <f t="shared" si="90"/>
        <v>573.54406939836872</v>
      </c>
      <c r="K210">
        <f t="shared" si="91"/>
        <v>58.341122480586591</v>
      </c>
      <c r="L210">
        <f t="shared" si="92"/>
        <v>41.814985405495072</v>
      </c>
      <c r="M210">
        <f t="shared" si="93"/>
        <v>1.1054733915836296E-2</v>
      </c>
      <c r="N210">
        <f t="shared" si="94"/>
        <v>2.7909133036352047</v>
      </c>
      <c r="O210">
        <f t="shared" si="95"/>
        <v>1.1030465191745074E-2</v>
      </c>
      <c r="P210">
        <f t="shared" si="96"/>
        <v>6.8962167110015737E-3</v>
      </c>
      <c r="Q210">
        <f t="shared" si="97"/>
        <v>-4.7208764535483965E-3</v>
      </c>
      <c r="R210">
        <f t="shared" si="98"/>
        <v>27.927769016982829</v>
      </c>
      <c r="S210">
        <f t="shared" si="99"/>
        <v>27.9468903225806</v>
      </c>
      <c r="T210">
        <f t="shared" si="100"/>
        <v>3.7831062881099737</v>
      </c>
      <c r="U210">
        <f t="shared" si="101"/>
        <v>27.442898787179438</v>
      </c>
      <c r="V210">
        <f t="shared" si="102"/>
        <v>1.0420557615400949</v>
      </c>
      <c r="W210">
        <f t="shared" si="103"/>
        <v>3.7971781684627084</v>
      </c>
      <c r="X210">
        <f t="shared" si="104"/>
        <v>2.7410505265698788</v>
      </c>
      <c r="Y210">
        <f t="shared" si="105"/>
        <v>-13.426601179002793</v>
      </c>
      <c r="Z210">
        <f t="shared" si="106"/>
        <v>9.5811412704122763</v>
      </c>
      <c r="AA210">
        <f t="shared" si="107"/>
        <v>0.74815145059295696</v>
      </c>
      <c r="AB210">
        <f t="shared" si="108"/>
        <v>-3.1020293344511085</v>
      </c>
      <c r="AC210">
        <v>-1.22092299832428E-3</v>
      </c>
      <c r="AD210">
        <v>2.3581091758706901E-2</v>
      </c>
      <c r="AE210">
        <v>2.6770775190706502</v>
      </c>
      <c r="AF210">
        <v>80</v>
      </c>
      <c r="AG210">
        <v>8</v>
      </c>
      <c r="AH210">
        <f t="shared" si="109"/>
        <v>1</v>
      </c>
      <c r="AI210">
        <f t="shared" si="110"/>
        <v>0</v>
      </c>
      <c r="AJ210">
        <f t="shared" si="111"/>
        <v>53508.460453272586</v>
      </c>
      <c r="AK210">
        <f t="shared" si="112"/>
        <v>-2.4703696774193599E-2</v>
      </c>
      <c r="AL210">
        <f t="shared" si="113"/>
        <v>-1.2104811419354863E-2</v>
      </c>
      <c r="AM210">
        <f t="shared" si="114"/>
        <v>0.49</v>
      </c>
      <c r="AN210">
        <f t="shared" si="115"/>
        <v>0.39</v>
      </c>
      <c r="AO210">
        <v>9.51</v>
      </c>
      <c r="AP210">
        <v>0.5</v>
      </c>
      <c r="AQ210" t="s">
        <v>195</v>
      </c>
      <c r="AR210">
        <v>1602604964.17097</v>
      </c>
      <c r="AS210">
        <v>411.07774193548403</v>
      </c>
      <c r="AT210">
        <v>409.98870967741902</v>
      </c>
      <c r="AU210">
        <v>10.244316129032301</v>
      </c>
      <c r="AV210">
        <v>9.9577403225806407</v>
      </c>
      <c r="AW210">
        <v>999.99193548387098</v>
      </c>
      <c r="AX210">
        <v>101.594096774194</v>
      </c>
      <c r="AY210">
        <v>0.12628635483871001</v>
      </c>
      <c r="AZ210">
        <v>28.0105677419355</v>
      </c>
      <c r="BA210">
        <v>27.9468903225806</v>
      </c>
      <c r="BB210">
        <v>28.104306451612899</v>
      </c>
      <c r="BC210">
        <v>9993.9106451612897</v>
      </c>
      <c r="BD210">
        <v>-2.4703696774193599E-2</v>
      </c>
      <c r="BE210">
        <v>0.43780951612903202</v>
      </c>
      <c r="BF210">
        <v>1602604900.8</v>
      </c>
      <c r="BG210" t="s">
        <v>662</v>
      </c>
      <c r="BH210">
        <v>33</v>
      </c>
      <c r="BI210">
        <v>-0.81</v>
      </c>
      <c r="BJ210">
        <v>-5.8000000000000003E-2</v>
      </c>
      <c r="BK210">
        <v>410</v>
      </c>
      <c r="BL210">
        <v>10</v>
      </c>
      <c r="BM210">
        <v>0.34</v>
      </c>
      <c r="BN210">
        <v>0.08</v>
      </c>
      <c r="BO210">
        <v>1.0817036</v>
      </c>
      <c r="BP210">
        <v>8.6992595438194098E-2</v>
      </c>
      <c r="BQ210">
        <v>2.01352256267468E-2</v>
      </c>
      <c r="BR210">
        <v>1</v>
      </c>
      <c r="BS210">
        <v>0.28689710000000002</v>
      </c>
      <c r="BT210">
        <v>-4.3816739495811602E-3</v>
      </c>
      <c r="BU210">
        <v>7.7264665274626295E-4</v>
      </c>
      <c r="BV210">
        <v>1</v>
      </c>
      <c r="BW210">
        <v>2</v>
      </c>
      <c r="BX210">
        <v>2</v>
      </c>
      <c r="BY210" t="s">
        <v>200</v>
      </c>
      <c r="BZ210">
        <v>100</v>
      </c>
      <c r="CA210">
        <v>100</v>
      </c>
      <c r="CB210">
        <v>-0.81</v>
      </c>
      <c r="CC210">
        <v>-5.8000000000000003E-2</v>
      </c>
      <c r="CD210">
        <v>2</v>
      </c>
      <c r="CE210">
        <v>999.66399999999999</v>
      </c>
      <c r="CF210">
        <v>738.91200000000003</v>
      </c>
      <c r="CG210">
        <v>26.999199999999998</v>
      </c>
      <c r="CH210">
        <v>32.906700000000001</v>
      </c>
      <c r="CI210">
        <v>30.0001</v>
      </c>
      <c r="CJ210">
        <v>32.763500000000001</v>
      </c>
      <c r="CK210">
        <v>32.844499999999996</v>
      </c>
      <c r="CL210">
        <v>30.306699999999999</v>
      </c>
      <c r="CM210">
        <v>52.610199999999999</v>
      </c>
      <c r="CN210">
        <v>0</v>
      </c>
      <c r="CO210">
        <v>27</v>
      </c>
      <c r="CP210">
        <v>410</v>
      </c>
      <c r="CQ210">
        <v>10</v>
      </c>
      <c r="CR210">
        <v>98.107699999999994</v>
      </c>
      <c r="CS210">
        <v>106.095</v>
      </c>
    </row>
    <row r="211" spans="1:97" x14ac:dyDescent="0.25">
      <c r="A211">
        <v>195</v>
      </c>
      <c r="B211">
        <v>1602605348.4000001</v>
      </c>
      <c r="C211">
        <v>15723.6000001431</v>
      </c>
      <c r="D211" t="s">
        <v>675</v>
      </c>
      <c r="E211" t="s">
        <v>676</v>
      </c>
      <c r="F211">
        <v>1602605340.4000001</v>
      </c>
      <c r="G211">
        <f t="shared" si="87"/>
        <v>3.6675455734255818E-4</v>
      </c>
      <c r="H211">
        <f t="shared" si="88"/>
        <v>-1.3351032630121964</v>
      </c>
      <c r="I211">
        <f t="shared" si="89"/>
        <v>411.46932258064498</v>
      </c>
      <c r="J211">
        <f t="shared" si="90"/>
        <v>548.92868380848745</v>
      </c>
      <c r="K211">
        <f t="shared" si="91"/>
        <v>55.835728793300923</v>
      </c>
      <c r="L211">
        <f t="shared" si="92"/>
        <v>41.853687336899391</v>
      </c>
      <c r="M211">
        <f t="shared" si="93"/>
        <v>1.35215773461044E-2</v>
      </c>
      <c r="N211">
        <f t="shared" si="94"/>
        <v>2.7821299048896142</v>
      </c>
      <c r="O211">
        <f t="shared" si="95"/>
        <v>1.3485174077031106E-2</v>
      </c>
      <c r="P211">
        <f t="shared" si="96"/>
        <v>8.431496260470633E-3</v>
      </c>
      <c r="Q211">
        <f t="shared" si="97"/>
        <v>-1.2335270316870975E-2</v>
      </c>
      <c r="R211">
        <f t="shared" si="98"/>
        <v>27.80416381602225</v>
      </c>
      <c r="S211">
        <f t="shared" si="99"/>
        <v>27.841629032258101</v>
      </c>
      <c r="T211">
        <f t="shared" si="100"/>
        <v>3.759944670123641</v>
      </c>
      <c r="U211">
        <f t="shared" si="101"/>
        <v>28.064552816501781</v>
      </c>
      <c r="V211">
        <f t="shared" si="102"/>
        <v>1.059074196496266</v>
      </c>
      <c r="W211">
        <f t="shared" si="103"/>
        <v>3.7737077209850889</v>
      </c>
      <c r="X211">
        <f t="shared" si="104"/>
        <v>2.7008704736273748</v>
      </c>
      <c r="Y211">
        <f t="shared" si="105"/>
        <v>-16.173875978806816</v>
      </c>
      <c r="Z211">
        <f t="shared" si="106"/>
        <v>9.3918049298316184</v>
      </c>
      <c r="AA211">
        <f t="shared" si="107"/>
        <v>0.73490677049149877</v>
      </c>
      <c r="AB211">
        <f t="shared" si="108"/>
        <v>-6.0594995488005701</v>
      </c>
      <c r="AC211">
        <v>-1.22193280030364E-3</v>
      </c>
      <c r="AD211">
        <v>2.3600595227120599E-2</v>
      </c>
      <c r="AE211">
        <v>2.67847072704296</v>
      </c>
      <c r="AF211">
        <v>81</v>
      </c>
      <c r="AG211">
        <v>8</v>
      </c>
      <c r="AH211">
        <f t="shared" si="109"/>
        <v>1</v>
      </c>
      <c r="AI211">
        <f t="shared" si="110"/>
        <v>0</v>
      </c>
      <c r="AJ211">
        <f t="shared" si="111"/>
        <v>53569.786102804777</v>
      </c>
      <c r="AK211">
        <f t="shared" si="112"/>
        <v>-6.4548771935483903E-2</v>
      </c>
      <c r="AL211">
        <f t="shared" si="113"/>
        <v>-3.1628898248387112E-2</v>
      </c>
      <c r="AM211">
        <f t="shared" si="114"/>
        <v>0.49</v>
      </c>
      <c r="AN211">
        <f t="shared" si="115"/>
        <v>0.39</v>
      </c>
      <c r="AO211">
        <v>12.56</v>
      </c>
      <c r="AP211">
        <v>0.5</v>
      </c>
      <c r="AQ211" t="s">
        <v>195</v>
      </c>
      <c r="AR211">
        <v>1602605340.4000001</v>
      </c>
      <c r="AS211">
        <v>411.46932258064498</v>
      </c>
      <c r="AT211">
        <v>409.98196774193599</v>
      </c>
      <c r="AU211">
        <v>10.411903225806499</v>
      </c>
      <c r="AV211">
        <v>9.9560538709677395</v>
      </c>
      <c r="AW211">
        <v>999.99603225806402</v>
      </c>
      <c r="AX211">
        <v>101.592032258065</v>
      </c>
      <c r="AY211">
        <v>0.12560509677419401</v>
      </c>
      <c r="AZ211">
        <v>27.904245161290302</v>
      </c>
      <c r="BA211">
        <v>27.841629032258101</v>
      </c>
      <c r="BB211">
        <v>28.0071935483871</v>
      </c>
      <c r="BC211">
        <v>10002.3796774194</v>
      </c>
      <c r="BD211">
        <v>-6.4548771935483903E-2</v>
      </c>
      <c r="BE211">
        <v>0.37454280645161298</v>
      </c>
      <c r="BF211">
        <v>1602605323.4000001</v>
      </c>
      <c r="BG211" t="s">
        <v>677</v>
      </c>
      <c r="BH211">
        <v>34</v>
      </c>
      <c r="BI211">
        <v>-0.81799999999999995</v>
      </c>
      <c r="BJ211">
        <v>-5.7000000000000002E-2</v>
      </c>
      <c r="BK211">
        <v>410</v>
      </c>
      <c r="BL211">
        <v>10</v>
      </c>
      <c r="BM211">
        <v>0.33</v>
      </c>
      <c r="BN211">
        <v>0.15</v>
      </c>
      <c r="BO211">
        <v>1.2984243404</v>
      </c>
      <c r="BP211">
        <v>2.3730716458136598</v>
      </c>
      <c r="BQ211">
        <v>0.43782955876755397</v>
      </c>
      <c r="BR211">
        <v>0</v>
      </c>
      <c r="BS211">
        <v>0.39713191586000002</v>
      </c>
      <c r="BT211">
        <v>0.72092525914663297</v>
      </c>
      <c r="BU211">
        <v>0.133612498390448</v>
      </c>
      <c r="BV211">
        <v>0</v>
      </c>
      <c r="BW211">
        <v>0</v>
      </c>
      <c r="BX211">
        <v>2</v>
      </c>
      <c r="BY211" t="s">
        <v>197</v>
      </c>
      <c r="BZ211">
        <v>100</v>
      </c>
      <c r="CA211">
        <v>100</v>
      </c>
      <c r="CB211">
        <v>-0.81799999999999995</v>
      </c>
      <c r="CC211">
        <v>-5.7000000000000002E-2</v>
      </c>
      <c r="CD211">
        <v>2</v>
      </c>
      <c r="CE211">
        <v>998.52599999999995</v>
      </c>
      <c r="CF211">
        <v>737.84400000000005</v>
      </c>
      <c r="CG211">
        <v>26.998899999999999</v>
      </c>
      <c r="CH211">
        <v>32.924300000000002</v>
      </c>
      <c r="CI211">
        <v>30</v>
      </c>
      <c r="CJ211">
        <v>32.807200000000002</v>
      </c>
      <c r="CK211">
        <v>32.883000000000003</v>
      </c>
      <c r="CL211">
        <v>30.3307</v>
      </c>
      <c r="CM211">
        <v>52.336799999999997</v>
      </c>
      <c r="CN211">
        <v>0</v>
      </c>
      <c r="CO211">
        <v>27</v>
      </c>
      <c r="CP211">
        <v>410</v>
      </c>
      <c r="CQ211">
        <v>10</v>
      </c>
      <c r="CR211">
        <v>98.108800000000002</v>
      </c>
      <c r="CS211">
        <v>106.089</v>
      </c>
    </row>
    <row r="212" spans="1:97" x14ac:dyDescent="0.25">
      <c r="A212">
        <v>196</v>
      </c>
      <c r="B212">
        <v>1602605353.4000001</v>
      </c>
      <c r="C212">
        <v>15728.6000001431</v>
      </c>
      <c r="D212" t="s">
        <v>678</v>
      </c>
      <c r="E212" t="s">
        <v>679</v>
      </c>
      <c r="F212">
        <v>1602605345.0451601</v>
      </c>
      <c r="G212">
        <f t="shared" si="87"/>
        <v>3.6647841558696154E-4</v>
      </c>
      <c r="H212">
        <f t="shared" si="88"/>
        <v>-1.3400774431460878</v>
      </c>
      <c r="I212">
        <f t="shared" si="89"/>
        <v>411.48090322580703</v>
      </c>
      <c r="J212">
        <f t="shared" si="90"/>
        <v>549.6102245179095</v>
      </c>
      <c r="K212">
        <f t="shared" si="91"/>
        <v>55.904916190114946</v>
      </c>
      <c r="L212">
        <f t="shared" si="92"/>
        <v>41.854762488906253</v>
      </c>
      <c r="M212">
        <f t="shared" si="93"/>
        <v>1.3513800829919813E-2</v>
      </c>
      <c r="N212">
        <f t="shared" si="94"/>
        <v>2.7813746150778211</v>
      </c>
      <c r="O212">
        <f t="shared" si="95"/>
        <v>1.3477429515080276E-2</v>
      </c>
      <c r="P212">
        <f t="shared" si="96"/>
        <v>8.4266530479762507E-3</v>
      </c>
      <c r="Q212">
        <f t="shared" si="97"/>
        <v>-1.2915701860645154E-2</v>
      </c>
      <c r="R212">
        <f t="shared" si="98"/>
        <v>27.801293998151504</v>
      </c>
      <c r="S212">
        <f t="shared" si="99"/>
        <v>27.838154838709698</v>
      </c>
      <c r="T212">
        <f t="shared" si="100"/>
        <v>3.7591823250522709</v>
      </c>
      <c r="U212">
        <f t="shared" si="101"/>
        <v>28.061718939822828</v>
      </c>
      <c r="V212">
        <f t="shared" si="102"/>
        <v>1.0587871146353494</v>
      </c>
      <c r="W212">
        <f t="shared" si="103"/>
        <v>3.7730657801322636</v>
      </c>
      <c r="X212">
        <f t="shared" si="104"/>
        <v>2.7003952104169215</v>
      </c>
      <c r="Y212">
        <f t="shared" si="105"/>
        <v>-16.161698127385005</v>
      </c>
      <c r="Z212">
        <f t="shared" si="106"/>
        <v>9.4729367295839211</v>
      </c>
      <c r="AA212">
        <f t="shared" si="107"/>
        <v>0.74143298512980904</v>
      </c>
      <c r="AB212">
        <f t="shared" si="108"/>
        <v>-5.9602441145319194</v>
      </c>
      <c r="AC212">
        <v>-1.2214170082926999E-3</v>
      </c>
      <c r="AD212">
        <v>2.3590633142079199E-2</v>
      </c>
      <c r="AE212">
        <v>2.6777591929727098</v>
      </c>
      <c r="AF212">
        <v>81</v>
      </c>
      <c r="AG212">
        <v>8</v>
      </c>
      <c r="AH212">
        <f t="shared" si="109"/>
        <v>1</v>
      </c>
      <c r="AI212">
        <f t="shared" si="110"/>
        <v>0</v>
      </c>
      <c r="AJ212">
        <f t="shared" si="111"/>
        <v>53548.610568468357</v>
      </c>
      <c r="AK212">
        <f t="shared" si="112"/>
        <v>-6.7586090322580603E-2</v>
      </c>
      <c r="AL212">
        <f t="shared" si="113"/>
        <v>-3.3117184258064494E-2</v>
      </c>
      <c r="AM212">
        <f t="shared" si="114"/>
        <v>0.49</v>
      </c>
      <c r="AN212">
        <f t="shared" si="115"/>
        <v>0.39</v>
      </c>
      <c r="AO212">
        <v>12.56</v>
      </c>
      <c r="AP212">
        <v>0.5</v>
      </c>
      <c r="AQ212" t="s">
        <v>195</v>
      </c>
      <c r="AR212">
        <v>1602605345.0451601</v>
      </c>
      <c r="AS212">
        <v>411.48090322580703</v>
      </c>
      <c r="AT212">
        <v>409.987161290323</v>
      </c>
      <c r="AU212">
        <v>10.409106451612899</v>
      </c>
      <c r="AV212">
        <v>9.9535983870967701</v>
      </c>
      <c r="AW212">
        <v>999.99461290322597</v>
      </c>
      <c r="AX212">
        <v>101.591741935484</v>
      </c>
      <c r="AY212">
        <v>0.12564558064516099</v>
      </c>
      <c r="AZ212">
        <v>27.901329032258101</v>
      </c>
      <c r="BA212">
        <v>27.838154838709698</v>
      </c>
      <c r="BB212">
        <v>28.002590322580598</v>
      </c>
      <c r="BC212">
        <v>9998.1861290322595</v>
      </c>
      <c r="BD212">
        <v>-6.7586090322580603E-2</v>
      </c>
      <c r="BE212">
        <v>0.36114180645161298</v>
      </c>
      <c r="BF212">
        <v>1602605323.4000001</v>
      </c>
      <c r="BG212" t="s">
        <v>677</v>
      </c>
      <c r="BH212">
        <v>34</v>
      </c>
      <c r="BI212">
        <v>-0.81799999999999995</v>
      </c>
      <c r="BJ212">
        <v>-5.7000000000000002E-2</v>
      </c>
      <c r="BK212">
        <v>410</v>
      </c>
      <c r="BL212">
        <v>10</v>
      </c>
      <c r="BM212">
        <v>0.33</v>
      </c>
      <c r="BN212">
        <v>0.15</v>
      </c>
      <c r="BO212">
        <v>1.4903952</v>
      </c>
      <c r="BP212">
        <v>3.3991490996401502E-2</v>
      </c>
      <c r="BQ212">
        <v>1.50355517677271E-2</v>
      </c>
      <c r="BR212">
        <v>1</v>
      </c>
      <c r="BS212">
        <v>0.45581618000000002</v>
      </c>
      <c r="BT212">
        <v>-3.0679606242494401E-3</v>
      </c>
      <c r="BU212">
        <v>8.9733012186151795E-4</v>
      </c>
      <c r="BV212">
        <v>1</v>
      </c>
      <c r="BW212">
        <v>2</v>
      </c>
      <c r="BX212">
        <v>2</v>
      </c>
      <c r="BY212" t="s">
        <v>200</v>
      </c>
      <c r="BZ212">
        <v>100</v>
      </c>
      <c r="CA212">
        <v>100</v>
      </c>
      <c r="CB212">
        <v>-0.81799999999999995</v>
      </c>
      <c r="CC212">
        <v>-5.7000000000000002E-2</v>
      </c>
      <c r="CD212">
        <v>2</v>
      </c>
      <c r="CE212">
        <v>999.16600000000005</v>
      </c>
      <c r="CF212">
        <v>738.1</v>
      </c>
      <c r="CG212">
        <v>26.999099999999999</v>
      </c>
      <c r="CH212">
        <v>32.924300000000002</v>
      </c>
      <c r="CI212">
        <v>30</v>
      </c>
      <c r="CJ212">
        <v>32.804299999999998</v>
      </c>
      <c r="CK212">
        <v>32.883000000000003</v>
      </c>
      <c r="CL212">
        <v>30.330400000000001</v>
      </c>
      <c r="CM212">
        <v>52.336799999999997</v>
      </c>
      <c r="CN212">
        <v>0</v>
      </c>
      <c r="CO212">
        <v>27</v>
      </c>
      <c r="CP212">
        <v>410</v>
      </c>
      <c r="CQ212">
        <v>10</v>
      </c>
      <c r="CR212">
        <v>98.108800000000002</v>
      </c>
      <c r="CS212">
        <v>106.09</v>
      </c>
    </row>
    <row r="213" spans="1:97" x14ac:dyDescent="0.25">
      <c r="A213">
        <v>197</v>
      </c>
      <c r="B213">
        <v>1602605358.4000001</v>
      </c>
      <c r="C213">
        <v>15733.6000001431</v>
      </c>
      <c r="D213" t="s">
        <v>680</v>
      </c>
      <c r="E213" t="s">
        <v>681</v>
      </c>
      <c r="F213">
        <v>1602605349.83548</v>
      </c>
      <c r="G213">
        <f t="shared" si="87"/>
        <v>3.6618860954943755E-4</v>
      </c>
      <c r="H213">
        <f t="shared" si="88"/>
        <v>-1.3413705032379426</v>
      </c>
      <c r="I213">
        <f t="shared" si="89"/>
        <v>411.48135483870999</v>
      </c>
      <c r="J213">
        <f t="shared" si="90"/>
        <v>549.8373539449658</v>
      </c>
      <c r="K213">
        <f t="shared" si="91"/>
        <v>55.927926829387744</v>
      </c>
      <c r="L213">
        <f t="shared" si="92"/>
        <v>41.854739296923341</v>
      </c>
      <c r="M213">
        <f t="shared" si="93"/>
        <v>1.3507757752298708E-2</v>
      </c>
      <c r="N213">
        <f t="shared" si="94"/>
        <v>2.7820740707382043</v>
      </c>
      <c r="O213">
        <f t="shared" si="95"/>
        <v>1.3471428021492211E-2</v>
      </c>
      <c r="P213">
        <f t="shared" si="96"/>
        <v>8.4228983933778145E-3</v>
      </c>
      <c r="Q213">
        <f t="shared" si="97"/>
        <v>-8.4302768814193511E-3</v>
      </c>
      <c r="R213">
        <f t="shared" si="98"/>
        <v>27.799081977188976</v>
      </c>
      <c r="S213">
        <f t="shared" si="99"/>
        <v>27.832616129032299</v>
      </c>
      <c r="T213">
        <f t="shared" si="100"/>
        <v>3.7579672404446351</v>
      </c>
      <c r="U213">
        <f t="shared" si="101"/>
        <v>28.057661665362598</v>
      </c>
      <c r="V213">
        <f t="shared" si="102"/>
        <v>1.0584894016086763</v>
      </c>
      <c r="W213">
        <f t="shared" si="103"/>
        <v>3.7725503081227534</v>
      </c>
      <c r="X213">
        <f t="shared" si="104"/>
        <v>2.6994778388359588</v>
      </c>
      <c r="Y213">
        <f t="shared" si="105"/>
        <v>-16.148917681130197</v>
      </c>
      <c r="Z213">
        <f t="shared" si="106"/>
        <v>9.9547941063856573</v>
      </c>
      <c r="AA213">
        <f t="shared" si="107"/>
        <v>0.77892076881006012</v>
      </c>
      <c r="AB213">
        <f t="shared" si="108"/>
        <v>-5.4236330828158987</v>
      </c>
      <c r="AC213">
        <v>-1.2218946661309001E-3</v>
      </c>
      <c r="AD213">
        <v>2.3599858697930898E-2</v>
      </c>
      <c r="AE213">
        <v>2.67841812789514</v>
      </c>
      <c r="AF213">
        <v>80</v>
      </c>
      <c r="AG213">
        <v>8</v>
      </c>
      <c r="AH213">
        <f t="shared" si="109"/>
        <v>1</v>
      </c>
      <c r="AI213">
        <f t="shared" si="110"/>
        <v>0</v>
      </c>
      <c r="AJ213">
        <f t="shared" si="111"/>
        <v>53569.108349546186</v>
      </c>
      <c r="AK213">
        <f t="shared" si="112"/>
        <v>-4.4114478709677399E-2</v>
      </c>
      <c r="AL213">
        <f t="shared" si="113"/>
        <v>-2.1616094567741925E-2</v>
      </c>
      <c r="AM213">
        <f t="shared" si="114"/>
        <v>0.49</v>
      </c>
      <c r="AN213">
        <f t="shared" si="115"/>
        <v>0.39</v>
      </c>
      <c r="AO213">
        <v>12.56</v>
      </c>
      <c r="AP213">
        <v>0.5</v>
      </c>
      <c r="AQ213" t="s">
        <v>195</v>
      </c>
      <c r="AR213">
        <v>1602605349.83548</v>
      </c>
      <c r="AS213">
        <v>411.48135483870999</v>
      </c>
      <c r="AT213">
        <v>409.98583870967701</v>
      </c>
      <c r="AU213">
        <v>10.4061967741935</v>
      </c>
      <c r="AV213">
        <v>9.9510474193548397</v>
      </c>
      <c r="AW213">
        <v>999.99425806451598</v>
      </c>
      <c r="AX213">
        <v>101.59154838709701</v>
      </c>
      <c r="AY213">
        <v>0.12567112903225799</v>
      </c>
      <c r="AZ213">
        <v>27.898987096774199</v>
      </c>
      <c r="BA213">
        <v>27.832616129032299</v>
      </c>
      <c r="BB213">
        <v>27.999690322580602</v>
      </c>
      <c r="BC213">
        <v>10002.1151612903</v>
      </c>
      <c r="BD213">
        <v>-4.4114478709677399E-2</v>
      </c>
      <c r="BE213">
        <v>0.34491480645161299</v>
      </c>
      <c r="BF213">
        <v>1602605323.4000001</v>
      </c>
      <c r="BG213" t="s">
        <v>677</v>
      </c>
      <c r="BH213">
        <v>34</v>
      </c>
      <c r="BI213">
        <v>-0.81799999999999995</v>
      </c>
      <c r="BJ213">
        <v>-5.7000000000000002E-2</v>
      </c>
      <c r="BK213">
        <v>410</v>
      </c>
      <c r="BL213">
        <v>10</v>
      </c>
      <c r="BM213">
        <v>0.33</v>
      </c>
      <c r="BN213">
        <v>0.15</v>
      </c>
      <c r="BO213">
        <v>1.4884214</v>
      </c>
      <c r="BP213">
        <v>5.1984460984386097E-2</v>
      </c>
      <c r="BQ213">
        <v>1.6193122244953301E-2</v>
      </c>
      <c r="BR213">
        <v>1</v>
      </c>
      <c r="BS213">
        <v>0.45539341999999999</v>
      </c>
      <c r="BT213">
        <v>-4.8353978391367297E-3</v>
      </c>
      <c r="BU213">
        <v>7.9861099641815496E-4</v>
      </c>
      <c r="BV213">
        <v>1</v>
      </c>
      <c r="BW213">
        <v>2</v>
      </c>
      <c r="BX213">
        <v>2</v>
      </c>
      <c r="BY213" t="s">
        <v>200</v>
      </c>
      <c r="BZ213">
        <v>100</v>
      </c>
      <c r="CA213">
        <v>100</v>
      </c>
      <c r="CB213">
        <v>-0.81799999999999995</v>
      </c>
      <c r="CC213">
        <v>-5.7000000000000002E-2</v>
      </c>
      <c r="CD213">
        <v>2</v>
      </c>
      <c r="CE213">
        <v>999.63199999999995</v>
      </c>
      <c r="CF213">
        <v>738.07600000000002</v>
      </c>
      <c r="CG213">
        <v>26.999099999999999</v>
      </c>
      <c r="CH213">
        <v>32.924300000000002</v>
      </c>
      <c r="CI213">
        <v>30</v>
      </c>
      <c r="CJ213">
        <v>32.804299999999998</v>
      </c>
      <c r="CK213">
        <v>32.883000000000003</v>
      </c>
      <c r="CL213">
        <v>30.332000000000001</v>
      </c>
      <c r="CM213">
        <v>52.336799999999997</v>
      </c>
      <c r="CN213">
        <v>0</v>
      </c>
      <c r="CO213">
        <v>27</v>
      </c>
      <c r="CP213">
        <v>410</v>
      </c>
      <c r="CQ213">
        <v>10</v>
      </c>
      <c r="CR213">
        <v>98.1096</v>
      </c>
      <c r="CS213">
        <v>106.09</v>
      </c>
    </row>
    <row r="214" spans="1:97" x14ac:dyDescent="0.25">
      <c r="A214">
        <v>198</v>
      </c>
      <c r="B214">
        <v>1602605363.4000001</v>
      </c>
      <c r="C214">
        <v>15738.6000001431</v>
      </c>
      <c r="D214" t="s">
        <v>682</v>
      </c>
      <c r="E214" t="s">
        <v>683</v>
      </c>
      <c r="F214">
        <v>1602605354.7709701</v>
      </c>
      <c r="G214">
        <f t="shared" si="87"/>
        <v>3.6579514617708078E-4</v>
      </c>
      <c r="H214">
        <f t="shared" si="88"/>
        <v>-1.3424790848794523</v>
      </c>
      <c r="I214">
        <f t="shared" si="89"/>
        <v>411.48845161290302</v>
      </c>
      <c r="J214">
        <f t="shared" si="90"/>
        <v>550.10742233884321</v>
      </c>
      <c r="K214">
        <f t="shared" si="91"/>
        <v>55.95504744295387</v>
      </c>
      <c r="L214">
        <f t="shared" si="92"/>
        <v>41.855199361489916</v>
      </c>
      <c r="M214">
        <f t="shared" si="93"/>
        <v>1.3496537089333325E-2</v>
      </c>
      <c r="N214">
        <f t="shared" si="94"/>
        <v>2.7817409824746333</v>
      </c>
      <c r="O214">
        <f t="shared" si="95"/>
        <v>1.3460263272599101E-2</v>
      </c>
      <c r="P214">
        <f t="shared" si="96"/>
        <v>8.4159154200343089E-3</v>
      </c>
      <c r="Q214">
        <f t="shared" si="97"/>
        <v>-5.7012981127741984E-3</v>
      </c>
      <c r="R214">
        <f t="shared" si="98"/>
        <v>27.796852956390708</v>
      </c>
      <c r="S214">
        <f t="shared" si="99"/>
        <v>27.828193548387102</v>
      </c>
      <c r="T214">
        <f t="shared" si="100"/>
        <v>3.7569972587990179</v>
      </c>
      <c r="U214">
        <f t="shared" si="101"/>
        <v>28.05337802836922</v>
      </c>
      <c r="V214">
        <f t="shared" si="102"/>
        <v>1.0581832091740559</v>
      </c>
      <c r="W214">
        <f t="shared" si="103"/>
        <v>3.7720348975583584</v>
      </c>
      <c r="X214">
        <f t="shared" si="104"/>
        <v>2.698814049624962</v>
      </c>
      <c r="Y214">
        <f t="shared" si="105"/>
        <v>-16.131565946409264</v>
      </c>
      <c r="Z214">
        <f t="shared" si="106"/>
        <v>10.265634984373515</v>
      </c>
      <c r="AA214">
        <f t="shared" si="107"/>
        <v>0.80331184927069943</v>
      </c>
      <c r="AB214">
        <f t="shared" si="108"/>
        <v>-5.0683204108778241</v>
      </c>
      <c r="AC214">
        <v>-1.2216671857059301E-3</v>
      </c>
      <c r="AD214">
        <v>2.3595465106539999E-2</v>
      </c>
      <c r="AE214">
        <v>2.6781043372834699</v>
      </c>
      <c r="AF214">
        <v>80</v>
      </c>
      <c r="AG214">
        <v>8</v>
      </c>
      <c r="AH214">
        <f t="shared" si="109"/>
        <v>1</v>
      </c>
      <c r="AI214">
        <f t="shared" si="110"/>
        <v>0</v>
      </c>
      <c r="AJ214">
        <f t="shared" si="111"/>
        <v>53559.948986569812</v>
      </c>
      <c r="AK214">
        <f t="shared" si="112"/>
        <v>-2.9834108387096801E-2</v>
      </c>
      <c r="AL214">
        <f t="shared" si="113"/>
        <v>-1.4618713109677432E-2</v>
      </c>
      <c r="AM214">
        <f t="shared" si="114"/>
        <v>0.49</v>
      </c>
      <c r="AN214">
        <f t="shared" si="115"/>
        <v>0.39</v>
      </c>
      <c r="AO214">
        <v>12.56</v>
      </c>
      <c r="AP214">
        <v>0.5</v>
      </c>
      <c r="AQ214" t="s">
        <v>195</v>
      </c>
      <c r="AR214">
        <v>1602605354.7709701</v>
      </c>
      <c r="AS214">
        <v>411.48845161290302</v>
      </c>
      <c r="AT214">
        <v>409.99135483870998</v>
      </c>
      <c r="AU214">
        <v>10.403251612903199</v>
      </c>
      <c r="AV214">
        <v>9.9485935483871</v>
      </c>
      <c r="AW214">
        <v>1000.00216129032</v>
      </c>
      <c r="AX214">
        <v>101.591032258065</v>
      </c>
      <c r="AY214">
        <v>0.12555103225806499</v>
      </c>
      <c r="AZ214">
        <v>27.896645161290301</v>
      </c>
      <c r="BA214">
        <v>27.828193548387102</v>
      </c>
      <c r="BB214">
        <v>27.996535483871</v>
      </c>
      <c r="BC214">
        <v>10000.3038709677</v>
      </c>
      <c r="BD214">
        <v>-2.9834108387096801E-2</v>
      </c>
      <c r="BE214">
        <v>0.34140503225806501</v>
      </c>
      <c r="BF214">
        <v>1602605323.4000001</v>
      </c>
      <c r="BG214" t="s">
        <v>677</v>
      </c>
      <c r="BH214">
        <v>34</v>
      </c>
      <c r="BI214">
        <v>-0.81799999999999995</v>
      </c>
      <c r="BJ214">
        <v>-5.7000000000000002E-2</v>
      </c>
      <c r="BK214">
        <v>410</v>
      </c>
      <c r="BL214">
        <v>10</v>
      </c>
      <c r="BM214">
        <v>0.33</v>
      </c>
      <c r="BN214">
        <v>0.15</v>
      </c>
      <c r="BO214">
        <v>1.494348</v>
      </c>
      <c r="BP214">
        <v>3.8522737094839998E-2</v>
      </c>
      <c r="BQ214">
        <v>1.54969142734933E-2</v>
      </c>
      <c r="BR214">
        <v>1</v>
      </c>
      <c r="BS214">
        <v>0.45494331999999998</v>
      </c>
      <c r="BT214">
        <v>-5.4207731092448903E-3</v>
      </c>
      <c r="BU214">
        <v>8.55704725708581E-4</v>
      </c>
      <c r="BV214">
        <v>1</v>
      </c>
      <c r="BW214">
        <v>2</v>
      </c>
      <c r="BX214">
        <v>2</v>
      </c>
      <c r="BY214" t="s">
        <v>200</v>
      </c>
      <c r="BZ214">
        <v>100</v>
      </c>
      <c r="CA214">
        <v>100</v>
      </c>
      <c r="CB214">
        <v>-0.81799999999999995</v>
      </c>
      <c r="CC214">
        <v>-5.7000000000000002E-2</v>
      </c>
      <c r="CD214">
        <v>2</v>
      </c>
      <c r="CE214">
        <v>999.74199999999996</v>
      </c>
      <c r="CF214">
        <v>738.26199999999994</v>
      </c>
      <c r="CG214">
        <v>26.998999999999999</v>
      </c>
      <c r="CH214">
        <v>32.924100000000003</v>
      </c>
      <c r="CI214">
        <v>30.0001</v>
      </c>
      <c r="CJ214">
        <v>32.804299999999998</v>
      </c>
      <c r="CK214">
        <v>32.883000000000003</v>
      </c>
      <c r="CL214">
        <v>30.331299999999999</v>
      </c>
      <c r="CM214">
        <v>52.336799999999997</v>
      </c>
      <c r="CN214">
        <v>0</v>
      </c>
      <c r="CO214">
        <v>27</v>
      </c>
      <c r="CP214">
        <v>410</v>
      </c>
      <c r="CQ214">
        <v>10</v>
      </c>
      <c r="CR214">
        <v>98.111900000000006</v>
      </c>
      <c r="CS214">
        <v>106.09</v>
      </c>
    </row>
    <row r="215" spans="1:97" x14ac:dyDescent="0.25">
      <c r="A215">
        <v>199</v>
      </c>
      <c r="B215">
        <v>1602605368.4000001</v>
      </c>
      <c r="C215">
        <v>15743.6000001431</v>
      </c>
      <c r="D215" t="s">
        <v>684</v>
      </c>
      <c r="E215" t="s">
        <v>685</v>
      </c>
      <c r="F215">
        <v>1602605359.7709701</v>
      </c>
      <c r="G215">
        <f t="shared" si="87"/>
        <v>3.6528609989596724E-4</v>
      </c>
      <c r="H215">
        <f t="shared" si="88"/>
        <v>-1.3432404244922751</v>
      </c>
      <c r="I215">
        <f t="shared" si="89"/>
        <v>411.49003225806501</v>
      </c>
      <c r="J215">
        <f t="shared" si="90"/>
        <v>550.39167383692848</v>
      </c>
      <c r="K215">
        <f t="shared" si="91"/>
        <v>55.983863842745116</v>
      </c>
      <c r="L215">
        <f t="shared" si="92"/>
        <v>41.855287849808043</v>
      </c>
      <c r="M215">
        <f t="shared" si="93"/>
        <v>1.3480051669737739E-2</v>
      </c>
      <c r="N215">
        <f t="shared" si="94"/>
        <v>2.7812525469532625</v>
      </c>
      <c r="O215">
        <f t="shared" si="95"/>
        <v>1.3443859947982846E-2</v>
      </c>
      <c r="P215">
        <f t="shared" si="96"/>
        <v>8.4056559931944119E-3</v>
      </c>
      <c r="Q215">
        <f t="shared" si="97"/>
        <v>-5.795341505032252E-3</v>
      </c>
      <c r="R215">
        <f t="shared" si="98"/>
        <v>27.793952169209366</v>
      </c>
      <c r="S215">
        <f t="shared" si="99"/>
        <v>27.824590322580601</v>
      </c>
      <c r="T215">
        <f t="shared" si="100"/>
        <v>3.7562071434951991</v>
      </c>
      <c r="U215">
        <f t="shared" si="101"/>
        <v>28.049489815028327</v>
      </c>
      <c r="V215">
        <f t="shared" si="102"/>
        <v>1.0578499829393062</v>
      </c>
      <c r="W215">
        <f t="shared" si="103"/>
        <v>3.771369782178827</v>
      </c>
      <c r="X215">
        <f t="shared" si="104"/>
        <v>2.6983571605558927</v>
      </c>
      <c r="Y215">
        <f t="shared" si="105"/>
        <v>-16.109117005412156</v>
      </c>
      <c r="Z215">
        <f t="shared" si="106"/>
        <v>10.350896091827808</v>
      </c>
      <c r="AA215">
        <f t="shared" si="107"/>
        <v>0.81009923185608534</v>
      </c>
      <c r="AB215">
        <f t="shared" si="108"/>
        <v>-4.953917023233295</v>
      </c>
      <c r="AC215">
        <v>-1.22133366008727E-3</v>
      </c>
      <c r="AD215">
        <v>2.35890233422122E-2</v>
      </c>
      <c r="AE215">
        <v>2.6776441954550201</v>
      </c>
      <c r="AF215">
        <v>80</v>
      </c>
      <c r="AG215">
        <v>8</v>
      </c>
      <c r="AH215">
        <f t="shared" si="109"/>
        <v>1</v>
      </c>
      <c r="AI215">
        <f t="shared" si="110"/>
        <v>0</v>
      </c>
      <c r="AJ215">
        <f t="shared" si="111"/>
        <v>53546.459668968841</v>
      </c>
      <c r="AK215">
        <f t="shared" si="112"/>
        <v>-3.0326224516128999E-2</v>
      </c>
      <c r="AL215">
        <f t="shared" si="113"/>
        <v>-1.4859850012903209E-2</v>
      </c>
      <c r="AM215">
        <f t="shared" si="114"/>
        <v>0.49</v>
      </c>
      <c r="AN215">
        <f t="shared" si="115"/>
        <v>0.39</v>
      </c>
      <c r="AO215">
        <v>12.56</v>
      </c>
      <c r="AP215">
        <v>0.5</v>
      </c>
      <c r="AQ215" t="s">
        <v>195</v>
      </c>
      <c r="AR215">
        <v>1602605359.7709701</v>
      </c>
      <c r="AS215">
        <v>411.49003225806501</v>
      </c>
      <c r="AT215">
        <v>409.99170967741901</v>
      </c>
      <c r="AU215">
        <v>10.3999935483871</v>
      </c>
      <c r="AV215">
        <v>9.9459645161290293</v>
      </c>
      <c r="AW215">
        <v>999.99735483870995</v>
      </c>
      <c r="AX215">
        <v>101.59093548387099</v>
      </c>
      <c r="AY215">
        <v>0.12547212903225799</v>
      </c>
      <c r="AZ215">
        <v>27.8936225806452</v>
      </c>
      <c r="BA215">
        <v>27.824590322580601</v>
      </c>
      <c r="BB215">
        <v>27.9930548387097</v>
      </c>
      <c r="BC215">
        <v>9997.5832258064493</v>
      </c>
      <c r="BD215">
        <v>-3.0326224516128999E-2</v>
      </c>
      <c r="BE215">
        <v>0.33939948387096802</v>
      </c>
      <c r="BF215">
        <v>1602605323.4000001</v>
      </c>
      <c r="BG215" t="s">
        <v>677</v>
      </c>
      <c r="BH215">
        <v>34</v>
      </c>
      <c r="BI215">
        <v>-0.81799999999999995</v>
      </c>
      <c r="BJ215">
        <v>-5.7000000000000002E-2</v>
      </c>
      <c r="BK215">
        <v>410</v>
      </c>
      <c r="BL215">
        <v>10</v>
      </c>
      <c r="BM215">
        <v>0.33</v>
      </c>
      <c r="BN215">
        <v>0.15</v>
      </c>
      <c r="BO215">
        <v>1.4998222000000001</v>
      </c>
      <c r="BP215">
        <v>1.18607250900397E-2</v>
      </c>
      <c r="BQ215">
        <v>1.38568947877943E-2</v>
      </c>
      <c r="BR215">
        <v>1</v>
      </c>
      <c r="BS215">
        <v>0.45462844000000002</v>
      </c>
      <c r="BT215">
        <v>-6.8411006002404998E-3</v>
      </c>
      <c r="BU215">
        <v>9.3698207368123998E-4</v>
      </c>
      <c r="BV215">
        <v>1</v>
      </c>
      <c r="BW215">
        <v>2</v>
      </c>
      <c r="BX215">
        <v>2</v>
      </c>
      <c r="BY215" t="s">
        <v>200</v>
      </c>
      <c r="BZ215">
        <v>100</v>
      </c>
      <c r="CA215">
        <v>100</v>
      </c>
      <c r="CB215">
        <v>-0.81799999999999995</v>
      </c>
      <c r="CC215">
        <v>-5.7000000000000002E-2</v>
      </c>
      <c r="CD215">
        <v>2</v>
      </c>
      <c r="CE215">
        <v>999.41300000000001</v>
      </c>
      <c r="CF215">
        <v>738.07600000000002</v>
      </c>
      <c r="CG215">
        <v>26.998799999999999</v>
      </c>
      <c r="CH215">
        <v>32.921399999999998</v>
      </c>
      <c r="CI215">
        <v>30.0001</v>
      </c>
      <c r="CJ215">
        <v>32.804299999999998</v>
      </c>
      <c r="CK215">
        <v>32.883000000000003</v>
      </c>
      <c r="CL215">
        <v>30.333100000000002</v>
      </c>
      <c r="CM215">
        <v>52.336799999999997</v>
      </c>
      <c r="CN215">
        <v>0</v>
      </c>
      <c r="CO215">
        <v>27</v>
      </c>
      <c r="CP215">
        <v>410</v>
      </c>
      <c r="CQ215">
        <v>10</v>
      </c>
      <c r="CR215">
        <v>98.112799999999993</v>
      </c>
      <c r="CS215">
        <v>106.09</v>
      </c>
    </row>
    <row r="216" spans="1:97" x14ac:dyDescent="0.25">
      <c r="A216">
        <v>200</v>
      </c>
      <c r="B216">
        <v>1602605373.4000001</v>
      </c>
      <c r="C216">
        <v>15748.6000001431</v>
      </c>
      <c r="D216" t="s">
        <v>686</v>
      </c>
      <c r="E216" t="s">
        <v>687</v>
      </c>
      <c r="F216">
        <v>1602605364.7709701</v>
      </c>
      <c r="G216">
        <f t="shared" si="87"/>
        <v>3.6483518699248382E-4</v>
      </c>
      <c r="H216">
        <f t="shared" si="88"/>
        <v>-1.3503518460175132</v>
      </c>
      <c r="I216">
        <f t="shared" si="89"/>
        <v>411.490096774194</v>
      </c>
      <c r="J216">
        <f t="shared" si="90"/>
        <v>551.39803683222817</v>
      </c>
      <c r="K216">
        <f t="shared" si="91"/>
        <v>56.086317527131833</v>
      </c>
      <c r="L216">
        <f t="shared" si="92"/>
        <v>41.855361617781391</v>
      </c>
      <c r="M216">
        <f t="shared" si="93"/>
        <v>1.3464958779139431E-2</v>
      </c>
      <c r="N216">
        <f t="shared" si="94"/>
        <v>2.7810412261854149</v>
      </c>
      <c r="O216">
        <f t="shared" si="95"/>
        <v>1.3428845202690281E-2</v>
      </c>
      <c r="P216">
        <f t="shared" si="96"/>
        <v>8.3962647823395218E-3</v>
      </c>
      <c r="Q216">
        <f t="shared" si="97"/>
        <v>-4.7207774514193505E-3</v>
      </c>
      <c r="R216">
        <f t="shared" si="98"/>
        <v>27.790768100882488</v>
      </c>
      <c r="S216">
        <f t="shared" si="99"/>
        <v>27.8216419354839</v>
      </c>
      <c r="T216">
        <f t="shared" si="100"/>
        <v>3.7555607290735722</v>
      </c>
      <c r="U216">
        <f t="shared" si="101"/>
        <v>28.045704972215695</v>
      </c>
      <c r="V216">
        <f t="shared" si="102"/>
        <v>1.0575032202081447</v>
      </c>
      <c r="W216">
        <f t="shared" si="103"/>
        <v>3.7706423185146938</v>
      </c>
      <c r="X216">
        <f t="shared" si="104"/>
        <v>2.6980575088654275</v>
      </c>
      <c r="Y216">
        <f t="shared" si="105"/>
        <v>-16.089231746368537</v>
      </c>
      <c r="Z216">
        <f t="shared" si="106"/>
        <v>10.296424478207289</v>
      </c>
      <c r="AA216">
        <f t="shared" si="107"/>
        <v>0.80587218361112467</v>
      </c>
      <c r="AB216">
        <f t="shared" si="108"/>
        <v>-4.9916558620015419</v>
      </c>
      <c r="AC216">
        <v>-1.22118937856767E-3</v>
      </c>
      <c r="AD216">
        <v>2.35862366670842E-2</v>
      </c>
      <c r="AE216">
        <v>2.6774451143976501</v>
      </c>
      <c r="AF216">
        <v>80</v>
      </c>
      <c r="AG216">
        <v>8</v>
      </c>
      <c r="AH216">
        <f t="shared" si="109"/>
        <v>1</v>
      </c>
      <c r="AI216">
        <f t="shared" si="110"/>
        <v>0</v>
      </c>
      <c r="AJ216">
        <f t="shared" si="111"/>
        <v>53540.985961792059</v>
      </c>
      <c r="AK216">
        <f t="shared" si="112"/>
        <v>-2.4703178709677399E-2</v>
      </c>
      <c r="AL216">
        <f t="shared" si="113"/>
        <v>-1.2104557567741925E-2</v>
      </c>
      <c r="AM216">
        <f t="shared" si="114"/>
        <v>0.49</v>
      </c>
      <c r="AN216">
        <f t="shared" si="115"/>
        <v>0.39</v>
      </c>
      <c r="AO216">
        <v>12.56</v>
      </c>
      <c r="AP216">
        <v>0.5</v>
      </c>
      <c r="AQ216" t="s">
        <v>195</v>
      </c>
      <c r="AR216">
        <v>1602605364.7709701</v>
      </c>
      <c r="AS216">
        <v>411.490096774194</v>
      </c>
      <c r="AT216">
        <v>409.98261290322603</v>
      </c>
      <c r="AU216">
        <v>10.396567741935501</v>
      </c>
      <c r="AV216">
        <v>9.9430987096774199</v>
      </c>
      <c r="AW216">
        <v>999.99980645161304</v>
      </c>
      <c r="AX216">
        <v>101.591193548387</v>
      </c>
      <c r="AY216">
        <v>0.12537738709677401</v>
      </c>
      <c r="AZ216">
        <v>27.8903161290323</v>
      </c>
      <c r="BA216">
        <v>27.8216419354839</v>
      </c>
      <c r="BB216">
        <v>27.988003225806501</v>
      </c>
      <c r="BC216">
        <v>9996.3767741935499</v>
      </c>
      <c r="BD216">
        <v>-2.4703178709677399E-2</v>
      </c>
      <c r="BE216">
        <v>0.35243580645161299</v>
      </c>
      <c r="BF216">
        <v>1602605323.4000001</v>
      </c>
      <c r="BG216" t="s">
        <v>677</v>
      </c>
      <c r="BH216">
        <v>34</v>
      </c>
      <c r="BI216">
        <v>-0.81799999999999995</v>
      </c>
      <c r="BJ216">
        <v>-5.7000000000000002E-2</v>
      </c>
      <c r="BK216">
        <v>410</v>
      </c>
      <c r="BL216">
        <v>10</v>
      </c>
      <c r="BM216">
        <v>0.33</v>
      </c>
      <c r="BN216">
        <v>0.15</v>
      </c>
      <c r="BO216">
        <v>1.5011194000000001</v>
      </c>
      <c r="BP216">
        <v>7.5535116446578704E-2</v>
      </c>
      <c r="BQ216">
        <v>1.45651229188085E-2</v>
      </c>
      <c r="BR216">
        <v>1</v>
      </c>
      <c r="BS216">
        <v>0.45394753999999998</v>
      </c>
      <c r="BT216">
        <v>-7.1728883553421304E-3</v>
      </c>
      <c r="BU216">
        <v>9.5282078503777399E-4</v>
      </c>
      <c r="BV216">
        <v>1</v>
      </c>
      <c r="BW216">
        <v>2</v>
      </c>
      <c r="BX216">
        <v>2</v>
      </c>
      <c r="BY216" t="s">
        <v>200</v>
      </c>
      <c r="BZ216">
        <v>100</v>
      </c>
      <c r="CA216">
        <v>100</v>
      </c>
      <c r="CB216">
        <v>-0.81799999999999995</v>
      </c>
      <c r="CC216">
        <v>-5.7000000000000002E-2</v>
      </c>
      <c r="CD216">
        <v>2</v>
      </c>
      <c r="CE216">
        <v>1000.26</v>
      </c>
      <c r="CF216">
        <v>738.33199999999999</v>
      </c>
      <c r="CG216">
        <v>26.998799999999999</v>
      </c>
      <c r="CH216">
        <v>32.921399999999998</v>
      </c>
      <c r="CI216">
        <v>30</v>
      </c>
      <c r="CJ216">
        <v>32.804299999999998</v>
      </c>
      <c r="CK216">
        <v>32.883000000000003</v>
      </c>
      <c r="CL216">
        <v>30.334299999999999</v>
      </c>
      <c r="CM216">
        <v>52.336799999999997</v>
      </c>
      <c r="CN216">
        <v>0</v>
      </c>
      <c r="CO216">
        <v>27</v>
      </c>
      <c r="CP216">
        <v>410</v>
      </c>
      <c r="CQ216">
        <v>10</v>
      </c>
      <c r="CR216">
        <v>98.113399999999999</v>
      </c>
      <c r="CS216">
        <v>106.09099999999999</v>
      </c>
    </row>
    <row r="217" spans="1:97" x14ac:dyDescent="0.25">
      <c r="A217">
        <v>201</v>
      </c>
      <c r="B217">
        <v>1602605684.4000001</v>
      </c>
      <c r="C217">
        <v>16059.6000001431</v>
      </c>
      <c r="D217" t="s">
        <v>690</v>
      </c>
      <c r="E217" t="s">
        <v>691</v>
      </c>
      <c r="F217">
        <v>1602605676.4000001</v>
      </c>
      <c r="G217">
        <f t="shared" si="87"/>
        <v>1.6376262324151964E-4</v>
      </c>
      <c r="H217">
        <f t="shared" si="88"/>
        <v>-1.5877602439549248</v>
      </c>
      <c r="I217">
        <f t="shared" si="89"/>
        <v>413.22629032258101</v>
      </c>
      <c r="J217">
        <f t="shared" si="90"/>
        <v>808.17700896807764</v>
      </c>
      <c r="K217">
        <f t="shared" si="91"/>
        <v>82.189260288626102</v>
      </c>
      <c r="L217">
        <f t="shared" si="92"/>
        <v>42.023916489274306</v>
      </c>
      <c r="M217">
        <f t="shared" si="93"/>
        <v>6.0336659114206262E-3</v>
      </c>
      <c r="N217">
        <f t="shared" si="94"/>
        <v>2.6270632451818678</v>
      </c>
      <c r="O217">
        <f t="shared" si="95"/>
        <v>6.0259777682480174E-3</v>
      </c>
      <c r="P217">
        <f t="shared" si="96"/>
        <v>3.7669260228045576E-3</v>
      </c>
      <c r="Q217">
        <f t="shared" si="97"/>
        <v>-5.2306522244516037E-3</v>
      </c>
      <c r="R217">
        <f t="shared" si="98"/>
        <v>27.777449113806099</v>
      </c>
      <c r="S217">
        <f t="shared" si="99"/>
        <v>27.786064516128999</v>
      </c>
      <c r="T217">
        <f t="shared" si="100"/>
        <v>3.7477682632878211</v>
      </c>
      <c r="U217">
        <f t="shared" si="101"/>
        <v>27.932951245964716</v>
      </c>
      <c r="V217">
        <f t="shared" si="102"/>
        <v>1.0492185222556683</v>
      </c>
      <c r="W217">
        <f t="shared" si="103"/>
        <v>3.7562036070472207</v>
      </c>
      <c r="X217">
        <f t="shared" si="104"/>
        <v>2.6985497410321528</v>
      </c>
      <c r="Y217">
        <f t="shared" si="105"/>
        <v>-7.2219316849510165</v>
      </c>
      <c r="Z217">
        <f t="shared" si="106"/>
        <v>5.4541346116296694</v>
      </c>
      <c r="AA217">
        <f t="shared" si="107"/>
        <v>0.45167189682369252</v>
      </c>
      <c r="AB217">
        <f t="shared" si="108"/>
        <v>-1.3213558287221066</v>
      </c>
      <c r="AC217">
        <v>-1.22171594586775E-3</v>
      </c>
      <c r="AD217">
        <v>2.3596406867692502E-2</v>
      </c>
      <c r="AE217">
        <v>2.6781716012186099</v>
      </c>
      <c r="AF217">
        <v>80</v>
      </c>
      <c r="AG217">
        <v>8</v>
      </c>
      <c r="AH217">
        <f t="shared" si="109"/>
        <v>1</v>
      </c>
      <c r="AI217">
        <f t="shared" si="110"/>
        <v>0</v>
      </c>
      <c r="AJ217">
        <f t="shared" si="111"/>
        <v>53574.441820844957</v>
      </c>
      <c r="AK217">
        <f t="shared" si="112"/>
        <v>-2.7371283225806401E-2</v>
      </c>
      <c r="AL217">
        <f t="shared" si="113"/>
        <v>-1.3411928780645137E-2</v>
      </c>
      <c r="AM217">
        <f t="shared" si="114"/>
        <v>0.49</v>
      </c>
      <c r="AN217">
        <f t="shared" si="115"/>
        <v>0.39</v>
      </c>
      <c r="AO217">
        <v>21.28</v>
      </c>
      <c r="AP217">
        <v>0.5</v>
      </c>
      <c r="AQ217" t="s">
        <v>195</v>
      </c>
      <c r="AR217">
        <v>1602605676.4000001</v>
      </c>
      <c r="AS217">
        <v>413.22629032258101</v>
      </c>
      <c r="AT217">
        <v>409.991548387097</v>
      </c>
      <c r="AU217">
        <v>10.317093548387099</v>
      </c>
      <c r="AV217">
        <v>9.9722029032257993</v>
      </c>
      <c r="AW217">
        <v>1000.0024516129</v>
      </c>
      <c r="AX217">
        <v>101.572967741935</v>
      </c>
      <c r="AY217">
        <v>0.124134967741935</v>
      </c>
      <c r="AZ217">
        <v>27.824574193548401</v>
      </c>
      <c r="BA217">
        <v>27.786064516128999</v>
      </c>
      <c r="BB217">
        <v>27.974799999999998</v>
      </c>
      <c r="BC217">
        <v>10002.481612903201</v>
      </c>
      <c r="BD217">
        <v>-2.7371283225806401E-2</v>
      </c>
      <c r="BE217">
        <v>0.40932141935483901</v>
      </c>
      <c r="BF217">
        <v>1602605656.4000001</v>
      </c>
      <c r="BG217" t="s">
        <v>692</v>
      </c>
      <c r="BH217">
        <v>35</v>
      </c>
      <c r="BI217">
        <v>-0.80700000000000005</v>
      </c>
      <c r="BJ217">
        <v>-5.7000000000000002E-2</v>
      </c>
      <c r="BK217">
        <v>410</v>
      </c>
      <c r="BL217">
        <v>10</v>
      </c>
      <c r="BM217">
        <v>0.51</v>
      </c>
      <c r="BN217">
        <v>0.14000000000000001</v>
      </c>
      <c r="BO217">
        <v>3.1473170000000001</v>
      </c>
      <c r="BP217">
        <v>1.14404773109233</v>
      </c>
      <c r="BQ217">
        <v>0.312951520336617</v>
      </c>
      <c r="BR217">
        <v>0</v>
      </c>
      <c r="BS217">
        <v>0.33645542000000001</v>
      </c>
      <c r="BT217">
        <v>0.11596606962783899</v>
      </c>
      <c r="BU217">
        <v>3.3423105254951999E-2</v>
      </c>
      <c r="BV217">
        <v>0</v>
      </c>
      <c r="BW217">
        <v>0</v>
      </c>
      <c r="BX217">
        <v>2</v>
      </c>
      <c r="BY217" t="s">
        <v>197</v>
      </c>
      <c r="BZ217">
        <v>100</v>
      </c>
      <c r="CA217">
        <v>100</v>
      </c>
      <c r="CB217">
        <v>-0.80700000000000005</v>
      </c>
      <c r="CC217">
        <v>-5.7000000000000002E-2</v>
      </c>
      <c r="CD217">
        <v>2</v>
      </c>
      <c r="CE217">
        <v>999.88099999999997</v>
      </c>
      <c r="CF217">
        <v>737.45799999999997</v>
      </c>
      <c r="CG217">
        <v>26.998999999999999</v>
      </c>
      <c r="CH217">
        <v>32.886200000000002</v>
      </c>
      <c r="CI217">
        <v>30.0002</v>
      </c>
      <c r="CJ217">
        <v>32.783799999999999</v>
      </c>
      <c r="CK217">
        <v>32.862499999999997</v>
      </c>
      <c r="CL217">
        <v>30.356000000000002</v>
      </c>
      <c r="CM217">
        <v>52.064300000000003</v>
      </c>
      <c r="CN217">
        <v>0</v>
      </c>
      <c r="CO217">
        <v>27</v>
      </c>
      <c r="CP217">
        <v>410</v>
      </c>
      <c r="CQ217">
        <v>10</v>
      </c>
      <c r="CR217">
        <v>98.119600000000005</v>
      </c>
      <c r="CS217">
        <v>106.096</v>
      </c>
    </row>
    <row r="218" spans="1:97" x14ac:dyDescent="0.25">
      <c r="A218">
        <v>202</v>
      </c>
      <c r="B218">
        <v>1602605689.4000001</v>
      </c>
      <c r="C218">
        <v>16064.6000001431</v>
      </c>
      <c r="D218" t="s">
        <v>693</v>
      </c>
      <c r="E218" t="s">
        <v>694</v>
      </c>
      <c r="F218">
        <v>1602605681.0451601</v>
      </c>
      <c r="G218">
        <f t="shared" si="87"/>
        <v>1.6353424410711374E-4</v>
      </c>
      <c r="H218">
        <f t="shared" si="88"/>
        <v>-1.5898846120912098</v>
      </c>
      <c r="I218">
        <f t="shared" si="89"/>
        <v>413.233838709677</v>
      </c>
      <c r="J218">
        <f t="shared" si="90"/>
        <v>809.25520696596982</v>
      </c>
      <c r="K218">
        <f t="shared" si="91"/>
        <v>82.298373834847681</v>
      </c>
      <c r="L218">
        <f t="shared" si="92"/>
        <v>42.0244104042796</v>
      </c>
      <c r="M218">
        <f t="shared" si="93"/>
        <v>6.0261438863938224E-3</v>
      </c>
      <c r="N218">
        <f t="shared" si="94"/>
        <v>2.6266532965333211</v>
      </c>
      <c r="O218">
        <f t="shared" si="95"/>
        <v>6.0184736920849344E-3</v>
      </c>
      <c r="P218">
        <f t="shared" si="96"/>
        <v>3.7622343653943417E-3</v>
      </c>
      <c r="Q218">
        <f t="shared" si="97"/>
        <v>-3.6231275314838741E-3</v>
      </c>
      <c r="R218">
        <f t="shared" si="98"/>
        <v>27.774850648624138</v>
      </c>
      <c r="S218">
        <f t="shared" si="99"/>
        <v>27.7835419354839</v>
      </c>
      <c r="T218">
        <f t="shared" si="100"/>
        <v>3.7472162824617383</v>
      </c>
      <c r="U218">
        <f t="shared" si="101"/>
        <v>27.93357305699578</v>
      </c>
      <c r="V218">
        <f t="shared" si="102"/>
        <v>1.0490784984817429</v>
      </c>
      <c r="W218">
        <f t="shared" si="103"/>
        <v>3.7556187185262648</v>
      </c>
      <c r="X218">
        <f t="shared" si="104"/>
        <v>2.6981377839799956</v>
      </c>
      <c r="Y218">
        <f t="shared" si="105"/>
        <v>-7.2118601651237162</v>
      </c>
      <c r="Z218">
        <f t="shared" si="106"/>
        <v>5.432727484164932</v>
      </c>
      <c r="AA218">
        <f t="shared" si="107"/>
        <v>0.449957684536891</v>
      </c>
      <c r="AB218">
        <f t="shared" si="108"/>
        <v>-1.3327981239533768</v>
      </c>
      <c r="AC218">
        <v>-1.2214094993464599E-3</v>
      </c>
      <c r="AD218">
        <v>2.3590488113153799E-2</v>
      </c>
      <c r="AE218">
        <v>2.67774883291426</v>
      </c>
      <c r="AF218">
        <v>80</v>
      </c>
      <c r="AG218">
        <v>8</v>
      </c>
      <c r="AH218">
        <f t="shared" si="109"/>
        <v>1</v>
      </c>
      <c r="AI218">
        <f t="shared" si="110"/>
        <v>0</v>
      </c>
      <c r="AJ218">
        <f t="shared" si="111"/>
        <v>53562.013570241805</v>
      </c>
      <c r="AK218">
        <f t="shared" si="112"/>
        <v>-1.8959327741935501E-2</v>
      </c>
      <c r="AL218">
        <f t="shared" si="113"/>
        <v>-9.2900705935483954E-3</v>
      </c>
      <c r="AM218">
        <f t="shared" si="114"/>
        <v>0.49</v>
      </c>
      <c r="AN218">
        <f t="shared" si="115"/>
        <v>0.39</v>
      </c>
      <c r="AO218">
        <v>21.28</v>
      </c>
      <c r="AP218">
        <v>0.5</v>
      </c>
      <c r="AQ218" t="s">
        <v>195</v>
      </c>
      <c r="AR218">
        <v>1602605681.0451601</v>
      </c>
      <c r="AS218">
        <v>413.233838709677</v>
      </c>
      <c r="AT218">
        <v>409.99435483871002</v>
      </c>
      <c r="AU218">
        <v>10.315783870967699</v>
      </c>
      <c r="AV218">
        <v>9.9713712903225797</v>
      </c>
      <c r="AW218">
        <v>999.99532258064505</v>
      </c>
      <c r="AX218">
        <v>101.572290322581</v>
      </c>
      <c r="AY218">
        <v>0.124149967741935</v>
      </c>
      <c r="AZ218">
        <v>27.8219064516129</v>
      </c>
      <c r="BA218">
        <v>27.7835419354839</v>
      </c>
      <c r="BB218">
        <v>27.9714387096774</v>
      </c>
      <c r="BC218">
        <v>10000.0393548387</v>
      </c>
      <c r="BD218">
        <v>-1.8959327741935501E-2</v>
      </c>
      <c r="BE218">
        <v>0.38721435483870997</v>
      </c>
      <c r="BF218">
        <v>1602605656.4000001</v>
      </c>
      <c r="BG218" t="s">
        <v>692</v>
      </c>
      <c r="BH218">
        <v>35</v>
      </c>
      <c r="BI218">
        <v>-0.80700000000000005</v>
      </c>
      <c r="BJ218">
        <v>-5.7000000000000002E-2</v>
      </c>
      <c r="BK218">
        <v>410</v>
      </c>
      <c r="BL218">
        <v>10</v>
      </c>
      <c r="BM218">
        <v>0.51</v>
      </c>
      <c r="BN218">
        <v>0.14000000000000001</v>
      </c>
      <c r="BO218">
        <v>3.236151</v>
      </c>
      <c r="BP218">
        <v>6.3106746698676303E-2</v>
      </c>
      <c r="BQ218">
        <v>1.9423707704761199E-2</v>
      </c>
      <c r="BR218">
        <v>1</v>
      </c>
      <c r="BS218">
        <v>0.34506115999999998</v>
      </c>
      <c r="BT218">
        <v>-8.2168739495807903E-3</v>
      </c>
      <c r="BU218">
        <v>1.0663687609828E-3</v>
      </c>
      <c r="BV218">
        <v>1</v>
      </c>
      <c r="BW218">
        <v>2</v>
      </c>
      <c r="BX218">
        <v>2</v>
      </c>
      <c r="BY218" t="s">
        <v>200</v>
      </c>
      <c r="BZ218">
        <v>100</v>
      </c>
      <c r="CA218">
        <v>100</v>
      </c>
      <c r="CB218">
        <v>-0.80700000000000005</v>
      </c>
      <c r="CC218">
        <v>-5.7000000000000002E-2</v>
      </c>
      <c r="CD218">
        <v>2</v>
      </c>
      <c r="CE218">
        <v>999.54100000000005</v>
      </c>
      <c r="CF218">
        <v>737.52700000000004</v>
      </c>
      <c r="CG218">
        <v>26.999199999999998</v>
      </c>
      <c r="CH218">
        <v>32.886200000000002</v>
      </c>
      <c r="CI218">
        <v>30</v>
      </c>
      <c r="CJ218">
        <v>32.783099999999997</v>
      </c>
      <c r="CK218">
        <v>32.862499999999997</v>
      </c>
      <c r="CL218">
        <v>30.357099999999999</v>
      </c>
      <c r="CM218">
        <v>52.064300000000003</v>
      </c>
      <c r="CN218">
        <v>0</v>
      </c>
      <c r="CO218">
        <v>27</v>
      </c>
      <c r="CP218">
        <v>410</v>
      </c>
      <c r="CQ218">
        <v>10</v>
      </c>
      <c r="CR218">
        <v>98.119900000000001</v>
      </c>
      <c r="CS218">
        <v>106.096</v>
      </c>
    </row>
    <row r="219" spans="1:97" x14ac:dyDescent="0.25">
      <c r="A219">
        <v>203</v>
      </c>
      <c r="B219">
        <v>1602605694.4000001</v>
      </c>
      <c r="C219">
        <v>16069.6000001431</v>
      </c>
      <c r="D219" t="s">
        <v>695</v>
      </c>
      <c r="E219" t="s">
        <v>696</v>
      </c>
      <c r="F219">
        <v>1602605685.83548</v>
      </c>
      <c r="G219">
        <f t="shared" si="87"/>
        <v>1.6342375906009849E-4</v>
      </c>
      <c r="H219">
        <f t="shared" si="88"/>
        <v>-1.5890056590300496</v>
      </c>
      <c r="I219">
        <f t="shared" si="89"/>
        <v>413.226</v>
      </c>
      <c r="J219">
        <f t="shared" si="90"/>
        <v>809.33279181233991</v>
      </c>
      <c r="K219">
        <f t="shared" si="91"/>
        <v>82.306107005305009</v>
      </c>
      <c r="L219">
        <f t="shared" si="92"/>
        <v>42.023533109554648</v>
      </c>
      <c r="M219">
        <f t="shared" si="93"/>
        <v>6.0215357638710981E-3</v>
      </c>
      <c r="N219">
        <f t="shared" si="94"/>
        <v>2.6263795601406486</v>
      </c>
      <c r="O219">
        <f t="shared" si="95"/>
        <v>6.0138764905314102E-3</v>
      </c>
      <c r="P219">
        <f t="shared" si="96"/>
        <v>3.7593601349318927E-3</v>
      </c>
      <c r="Q219">
        <f t="shared" si="97"/>
        <v>-3.3094017437419279E-3</v>
      </c>
      <c r="R219">
        <f t="shared" si="98"/>
        <v>27.772834709292802</v>
      </c>
      <c r="S219">
        <f t="shared" si="99"/>
        <v>27.7839387096774</v>
      </c>
      <c r="T219">
        <f t="shared" si="100"/>
        <v>3.7473030982737581</v>
      </c>
      <c r="U219">
        <f t="shared" si="101"/>
        <v>27.932993513541867</v>
      </c>
      <c r="V219">
        <f t="shared" si="102"/>
        <v>1.0489314990537728</v>
      </c>
      <c r="W219">
        <f t="shared" si="103"/>
        <v>3.7551703813816188</v>
      </c>
      <c r="X219">
        <f t="shared" si="104"/>
        <v>2.6983715992199855</v>
      </c>
      <c r="Y219">
        <f t="shared" si="105"/>
        <v>-7.2069877745503437</v>
      </c>
      <c r="Z219">
        <f t="shared" si="106"/>
        <v>5.0863994267421733</v>
      </c>
      <c r="AA219">
        <f t="shared" si="107"/>
        <v>0.42131401536399454</v>
      </c>
      <c r="AB219">
        <f t="shared" si="108"/>
        <v>-1.7025837341879182</v>
      </c>
      <c r="AC219">
        <v>-1.2212049042515901E-3</v>
      </c>
      <c r="AD219">
        <v>2.35865365324954E-2</v>
      </c>
      <c r="AE219">
        <v>2.6774665376425899</v>
      </c>
      <c r="AF219">
        <v>80</v>
      </c>
      <c r="AG219">
        <v>8</v>
      </c>
      <c r="AH219">
        <f t="shared" si="109"/>
        <v>1</v>
      </c>
      <c r="AI219">
        <f t="shared" si="110"/>
        <v>0</v>
      </c>
      <c r="AJ219">
        <f t="shared" si="111"/>
        <v>53553.766581103075</v>
      </c>
      <c r="AK219">
        <f t="shared" si="112"/>
        <v>-1.7317643870967701E-2</v>
      </c>
      <c r="AL219">
        <f t="shared" si="113"/>
        <v>-8.4856454967741739E-3</v>
      </c>
      <c r="AM219">
        <f t="shared" si="114"/>
        <v>0.49</v>
      </c>
      <c r="AN219">
        <f t="shared" si="115"/>
        <v>0.39</v>
      </c>
      <c r="AO219">
        <v>21.28</v>
      </c>
      <c r="AP219">
        <v>0.5</v>
      </c>
      <c r="AQ219" t="s">
        <v>195</v>
      </c>
      <c r="AR219">
        <v>1602605685.83548</v>
      </c>
      <c r="AS219">
        <v>413.226</v>
      </c>
      <c r="AT219">
        <v>409.98829032258101</v>
      </c>
      <c r="AU219">
        <v>10.314358064516099</v>
      </c>
      <c r="AV219">
        <v>9.97017806451613</v>
      </c>
      <c r="AW219">
        <v>999.996451612903</v>
      </c>
      <c r="AX219">
        <v>101.57203225806499</v>
      </c>
      <c r="AY219">
        <v>0.12421412903225799</v>
      </c>
      <c r="AZ219">
        <v>27.819861290322599</v>
      </c>
      <c r="BA219">
        <v>27.7839387096774</v>
      </c>
      <c r="BB219">
        <v>27.968451612903198</v>
      </c>
      <c r="BC219">
        <v>9998.3896774193508</v>
      </c>
      <c r="BD219">
        <v>-1.7317643870967701E-2</v>
      </c>
      <c r="BE219">
        <v>0.397925967741936</v>
      </c>
      <c r="BF219">
        <v>1602605656.4000001</v>
      </c>
      <c r="BG219" t="s">
        <v>692</v>
      </c>
      <c r="BH219">
        <v>35</v>
      </c>
      <c r="BI219">
        <v>-0.80700000000000005</v>
      </c>
      <c r="BJ219">
        <v>-5.7000000000000002E-2</v>
      </c>
      <c r="BK219">
        <v>410</v>
      </c>
      <c r="BL219">
        <v>10</v>
      </c>
      <c r="BM219">
        <v>0.51</v>
      </c>
      <c r="BN219">
        <v>0.14000000000000001</v>
      </c>
      <c r="BO219">
        <v>3.2384412</v>
      </c>
      <c r="BP219">
        <v>1.1683303721486999E-2</v>
      </c>
      <c r="BQ219">
        <v>1.6850833527158202E-2</v>
      </c>
      <c r="BR219">
        <v>1</v>
      </c>
      <c r="BS219">
        <v>0.34454952</v>
      </c>
      <c r="BT219">
        <v>-3.8278761104443299E-3</v>
      </c>
      <c r="BU219">
        <v>6.2734877827250104E-4</v>
      </c>
      <c r="BV219">
        <v>1</v>
      </c>
      <c r="BW219">
        <v>2</v>
      </c>
      <c r="BX219">
        <v>2</v>
      </c>
      <c r="BY219" t="s">
        <v>200</v>
      </c>
      <c r="BZ219">
        <v>100</v>
      </c>
      <c r="CA219">
        <v>100</v>
      </c>
      <c r="CB219">
        <v>-0.80700000000000005</v>
      </c>
      <c r="CC219">
        <v>-5.7000000000000002E-2</v>
      </c>
      <c r="CD219">
        <v>2</v>
      </c>
      <c r="CE219">
        <v>999.83500000000004</v>
      </c>
      <c r="CF219">
        <v>737.65700000000004</v>
      </c>
      <c r="CG219">
        <v>26.999300000000002</v>
      </c>
      <c r="CH219">
        <v>32.884599999999999</v>
      </c>
      <c r="CI219">
        <v>30.0001</v>
      </c>
      <c r="CJ219">
        <v>32.780900000000003</v>
      </c>
      <c r="CK219">
        <v>32.859699999999997</v>
      </c>
      <c r="CL219">
        <v>30.359000000000002</v>
      </c>
      <c r="CM219">
        <v>52.064300000000003</v>
      </c>
      <c r="CN219">
        <v>0</v>
      </c>
      <c r="CO219">
        <v>27</v>
      </c>
      <c r="CP219">
        <v>410</v>
      </c>
      <c r="CQ219">
        <v>10</v>
      </c>
      <c r="CR219">
        <v>98.120900000000006</v>
      </c>
      <c r="CS219">
        <v>106.096</v>
      </c>
    </row>
    <row r="220" spans="1:97" x14ac:dyDescent="0.25">
      <c r="A220">
        <v>204</v>
      </c>
      <c r="B220">
        <v>1602605699.4000001</v>
      </c>
      <c r="C220">
        <v>16074.6000001431</v>
      </c>
      <c r="D220" t="s">
        <v>697</v>
      </c>
      <c r="E220" t="s">
        <v>698</v>
      </c>
      <c r="F220">
        <v>1602605690.7709701</v>
      </c>
      <c r="G220">
        <f t="shared" si="87"/>
        <v>1.633395376255418E-4</v>
      </c>
      <c r="H220">
        <f t="shared" si="88"/>
        <v>-1.5891199158102671</v>
      </c>
      <c r="I220">
        <f t="shared" si="89"/>
        <v>413.22283870967698</v>
      </c>
      <c r="J220">
        <f t="shared" si="90"/>
        <v>809.49969836588116</v>
      </c>
      <c r="K220">
        <f t="shared" si="91"/>
        <v>82.322532430646916</v>
      </c>
      <c r="L220">
        <f t="shared" si="92"/>
        <v>42.022931706375957</v>
      </c>
      <c r="M220">
        <f t="shared" si="93"/>
        <v>6.0195634867320361E-3</v>
      </c>
      <c r="N220">
        <f t="shared" si="94"/>
        <v>2.6270870461956091</v>
      </c>
      <c r="O220">
        <f t="shared" si="95"/>
        <v>6.0119112850175885E-3</v>
      </c>
      <c r="P220">
        <f t="shared" si="96"/>
        <v>3.7581312473737973E-3</v>
      </c>
      <c r="Q220">
        <f t="shared" si="97"/>
        <v>-5.7014471707741987E-3</v>
      </c>
      <c r="R220">
        <f t="shared" si="98"/>
        <v>27.771145287252498</v>
      </c>
      <c r="S220">
        <f t="shared" si="99"/>
        <v>27.780919354838701</v>
      </c>
      <c r="T220">
        <f t="shared" si="100"/>
        <v>3.7466424952538531</v>
      </c>
      <c r="U220">
        <f t="shared" si="101"/>
        <v>27.931943364628737</v>
      </c>
      <c r="V220">
        <f t="shared" si="102"/>
        <v>1.0487873872476754</v>
      </c>
      <c r="W220">
        <f t="shared" si="103"/>
        <v>3.7547956243380973</v>
      </c>
      <c r="X220">
        <f t="shared" si="104"/>
        <v>2.6978551080061779</v>
      </c>
      <c r="Y220">
        <f t="shared" si="105"/>
        <v>-7.2032736092863932</v>
      </c>
      <c r="Z220">
        <f t="shared" si="106"/>
        <v>5.2732611848484572</v>
      </c>
      <c r="AA220">
        <f t="shared" si="107"/>
        <v>0.43666412465829918</v>
      </c>
      <c r="AB220">
        <f t="shared" si="108"/>
        <v>-1.4990497469504112</v>
      </c>
      <c r="AC220">
        <v>-1.22173373932701E-3</v>
      </c>
      <c r="AD220">
        <v>2.35967505332603E-2</v>
      </c>
      <c r="AE220">
        <v>2.6781961465906901</v>
      </c>
      <c r="AF220">
        <v>80</v>
      </c>
      <c r="AG220">
        <v>8</v>
      </c>
      <c r="AH220">
        <f t="shared" si="109"/>
        <v>1</v>
      </c>
      <c r="AI220">
        <f t="shared" si="110"/>
        <v>0</v>
      </c>
      <c r="AJ220">
        <f t="shared" si="111"/>
        <v>53576.299178056222</v>
      </c>
      <c r="AK220">
        <f t="shared" si="112"/>
        <v>-2.9834888387096799E-2</v>
      </c>
      <c r="AL220">
        <f t="shared" si="113"/>
        <v>-1.4619095309677432E-2</v>
      </c>
      <c r="AM220">
        <f t="shared" si="114"/>
        <v>0.49</v>
      </c>
      <c r="AN220">
        <f t="shared" si="115"/>
        <v>0.39</v>
      </c>
      <c r="AO220">
        <v>21.28</v>
      </c>
      <c r="AP220">
        <v>0.5</v>
      </c>
      <c r="AQ220" t="s">
        <v>195</v>
      </c>
      <c r="AR220">
        <v>1602605690.7709701</v>
      </c>
      <c r="AS220">
        <v>413.22283870967698</v>
      </c>
      <c r="AT220">
        <v>409.984806451613</v>
      </c>
      <c r="AU220">
        <v>10.3130096774194</v>
      </c>
      <c r="AV220">
        <v>9.9690061290322607</v>
      </c>
      <c r="AW220">
        <v>999.99512903225798</v>
      </c>
      <c r="AX220">
        <v>101.57135483870999</v>
      </c>
      <c r="AY220">
        <v>0.12421416129032301</v>
      </c>
      <c r="AZ220">
        <v>27.8181516129032</v>
      </c>
      <c r="BA220">
        <v>27.780919354838701</v>
      </c>
      <c r="BB220">
        <v>27.965958064516101</v>
      </c>
      <c r="BC220">
        <v>10002.7861290323</v>
      </c>
      <c r="BD220">
        <v>-2.9834888387096799E-2</v>
      </c>
      <c r="BE220">
        <v>0.417298032258065</v>
      </c>
      <c r="BF220">
        <v>1602605656.4000001</v>
      </c>
      <c r="BG220" t="s">
        <v>692</v>
      </c>
      <c r="BH220">
        <v>35</v>
      </c>
      <c r="BI220">
        <v>-0.80700000000000005</v>
      </c>
      <c r="BJ220">
        <v>-5.7000000000000002E-2</v>
      </c>
      <c r="BK220">
        <v>410</v>
      </c>
      <c r="BL220">
        <v>10</v>
      </c>
      <c r="BM220">
        <v>0.51</v>
      </c>
      <c r="BN220">
        <v>0.14000000000000001</v>
      </c>
      <c r="BO220">
        <v>3.2365978000000002</v>
      </c>
      <c r="BP220">
        <v>-2.7086693877558601E-2</v>
      </c>
      <c r="BQ220">
        <v>1.5667189702049299E-2</v>
      </c>
      <c r="BR220">
        <v>1</v>
      </c>
      <c r="BS220">
        <v>0.34421153999999998</v>
      </c>
      <c r="BT220">
        <v>-3.22611284513857E-3</v>
      </c>
      <c r="BU220">
        <v>5.9768370263877703E-4</v>
      </c>
      <c r="BV220">
        <v>1</v>
      </c>
      <c r="BW220">
        <v>2</v>
      </c>
      <c r="BX220">
        <v>2</v>
      </c>
      <c r="BY220" t="s">
        <v>200</v>
      </c>
      <c r="BZ220">
        <v>100</v>
      </c>
      <c r="CA220">
        <v>100</v>
      </c>
      <c r="CB220">
        <v>-0.80700000000000005</v>
      </c>
      <c r="CC220">
        <v>-5.7000000000000002E-2</v>
      </c>
      <c r="CD220">
        <v>2</v>
      </c>
      <c r="CE220">
        <v>999.91700000000003</v>
      </c>
      <c r="CF220">
        <v>737.42200000000003</v>
      </c>
      <c r="CG220">
        <v>26.999400000000001</v>
      </c>
      <c r="CH220">
        <v>32.883299999999998</v>
      </c>
      <c r="CI220">
        <v>30</v>
      </c>
      <c r="CJ220">
        <v>32.780900000000003</v>
      </c>
      <c r="CK220">
        <v>32.8596</v>
      </c>
      <c r="CL220">
        <v>30.357800000000001</v>
      </c>
      <c r="CM220">
        <v>52.064300000000003</v>
      </c>
      <c r="CN220">
        <v>0</v>
      </c>
      <c r="CO220">
        <v>27</v>
      </c>
      <c r="CP220">
        <v>410</v>
      </c>
      <c r="CQ220">
        <v>10</v>
      </c>
      <c r="CR220">
        <v>98.120599999999996</v>
      </c>
      <c r="CS220">
        <v>106.09699999999999</v>
      </c>
    </row>
    <row r="221" spans="1:97" x14ac:dyDescent="0.25">
      <c r="A221">
        <v>205</v>
      </c>
      <c r="B221">
        <v>1602605704.4000001</v>
      </c>
      <c r="C221">
        <v>16079.6000001431</v>
      </c>
      <c r="D221" t="s">
        <v>699</v>
      </c>
      <c r="E221" t="s">
        <v>700</v>
      </c>
      <c r="F221">
        <v>1602605695.7709701</v>
      </c>
      <c r="G221">
        <f t="shared" si="87"/>
        <v>1.6303872320616355E-4</v>
      </c>
      <c r="H221">
        <f t="shared" si="88"/>
        <v>-1.5819318190019669</v>
      </c>
      <c r="I221">
        <f t="shared" si="89"/>
        <v>413.20790322580598</v>
      </c>
      <c r="J221">
        <f t="shared" si="90"/>
        <v>808.2691322872007</v>
      </c>
      <c r="K221">
        <f t="shared" si="91"/>
        <v>82.197530551595946</v>
      </c>
      <c r="L221">
        <f t="shared" si="92"/>
        <v>42.021485038594157</v>
      </c>
      <c r="M221">
        <f t="shared" si="93"/>
        <v>6.0100923344031543E-3</v>
      </c>
      <c r="N221">
        <f t="shared" si="94"/>
        <v>2.6259616284726413</v>
      </c>
      <c r="O221">
        <f t="shared" si="95"/>
        <v>6.0024609124005417E-3</v>
      </c>
      <c r="P221">
        <f t="shared" si="96"/>
        <v>3.7522229006778981E-3</v>
      </c>
      <c r="Q221">
        <f t="shared" si="97"/>
        <v>-6.9169203505161257E-3</v>
      </c>
      <c r="R221">
        <f t="shared" si="98"/>
        <v>27.769656846873641</v>
      </c>
      <c r="S221">
        <f t="shared" si="99"/>
        <v>27.776900000000001</v>
      </c>
      <c r="T221">
        <f t="shared" si="100"/>
        <v>3.7457632604421209</v>
      </c>
      <c r="U221">
        <f t="shared" si="101"/>
        <v>27.929955153488557</v>
      </c>
      <c r="V221">
        <f t="shared" si="102"/>
        <v>1.0486179468525112</v>
      </c>
      <c r="W221">
        <f t="shared" si="103"/>
        <v>3.7544562498931717</v>
      </c>
      <c r="X221">
        <f t="shared" si="104"/>
        <v>2.6971453135896097</v>
      </c>
      <c r="Y221">
        <f t="shared" si="105"/>
        <v>-7.1900076933918129</v>
      </c>
      <c r="Z221">
        <f t="shared" si="106"/>
        <v>5.6208191597207362</v>
      </c>
      <c r="AA221">
        <f t="shared" si="107"/>
        <v>0.46563098510752637</v>
      </c>
      <c r="AB221">
        <f t="shared" si="108"/>
        <v>-1.1104744689140666</v>
      </c>
      <c r="AC221">
        <v>-1.2208925807331401E-3</v>
      </c>
      <c r="AD221">
        <v>2.3580504268743301E-2</v>
      </c>
      <c r="AE221">
        <v>2.6770355404648498</v>
      </c>
      <c r="AF221">
        <v>80</v>
      </c>
      <c r="AG221">
        <v>8</v>
      </c>
      <c r="AH221">
        <f t="shared" si="109"/>
        <v>1</v>
      </c>
      <c r="AI221">
        <f t="shared" si="110"/>
        <v>0</v>
      </c>
      <c r="AJ221">
        <f t="shared" si="111"/>
        <v>53541.195688069114</v>
      </c>
      <c r="AK221">
        <f t="shared" si="112"/>
        <v>-3.6195292258064497E-2</v>
      </c>
      <c r="AL221">
        <f t="shared" si="113"/>
        <v>-1.7735693206451603E-2</v>
      </c>
      <c r="AM221">
        <f t="shared" si="114"/>
        <v>0.49</v>
      </c>
      <c r="AN221">
        <f t="shared" si="115"/>
        <v>0.39</v>
      </c>
      <c r="AO221">
        <v>21.28</v>
      </c>
      <c r="AP221">
        <v>0.5</v>
      </c>
      <c r="AQ221" t="s">
        <v>195</v>
      </c>
      <c r="AR221">
        <v>1602605695.7709701</v>
      </c>
      <c r="AS221">
        <v>413.20790322580598</v>
      </c>
      <c r="AT221">
        <v>409.98490322580699</v>
      </c>
      <c r="AU221">
        <v>10.311325806451601</v>
      </c>
      <c r="AV221">
        <v>9.9679558064516094</v>
      </c>
      <c r="AW221">
        <v>999.99687096774198</v>
      </c>
      <c r="AX221">
        <v>101.57141935483899</v>
      </c>
      <c r="AY221">
        <v>0.124324387096774</v>
      </c>
      <c r="AZ221">
        <v>27.816603225806499</v>
      </c>
      <c r="BA221">
        <v>27.776900000000001</v>
      </c>
      <c r="BB221">
        <v>27.963570967741902</v>
      </c>
      <c r="BC221">
        <v>9995.8929032258093</v>
      </c>
      <c r="BD221">
        <v>-3.6195292258064497E-2</v>
      </c>
      <c r="BE221">
        <v>0.43712596774193602</v>
      </c>
      <c r="BF221">
        <v>1602605656.4000001</v>
      </c>
      <c r="BG221" t="s">
        <v>692</v>
      </c>
      <c r="BH221">
        <v>35</v>
      </c>
      <c r="BI221">
        <v>-0.80700000000000005</v>
      </c>
      <c r="BJ221">
        <v>-5.7000000000000002E-2</v>
      </c>
      <c r="BK221">
        <v>410</v>
      </c>
      <c r="BL221">
        <v>10</v>
      </c>
      <c r="BM221">
        <v>0.51</v>
      </c>
      <c r="BN221">
        <v>0.14000000000000001</v>
      </c>
      <c r="BO221">
        <v>3.2270113999999999</v>
      </c>
      <c r="BP221">
        <v>-0.106870530612239</v>
      </c>
      <c r="BQ221">
        <v>2.25468372957273E-2</v>
      </c>
      <c r="BR221">
        <v>0</v>
      </c>
      <c r="BS221">
        <v>0.34365235999999999</v>
      </c>
      <c r="BT221">
        <v>-5.45651092436921E-3</v>
      </c>
      <c r="BU221">
        <v>8.9149070124146701E-4</v>
      </c>
      <c r="BV221">
        <v>1</v>
      </c>
      <c r="BW221">
        <v>1</v>
      </c>
      <c r="BX221">
        <v>2</v>
      </c>
      <c r="BY221" t="s">
        <v>252</v>
      </c>
      <c r="BZ221">
        <v>100</v>
      </c>
      <c r="CA221">
        <v>100</v>
      </c>
      <c r="CB221">
        <v>-0.80700000000000005</v>
      </c>
      <c r="CC221">
        <v>-5.7000000000000002E-2</v>
      </c>
      <c r="CD221">
        <v>2</v>
      </c>
      <c r="CE221">
        <v>999.97199999999998</v>
      </c>
      <c r="CF221">
        <v>737.74699999999996</v>
      </c>
      <c r="CG221">
        <v>26.999400000000001</v>
      </c>
      <c r="CH221">
        <v>32.883299999999998</v>
      </c>
      <c r="CI221">
        <v>30</v>
      </c>
      <c r="CJ221">
        <v>32.780900000000003</v>
      </c>
      <c r="CK221">
        <v>32.8596</v>
      </c>
      <c r="CL221">
        <v>30.359100000000002</v>
      </c>
      <c r="CM221">
        <v>52.064300000000003</v>
      </c>
      <c r="CN221">
        <v>0</v>
      </c>
      <c r="CO221">
        <v>27</v>
      </c>
      <c r="CP221">
        <v>410</v>
      </c>
      <c r="CQ221">
        <v>10</v>
      </c>
      <c r="CR221">
        <v>98.121499999999997</v>
      </c>
      <c r="CS221">
        <v>106.096</v>
      </c>
    </row>
    <row r="222" spans="1:97" x14ac:dyDescent="0.25">
      <c r="A222">
        <v>206</v>
      </c>
      <c r="B222">
        <v>1602605709.4000001</v>
      </c>
      <c r="C222">
        <v>16084.6000001431</v>
      </c>
      <c r="D222" t="s">
        <v>701</v>
      </c>
      <c r="E222" t="s">
        <v>702</v>
      </c>
      <c r="F222">
        <v>1602605700.7709701</v>
      </c>
      <c r="G222">
        <f t="shared" si="87"/>
        <v>1.6272674322513961E-4</v>
      </c>
      <c r="H222">
        <f t="shared" si="88"/>
        <v>-1.5733565388610993</v>
      </c>
      <c r="I222">
        <f t="shared" si="89"/>
        <v>413.19780645161302</v>
      </c>
      <c r="J222">
        <f t="shared" si="90"/>
        <v>806.69680566664476</v>
      </c>
      <c r="K222">
        <f t="shared" si="91"/>
        <v>82.037982617690631</v>
      </c>
      <c r="L222">
        <f t="shared" si="92"/>
        <v>42.020638020665629</v>
      </c>
      <c r="M222">
        <f t="shared" si="93"/>
        <v>6.0003385646809678E-3</v>
      </c>
      <c r="N222">
        <f t="shared" si="94"/>
        <v>2.6250523631969584</v>
      </c>
      <c r="O222">
        <f t="shared" si="95"/>
        <v>5.9927292445024786E-3</v>
      </c>
      <c r="P222">
        <f t="shared" si="96"/>
        <v>3.7461386258865956E-3</v>
      </c>
      <c r="Q222">
        <f t="shared" si="97"/>
        <v>-6.1327038353225765E-3</v>
      </c>
      <c r="R222">
        <f t="shared" si="98"/>
        <v>27.768249573266342</v>
      </c>
      <c r="S222">
        <f t="shared" si="99"/>
        <v>27.772583870967701</v>
      </c>
      <c r="T222">
        <f t="shared" si="100"/>
        <v>3.7448193066782016</v>
      </c>
      <c r="U222">
        <f t="shared" si="101"/>
        <v>27.927544713343583</v>
      </c>
      <c r="V222">
        <f t="shared" si="102"/>
        <v>1.0484364276854889</v>
      </c>
      <c r="W222">
        <f t="shared" si="103"/>
        <v>3.7541303342164318</v>
      </c>
      <c r="X222">
        <f t="shared" si="104"/>
        <v>2.6963828789927127</v>
      </c>
      <c r="Y222">
        <f t="shared" si="105"/>
        <v>-7.1762493762286566</v>
      </c>
      <c r="Z222">
        <f t="shared" si="106"/>
        <v>6.0192426978075106</v>
      </c>
      <c r="AA222">
        <f t="shared" si="107"/>
        <v>0.49879483881612552</v>
      </c>
      <c r="AB222">
        <f t="shared" si="108"/>
        <v>-0.66434454344034322</v>
      </c>
      <c r="AC222">
        <v>-1.22021326970236E-3</v>
      </c>
      <c r="AD222">
        <v>2.3567383952579599E-2</v>
      </c>
      <c r="AE222">
        <v>2.6760978573968499</v>
      </c>
      <c r="AF222">
        <v>80</v>
      </c>
      <c r="AG222">
        <v>8</v>
      </c>
      <c r="AH222">
        <f t="shared" si="109"/>
        <v>1</v>
      </c>
      <c r="AI222">
        <f t="shared" si="110"/>
        <v>0</v>
      </c>
      <c r="AJ222">
        <f t="shared" si="111"/>
        <v>53512.888201022775</v>
      </c>
      <c r="AK222">
        <f t="shared" si="112"/>
        <v>-3.2091595161290301E-2</v>
      </c>
      <c r="AL222">
        <f t="shared" si="113"/>
        <v>-1.5724881629032246E-2</v>
      </c>
      <c r="AM222">
        <f t="shared" si="114"/>
        <v>0.49</v>
      </c>
      <c r="AN222">
        <f t="shared" si="115"/>
        <v>0.39</v>
      </c>
      <c r="AO222">
        <v>21.28</v>
      </c>
      <c r="AP222">
        <v>0.5</v>
      </c>
      <c r="AQ222" t="s">
        <v>195</v>
      </c>
      <c r="AR222">
        <v>1602605700.7709701</v>
      </c>
      <c r="AS222">
        <v>413.19780645161302</v>
      </c>
      <c r="AT222">
        <v>409.99277419354797</v>
      </c>
      <c r="AU222">
        <v>10.309496774193599</v>
      </c>
      <c r="AV222">
        <v>9.9667829032258108</v>
      </c>
      <c r="AW222">
        <v>999.99603225806402</v>
      </c>
      <c r="AX222">
        <v>101.57170967741899</v>
      </c>
      <c r="AY222">
        <v>0.124469161290323</v>
      </c>
      <c r="AZ222">
        <v>27.815116129032301</v>
      </c>
      <c r="BA222">
        <v>27.772583870967701</v>
      </c>
      <c r="BB222">
        <v>27.9607903225806</v>
      </c>
      <c r="BC222">
        <v>9990.3025806451606</v>
      </c>
      <c r="BD222">
        <v>-3.2091595161290301E-2</v>
      </c>
      <c r="BE222">
        <v>0.43575861290322598</v>
      </c>
      <c r="BF222">
        <v>1602605656.4000001</v>
      </c>
      <c r="BG222" t="s">
        <v>692</v>
      </c>
      <c r="BH222">
        <v>35</v>
      </c>
      <c r="BI222">
        <v>-0.80700000000000005</v>
      </c>
      <c r="BJ222">
        <v>-5.7000000000000002E-2</v>
      </c>
      <c r="BK222">
        <v>410</v>
      </c>
      <c r="BL222">
        <v>10</v>
      </c>
      <c r="BM222">
        <v>0.51</v>
      </c>
      <c r="BN222">
        <v>0.14000000000000001</v>
      </c>
      <c r="BO222">
        <v>3.2191437999999999</v>
      </c>
      <c r="BP222">
        <v>-0.20649502040815401</v>
      </c>
      <c r="BQ222">
        <v>2.8057021858351201E-2</v>
      </c>
      <c r="BR222">
        <v>0</v>
      </c>
      <c r="BS222">
        <v>0.34313821999999999</v>
      </c>
      <c r="BT222">
        <v>-8.0272422569020903E-3</v>
      </c>
      <c r="BU222">
        <v>1.1341331895328699E-3</v>
      </c>
      <c r="BV222">
        <v>1</v>
      </c>
      <c r="BW222">
        <v>1</v>
      </c>
      <c r="BX222">
        <v>2</v>
      </c>
      <c r="BY222" t="s">
        <v>252</v>
      </c>
      <c r="BZ222">
        <v>100</v>
      </c>
      <c r="CA222">
        <v>100</v>
      </c>
      <c r="CB222">
        <v>-0.80700000000000005</v>
      </c>
      <c r="CC222">
        <v>-5.7000000000000002E-2</v>
      </c>
      <c r="CD222">
        <v>2</v>
      </c>
      <c r="CE222">
        <v>1000.24</v>
      </c>
      <c r="CF222">
        <v>737.49199999999996</v>
      </c>
      <c r="CG222">
        <v>26.999500000000001</v>
      </c>
      <c r="CH222">
        <v>32.883099999999999</v>
      </c>
      <c r="CI222">
        <v>30</v>
      </c>
      <c r="CJ222">
        <v>32.780200000000001</v>
      </c>
      <c r="CK222">
        <v>32.8596</v>
      </c>
      <c r="CL222">
        <v>30.357600000000001</v>
      </c>
      <c r="CM222">
        <v>52.064300000000003</v>
      </c>
      <c r="CN222">
        <v>0</v>
      </c>
      <c r="CO222">
        <v>27</v>
      </c>
      <c r="CP222">
        <v>410</v>
      </c>
      <c r="CQ222">
        <v>10</v>
      </c>
      <c r="CR222">
        <v>98.120699999999999</v>
      </c>
      <c r="CS222">
        <v>106.096</v>
      </c>
    </row>
    <row r="223" spans="1:97" x14ac:dyDescent="0.25">
      <c r="A223">
        <v>207</v>
      </c>
      <c r="B223">
        <v>1602606125.4000001</v>
      </c>
      <c r="C223">
        <v>16500.600000143098</v>
      </c>
      <c r="D223" t="s">
        <v>704</v>
      </c>
      <c r="E223" t="s">
        <v>705</v>
      </c>
      <c r="F223">
        <v>1602606117.4129</v>
      </c>
      <c r="G223">
        <f t="shared" si="87"/>
        <v>1.4815526003220757E-4</v>
      </c>
      <c r="H223">
        <f t="shared" si="88"/>
        <v>-1.5324884043367699</v>
      </c>
      <c r="I223">
        <f t="shared" si="89"/>
        <v>411.994741935484</v>
      </c>
      <c r="J223">
        <f t="shared" si="90"/>
        <v>836.83543856683173</v>
      </c>
      <c r="K223">
        <f t="shared" si="91"/>
        <v>85.095755840003875</v>
      </c>
      <c r="L223">
        <f t="shared" si="92"/>
        <v>41.894741010430401</v>
      </c>
      <c r="M223">
        <f t="shared" si="93"/>
        <v>5.428178065761631E-3</v>
      </c>
      <c r="N223">
        <f t="shared" si="94"/>
        <v>2.7718726557971776</v>
      </c>
      <c r="O223">
        <f t="shared" si="95"/>
        <v>5.4222794184185293E-3</v>
      </c>
      <c r="P223">
        <f t="shared" si="96"/>
        <v>3.3894540605230805E-3</v>
      </c>
      <c r="Q223">
        <f t="shared" si="97"/>
        <v>5.725401000967748E-4</v>
      </c>
      <c r="R223">
        <f t="shared" si="98"/>
        <v>27.826555830388834</v>
      </c>
      <c r="S223">
        <f t="shared" si="99"/>
        <v>27.802912903225799</v>
      </c>
      <c r="T223">
        <f t="shared" si="100"/>
        <v>3.7514567784565513</v>
      </c>
      <c r="U223">
        <f t="shared" si="101"/>
        <v>27.577542858498887</v>
      </c>
      <c r="V223">
        <f t="shared" si="102"/>
        <v>1.038442243426275</v>
      </c>
      <c r="W223">
        <f t="shared" si="103"/>
        <v>3.7655357794367323</v>
      </c>
      <c r="X223">
        <f t="shared" si="104"/>
        <v>2.7130145350302763</v>
      </c>
      <c r="Y223">
        <f t="shared" si="105"/>
        <v>-6.5336469674203537</v>
      </c>
      <c r="Z223">
        <f t="shared" si="106"/>
        <v>9.5904937630001115</v>
      </c>
      <c r="AA223">
        <f t="shared" si="107"/>
        <v>0.7529462913236652</v>
      </c>
      <c r="AB223">
        <f t="shared" si="108"/>
        <v>3.8103656270035202</v>
      </c>
      <c r="AC223">
        <v>-1.2213307696228701E-3</v>
      </c>
      <c r="AD223">
        <v>2.3588967515345002E-2</v>
      </c>
      <c r="AE223">
        <v>2.6776402073179901</v>
      </c>
      <c r="AF223">
        <v>81</v>
      </c>
      <c r="AG223">
        <v>8</v>
      </c>
      <c r="AH223">
        <f t="shared" si="109"/>
        <v>1</v>
      </c>
      <c r="AI223">
        <f t="shared" si="110"/>
        <v>0</v>
      </c>
      <c r="AJ223">
        <f t="shared" si="111"/>
        <v>53550.439110781466</v>
      </c>
      <c r="AK223">
        <f t="shared" si="112"/>
        <v>2.9960235483871001E-3</v>
      </c>
      <c r="AL223">
        <f t="shared" si="113"/>
        <v>1.468051538709679E-3</v>
      </c>
      <c r="AM223">
        <f t="shared" si="114"/>
        <v>0.49</v>
      </c>
      <c r="AN223">
        <f t="shared" si="115"/>
        <v>0.39</v>
      </c>
      <c r="AO223">
        <v>13.67</v>
      </c>
      <c r="AP223">
        <v>0.5</v>
      </c>
      <c r="AQ223" t="s">
        <v>195</v>
      </c>
      <c r="AR223">
        <v>1602606117.4129</v>
      </c>
      <c r="AS223">
        <v>411.994741935484</v>
      </c>
      <c r="AT223">
        <v>409.98329032258101</v>
      </c>
      <c r="AU223">
        <v>10.2120870967742</v>
      </c>
      <c r="AV223">
        <v>10.011629032258099</v>
      </c>
      <c r="AW223">
        <v>1000.0096774193501</v>
      </c>
      <c r="AX223">
        <v>101.562096774194</v>
      </c>
      <c r="AY223">
        <v>0.125465580645161</v>
      </c>
      <c r="AZ223">
        <v>27.867090322580601</v>
      </c>
      <c r="BA223">
        <v>27.802912903225799</v>
      </c>
      <c r="BB223">
        <v>27.978590322580601</v>
      </c>
      <c r="BC223">
        <v>10000.3983870968</v>
      </c>
      <c r="BD223">
        <v>2.9960235483871001E-3</v>
      </c>
      <c r="BE223">
        <v>0.42390748387096799</v>
      </c>
      <c r="BF223">
        <v>1602606102.9000001</v>
      </c>
      <c r="BG223" t="s">
        <v>706</v>
      </c>
      <c r="BH223">
        <v>36</v>
      </c>
      <c r="BI223">
        <v>-0.81499999999999995</v>
      </c>
      <c r="BJ223">
        <v>-5.6000000000000001E-2</v>
      </c>
      <c r="BK223">
        <v>410</v>
      </c>
      <c r="BL223">
        <v>10</v>
      </c>
      <c r="BM223">
        <v>0.38</v>
      </c>
      <c r="BN223">
        <v>7.0000000000000007E-2</v>
      </c>
      <c r="BO223">
        <v>1.5194214116</v>
      </c>
      <c r="BP223">
        <v>5.2554306805781099</v>
      </c>
      <c r="BQ223">
        <v>0.79580971116385402</v>
      </c>
      <c r="BR223">
        <v>0</v>
      </c>
      <c r="BS223">
        <v>0.15186732125999999</v>
      </c>
      <c r="BT223">
        <v>0.52286201324565895</v>
      </c>
      <c r="BU223">
        <v>7.9646805199769993E-2</v>
      </c>
      <c r="BV223">
        <v>0</v>
      </c>
      <c r="BW223">
        <v>0</v>
      </c>
      <c r="BX223">
        <v>2</v>
      </c>
      <c r="BY223" t="s">
        <v>197</v>
      </c>
      <c r="BZ223">
        <v>100</v>
      </c>
      <c r="CA223">
        <v>100</v>
      </c>
      <c r="CB223">
        <v>-0.81499999999999995</v>
      </c>
      <c r="CC223">
        <v>-5.6000000000000001E-2</v>
      </c>
      <c r="CD223">
        <v>2</v>
      </c>
      <c r="CE223">
        <v>998.57100000000003</v>
      </c>
      <c r="CF223">
        <v>736.471</v>
      </c>
      <c r="CG223">
        <v>26.999400000000001</v>
      </c>
      <c r="CH223">
        <v>32.8934</v>
      </c>
      <c r="CI223">
        <v>30</v>
      </c>
      <c r="CJ223">
        <v>32.780900000000003</v>
      </c>
      <c r="CK223">
        <v>32.8596</v>
      </c>
      <c r="CL223">
        <v>30.3843</v>
      </c>
      <c r="CM223">
        <v>52.613900000000001</v>
      </c>
      <c r="CN223">
        <v>0</v>
      </c>
      <c r="CO223">
        <v>27</v>
      </c>
      <c r="CP223">
        <v>410</v>
      </c>
      <c r="CQ223">
        <v>10</v>
      </c>
      <c r="CR223">
        <v>98.118200000000002</v>
      </c>
      <c r="CS223">
        <v>106.09</v>
      </c>
    </row>
    <row r="224" spans="1:97" x14ac:dyDescent="0.25">
      <c r="A224">
        <v>208</v>
      </c>
      <c r="B224">
        <v>1602606130.4000001</v>
      </c>
      <c r="C224">
        <v>16505.600000143098</v>
      </c>
      <c r="D224" t="s">
        <v>707</v>
      </c>
      <c r="E224" t="s">
        <v>708</v>
      </c>
      <c r="F224">
        <v>1602606122.0580599</v>
      </c>
      <c r="G224">
        <f t="shared" si="87"/>
        <v>1.4812546757113964E-4</v>
      </c>
      <c r="H224">
        <f t="shared" si="88"/>
        <v>-1.5202855511142161</v>
      </c>
      <c r="I224">
        <f t="shared" si="89"/>
        <v>411.98064516129</v>
      </c>
      <c r="J224">
        <f t="shared" si="90"/>
        <v>833.38812191529939</v>
      </c>
      <c r="K224">
        <f t="shared" si="91"/>
        <v>84.744851374636184</v>
      </c>
      <c r="L224">
        <f t="shared" si="92"/>
        <v>41.893131933752976</v>
      </c>
      <c r="M224">
        <f t="shared" si="93"/>
        <v>5.4270710722872928E-3</v>
      </c>
      <c r="N224">
        <f t="shared" si="94"/>
        <v>2.771600794240594</v>
      </c>
      <c r="O224">
        <f t="shared" si="95"/>
        <v>5.4211742514909929E-3</v>
      </c>
      <c r="P224">
        <f t="shared" si="96"/>
        <v>3.3887631673107767E-3</v>
      </c>
      <c r="Q224">
        <f t="shared" si="97"/>
        <v>8.862327843870973E-4</v>
      </c>
      <c r="R224">
        <f t="shared" si="98"/>
        <v>27.824933162772229</v>
      </c>
      <c r="S224">
        <f t="shared" si="99"/>
        <v>27.8029677419355</v>
      </c>
      <c r="T224">
        <f t="shared" si="100"/>
        <v>3.7514687891322986</v>
      </c>
      <c r="U224">
        <f t="shared" si="101"/>
        <v>27.580606502899208</v>
      </c>
      <c r="V224">
        <f t="shared" si="102"/>
        <v>1.0384588839150493</v>
      </c>
      <c r="W224">
        <f t="shared" si="103"/>
        <v>3.7651778390221002</v>
      </c>
      <c r="X224">
        <f t="shared" si="104"/>
        <v>2.7130099052172492</v>
      </c>
      <c r="Y224">
        <f t="shared" si="105"/>
        <v>-6.5323331198872578</v>
      </c>
      <c r="Z224">
        <f t="shared" si="106"/>
        <v>9.3379448597939216</v>
      </c>
      <c r="AA224">
        <f t="shared" si="107"/>
        <v>0.73318492082129738</v>
      </c>
      <c r="AB224">
        <f t="shared" si="108"/>
        <v>3.5396828935123485</v>
      </c>
      <c r="AC224">
        <v>-1.22114417756079E-3</v>
      </c>
      <c r="AD224">
        <v>2.3585363647989299E-2</v>
      </c>
      <c r="AE224">
        <v>2.6773827423747698</v>
      </c>
      <c r="AF224">
        <v>81</v>
      </c>
      <c r="AG224">
        <v>8</v>
      </c>
      <c r="AH224">
        <f t="shared" si="109"/>
        <v>1</v>
      </c>
      <c r="AI224">
        <f t="shared" si="110"/>
        <v>0</v>
      </c>
      <c r="AJ224">
        <f t="shared" si="111"/>
        <v>53542.874360377013</v>
      </c>
      <c r="AK224">
        <f t="shared" si="112"/>
        <v>4.6375341935483896E-3</v>
      </c>
      <c r="AL224">
        <f t="shared" si="113"/>
        <v>2.272391754838711E-3</v>
      </c>
      <c r="AM224">
        <f t="shared" si="114"/>
        <v>0.49</v>
      </c>
      <c r="AN224">
        <f t="shared" si="115"/>
        <v>0.39</v>
      </c>
      <c r="AO224">
        <v>13.67</v>
      </c>
      <c r="AP224">
        <v>0.5</v>
      </c>
      <c r="AQ224" t="s">
        <v>195</v>
      </c>
      <c r="AR224">
        <v>1602606122.0580599</v>
      </c>
      <c r="AS224">
        <v>411.98064516129</v>
      </c>
      <c r="AT224">
        <v>409.98583870967701</v>
      </c>
      <c r="AU224">
        <v>10.2122935483871</v>
      </c>
      <c r="AV224">
        <v>10.011874193548399</v>
      </c>
      <c r="AW224">
        <v>1000.00148387097</v>
      </c>
      <c r="AX224">
        <v>101.56174193548399</v>
      </c>
      <c r="AY224">
        <v>0.12539416129032299</v>
      </c>
      <c r="AZ224">
        <v>27.8654612903226</v>
      </c>
      <c r="BA224">
        <v>27.8029677419355</v>
      </c>
      <c r="BB224">
        <v>27.979506451612899</v>
      </c>
      <c r="BC224">
        <v>9998.9054838709708</v>
      </c>
      <c r="BD224">
        <v>4.6375341935483896E-3</v>
      </c>
      <c r="BE224">
        <v>0.41752600000000001</v>
      </c>
      <c r="BF224">
        <v>1602606102.9000001</v>
      </c>
      <c r="BG224" t="s">
        <v>706</v>
      </c>
      <c r="BH224">
        <v>36</v>
      </c>
      <c r="BI224">
        <v>-0.81499999999999995</v>
      </c>
      <c r="BJ224">
        <v>-5.6000000000000001E-2</v>
      </c>
      <c r="BK224">
        <v>410</v>
      </c>
      <c r="BL224">
        <v>10</v>
      </c>
      <c r="BM224">
        <v>0.38</v>
      </c>
      <c r="BN224">
        <v>7.0000000000000007E-2</v>
      </c>
      <c r="BO224">
        <v>1.90274576</v>
      </c>
      <c r="BP224">
        <v>1.1790961116529901</v>
      </c>
      <c r="BQ224">
        <v>0.303293772225251</v>
      </c>
      <c r="BR224">
        <v>0</v>
      </c>
      <c r="BS224">
        <v>0.19139842400000001</v>
      </c>
      <c r="BT224">
        <v>0.12257406273671401</v>
      </c>
      <c r="BU224">
        <v>2.93924288940575E-2</v>
      </c>
      <c r="BV224">
        <v>0</v>
      </c>
      <c r="BW224">
        <v>0</v>
      </c>
      <c r="BX224">
        <v>2</v>
      </c>
      <c r="BY224" t="s">
        <v>197</v>
      </c>
      <c r="BZ224">
        <v>100</v>
      </c>
      <c r="CA224">
        <v>100</v>
      </c>
      <c r="CB224">
        <v>-0.81499999999999995</v>
      </c>
      <c r="CC224">
        <v>-5.6000000000000001E-2</v>
      </c>
      <c r="CD224">
        <v>2</v>
      </c>
      <c r="CE224">
        <v>999.09199999999998</v>
      </c>
      <c r="CF224">
        <v>736.65599999999995</v>
      </c>
      <c r="CG224">
        <v>26.999300000000002</v>
      </c>
      <c r="CH224">
        <v>32.892099999999999</v>
      </c>
      <c r="CI224">
        <v>29.9999</v>
      </c>
      <c r="CJ224">
        <v>32.780900000000003</v>
      </c>
      <c r="CK224">
        <v>32.8596</v>
      </c>
      <c r="CL224">
        <v>30.384499999999999</v>
      </c>
      <c r="CM224">
        <v>52.613900000000001</v>
      </c>
      <c r="CN224">
        <v>0</v>
      </c>
      <c r="CO224">
        <v>27</v>
      </c>
      <c r="CP224">
        <v>410</v>
      </c>
      <c r="CQ224">
        <v>10</v>
      </c>
      <c r="CR224">
        <v>98.119100000000003</v>
      </c>
      <c r="CS224">
        <v>106.09</v>
      </c>
    </row>
    <row r="225" spans="1:97" x14ac:dyDescent="0.25">
      <c r="A225">
        <v>209</v>
      </c>
      <c r="B225">
        <v>1602606135.9000001</v>
      </c>
      <c r="C225">
        <v>16511.100000143098</v>
      </c>
      <c r="D225" t="s">
        <v>709</v>
      </c>
      <c r="E225" t="s">
        <v>710</v>
      </c>
      <c r="F225">
        <v>1602606127.3903201</v>
      </c>
      <c r="G225">
        <f t="shared" si="87"/>
        <v>1.4776283783614154E-4</v>
      </c>
      <c r="H225">
        <f t="shared" si="88"/>
        <v>-1.5116838550971912</v>
      </c>
      <c r="I225">
        <f t="shared" si="89"/>
        <v>411.972709677419</v>
      </c>
      <c r="J225">
        <f t="shared" si="90"/>
        <v>831.91154209774857</v>
      </c>
      <c r="K225">
        <f t="shared" si="91"/>
        <v>84.593880273167159</v>
      </c>
      <c r="L225">
        <f t="shared" si="92"/>
        <v>41.891917968087242</v>
      </c>
      <c r="M225">
        <f t="shared" si="93"/>
        <v>5.414512199348495E-3</v>
      </c>
      <c r="N225">
        <f t="shared" si="94"/>
        <v>2.7732284595479713</v>
      </c>
      <c r="O225">
        <f t="shared" si="95"/>
        <v>5.408646063838997E-3</v>
      </c>
      <c r="P225">
        <f t="shared" si="96"/>
        <v>3.3809302974512579E-3</v>
      </c>
      <c r="Q225">
        <f t="shared" si="97"/>
        <v>1.1605131896129026E-3</v>
      </c>
      <c r="R225">
        <f t="shared" si="98"/>
        <v>27.823820576627337</v>
      </c>
      <c r="S225">
        <f t="shared" si="99"/>
        <v>27.801351612903201</v>
      </c>
      <c r="T225">
        <f t="shared" si="100"/>
        <v>3.7511148415286644</v>
      </c>
      <c r="U225">
        <f t="shared" si="101"/>
        <v>27.583703641272116</v>
      </c>
      <c r="V225">
        <f t="shared" si="102"/>
        <v>1.0385006213025691</v>
      </c>
      <c r="W225">
        <f t="shared" si="103"/>
        <v>3.7649063911370937</v>
      </c>
      <c r="X225">
        <f t="shared" si="104"/>
        <v>2.7126142202260954</v>
      </c>
      <c r="Y225">
        <f t="shared" si="105"/>
        <v>-6.5163411485738418</v>
      </c>
      <c r="Z225">
        <f t="shared" si="106"/>
        <v>9.4003390813987071</v>
      </c>
      <c r="AA225">
        <f t="shared" si="107"/>
        <v>0.73764022632600179</v>
      </c>
      <c r="AB225">
        <f t="shared" si="108"/>
        <v>3.6227986723404797</v>
      </c>
      <c r="AC225">
        <v>-1.22226159414798E-3</v>
      </c>
      <c r="AD225">
        <v>2.3606945601242199E-2</v>
      </c>
      <c r="AE225">
        <v>2.6789241927896699</v>
      </c>
      <c r="AF225">
        <v>80</v>
      </c>
      <c r="AG225">
        <v>8</v>
      </c>
      <c r="AH225">
        <f t="shared" si="109"/>
        <v>1</v>
      </c>
      <c r="AI225">
        <f t="shared" si="110"/>
        <v>0</v>
      </c>
      <c r="AJ225">
        <f t="shared" si="111"/>
        <v>53590.05930636682</v>
      </c>
      <c r="AK225">
        <f t="shared" si="112"/>
        <v>6.07280580645161E-3</v>
      </c>
      <c r="AL225">
        <f t="shared" si="113"/>
        <v>2.9756748451612888E-3</v>
      </c>
      <c r="AM225">
        <f t="shared" si="114"/>
        <v>0.49</v>
      </c>
      <c r="AN225">
        <f t="shared" si="115"/>
        <v>0.39</v>
      </c>
      <c r="AO225">
        <v>13.67</v>
      </c>
      <c r="AP225">
        <v>0.5</v>
      </c>
      <c r="AQ225" t="s">
        <v>195</v>
      </c>
      <c r="AR225">
        <v>1602606127.3903201</v>
      </c>
      <c r="AS225">
        <v>411.972709677419</v>
      </c>
      <c r="AT225">
        <v>409.989451612903</v>
      </c>
      <c r="AU225">
        <v>10.2128032258065</v>
      </c>
      <c r="AV225">
        <v>10.0128741935484</v>
      </c>
      <c r="AW225">
        <v>999.99932258064496</v>
      </c>
      <c r="AX225">
        <v>101.560709677419</v>
      </c>
      <c r="AY225">
        <v>0.12543841935483899</v>
      </c>
      <c r="AZ225">
        <v>27.8642258064516</v>
      </c>
      <c r="BA225">
        <v>27.801351612903201</v>
      </c>
      <c r="BB225">
        <v>27.9772741935484</v>
      </c>
      <c r="BC225">
        <v>10008.1567741935</v>
      </c>
      <c r="BD225">
        <v>6.07280580645161E-3</v>
      </c>
      <c r="BE225">
        <v>0.42094467741935498</v>
      </c>
      <c r="BF225">
        <v>1602606102.9000001</v>
      </c>
      <c r="BG225" t="s">
        <v>706</v>
      </c>
      <c r="BH225">
        <v>36</v>
      </c>
      <c r="BI225">
        <v>-0.81499999999999995</v>
      </c>
      <c r="BJ225">
        <v>-5.6000000000000001E-2</v>
      </c>
      <c r="BK225">
        <v>410</v>
      </c>
      <c r="BL225">
        <v>10</v>
      </c>
      <c r="BM225">
        <v>0.38</v>
      </c>
      <c r="BN225">
        <v>7.0000000000000007E-2</v>
      </c>
      <c r="BO225">
        <v>1.9929205999999999</v>
      </c>
      <c r="BP225">
        <v>-0.17281060158646</v>
      </c>
      <c r="BQ225">
        <v>2.4735608131598499E-2</v>
      </c>
      <c r="BR225">
        <v>0</v>
      </c>
      <c r="BS225">
        <v>0.20028551999999999</v>
      </c>
      <c r="BT225">
        <v>-4.7398368412111301E-3</v>
      </c>
      <c r="BU225">
        <v>1.11817183366422E-3</v>
      </c>
      <c r="BV225">
        <v>1</v>
      </c>
      <c r="BW225">
        <v>1</v>
      </c>
      <c r="BX225">
        <v>2</v>
      </c>
      <c r="BY225" t="s">
        <v>252</v>
      </c>
      <c r="BZ225">
        <v>100</v>
      </c>
      <c r="CA225">
        <v>100</v>
      </c>
      <c r="CB225">
        <v>-0.81499999999999995</v>
      </c>
      <c r="CC225">
        <v>-5.6000000000000001E-2</v>
      </c>
      <c r="CD225">
        <v>2</v>
      </c>
      <c r="CE225">
        <v>999.34</v>
      </c>
      <c r="CF225">
        <v>736.40099999999995</v>
      </c>
      <c r="CG225">
        <v>26.999400000000001</v>
      </c>
      <c r="CH225">
        <v>32.892099999999999</v>
      </c>
      <c r="CI225">
        <v>29.9999</v>
      </c>
      <c r="CJ225">
        <v>32.780900000000003</v>
      </c>
      <c r="CK225">
        <v>32.8596</v>
      </c>
      <c r="CL225">
        <v>30.384</v>
      </c>
      <c r="CM225">
        <v>52.613900000000001</v>
      </c>
      <c r="CN225">
        <v>0</v>
      </c>
      <c r="CO225">
        <v>27</v>
      </c>
      <c r="CP225">
        <v>410</v>
      </c>
      <c r="CQ225">
        <v>10</v>
      </c>
      <c r="CR225">
        <v>98.116200000000006</v>
      </c>
      <c r="CS225">
        <v>106.09099999999999</v>
      </c>
    </row>
    <row r="226" spans="1:97" x14ac:dyDescent="0.25">
      <c r="A226">
        <v>210</v>
      </c>
      <c r="B226">
        <v>1602606141.4000001</v>
      </c>
      <c r="C226">
        <v>16516.600000143098</v>
      </c>
      <c r="D226" t="s">
        <v>711</v>
      </c>
      <c r="E226" t="s">
        <v>712</v>
      </c>
      <c r="F226">
        <v>1602606132.8677399</v>
      </c>
      <c r="G226">
        <f t="shared" si="87"/>
        <v>1.4733067524649274E-4</v>
      </c>
      <c r="H226">
        <f t="shared" si="88"/>
        <v>-1.5034281340978923</v>
      </c>
      <c r="I226">
        <f t="shared" si="89"/>
        <v>411.97199999999998</v>
      </c>
      <c r="J226">
        <f t="shared" si="90"/>
        <v>830.77521407006407</v>
      </c>
      <c r="K226">
        <f t="shared" si="91"/>
        <v>84.477411490104373</v>
      </c>
      <c r="L226">
        <f t="shared" si="92"/>
        <v>41.891389604536514</v>
      </c>
      <c r="M226">
        <f t="shared" si="93"/>
        <v>5.3989616597111033E-3</v>
      </c>
      <c r="N226">
        <f t="shared" si="94"/>
        <v>2.7713448345516536</v>
      </c>
      <c r="O226">
        <f t="shared" si="95"/>
        <v>5.3931251918250952E-3</v>
      </c>
      <c r="P226">
        <f t="shared" si="96"/>
        <v>3.3712270908142329E-3</v>
      </c>
      <c r="Q226">
        <f t="shared" si="97"/>
        <v>3.1210632003870996E-3</v>
      </c>
      <c r="R226">
        <f t="shared" si="98"/>
        <v>27.823538441250903</v>
      </c>
      <c r="S226">
        <f t="shared" si="99"/>
        <v>27.800777419354802</v>
      </c>
      <c r="T226">
        <f t="shared" si="100"/>
        <v>3.7509890947049671</v>
      </c>
      <c r="U226">
        <f t="shared" si="101"/>
        <v>27.585742746963259</v>
      </c>
      <c r="V226">
        <f t="shared" si="102"/>
        <v>1.0385539313088041</v>
      </c>
      <c r="W226">
        <f t="shared" si="103"/>
        <v>3.7648213457045014</v>
      </c>
      <c r="X226">
        <f t="shared" si="104"/>
        <v>2.712435163396163</v>
      </c>
      <c r="Y226">
        <f t="shared" si="105"/>
        <v>-6.4972827783703302</v>
      </c>
      <c r="Z226">
        <f t="shared" si="106"/>
        <v>9.4219081014221633</v>
      </c>
      <c r="AA226">
        <f t="shared" si="107"/>
        <v>0.73983170015448263</v>
      </c>
      <c r="AB226">
        <f t="shared" si="108"/>
        <v>3.6675780864067029</v>
      </c>
      <c r="AC226">
        <v>-1.2209685162085601E-3</v>
      </c>
      <c r="AD226">
        <v>2.3581970898019701E-2</v>
      </c>
      <c r="AE226">
        <v>2.6771403359342498</v>
      </c>
      <c r="AF226">
        <v>81</v>
      </c>
      <c r="AG226">
        <v>8</v>
      </c>
      <c r="AH226">
        <f t="shared" si="109"/>
        <v>1</v>
      </c>
      <c r="AI226">
        <f t="shared" si="110"/>
        <v>0</v>
      </c>
      <c r="AJ226">
        <f t="shared" si="111"/>
        <v>53535.730287218044</v>
      </c>
      <c r="AK226">
        <f t="shared" si="112"/>
        <v>1.6332094193548401E-2</v>
      </c>
      <c r="AL226">
        <f t="shared" si="113"/>
        <v>8.0027261548387164E-3</v>
      </c>
      <c r="AM226">
        <f t="shared" si="114"/>
        <v>0.49</v>
      </c>
      <c r="AN226">
        <f t="shared" si="115"/>
        <v>0.39</v>
      </c>
      <c r="AO226">
        <v>13.67</v>
      </c>
      <c r="AP226">
        <v>0.5</v>
      </c>
      <c r="AQ226" t="s">
        <v>195</v>
      </c>
      <c r="AR226">
        <v>1602606132.8677399</v>
      </c>
      <c r="AS226">
        <v>411.97199999999998</v>
      </c>
      <c r="AT226">
        <v>409.99977419354798</v>
      </c>
      <c r="AU226">
        <v>10.2134387096774</v>
      </c>
      <c r="AV226">
        <v>10.0140935483871</v>
      </c>
      <c r="AW226">
        <v>999.99435483871002</v>
      </c>
      <c r="AX226">
        <v>101.55964516129001</v>
      </c>
      <c r="AY226">
        <v>0.12539558064516099</v>
      </c>
      <c r="AZ226">
        <v>27.863838709677399</v>
      </c>
      <c r="BA226">
        <v>27.800777419354802</v>
      </c>
      <c r="BB226">
        <v>27.9736774193548</v>
      </c>
      <c r="BC226">
        <v>9997.6735483870998</v>
      </c>
      <c r="BD226">
        <v>1.6332094193548401E-2</v>
      </c>
      <c r="BE226">
        <v>0.44213999999999998</v>
      </c>
      <c r="BF226">
        <v>1602606102.9000001</v>
      </c>
      <c r="BG226" t="s">
        <v>706</v>
      </c>
      <c r="BH226">
        <v>36</v>
      </c>
      <c r="BI226">
        <v>-0.81499999999999995</v>
      </c>
      <c r="BJ226">
        <v>-5.6000000000000001E-2</v>
      </c>
      <c r="BK226">
        <v>410</v>
      </c>
      <c r="BL226">
        <v>10</v>
      </c>
      <c r="BM226">
        <v>0.38</v>
      </c>
      <c r="BN226">
        <v>7.0000000000000007E-2</v>
      </c>
      <c r="BO226">
        <v>1.9828266000000001</v>
      </c>
      <c r="BP226">
        <v>-0.10910028312850401</v>
      </c>
      <c r="BQ226">
        <v>2.1503237115374E-2</v>
      </c>
      <c r="BR226">
        <v>0</v>
      </c>
      <c r="BS226">
        <v>0.19951288</v>
      </c>
      <c r="BT226">
        <v>-7.22072488023101E-3</v>
      </c>
      <c r="BU226">
        <v>1.3610521465395799E-3</v>
      </c>
      <c r="BV226">
        <v>1</v>
      </c>
      <c r="BW226">
        <v>1</v>
      </c>
      <c r="BX226">
        <v>2</v>
      </c>
      <c r="BY226" t="s">
        <v>252</v>
      </c>
      <c r="BZ226">
        <v>100</v>
      </c>
      <c r="CA226">
        <v>100</v>
      </c>
      <c r="CB226">
        <v>-0.81499999999999995</v>
      </c>
      <c r="CC226">
        <v>-5.6000000000000001E-2</v>
      </c>
      <c r="CD226">
        <v>2</v>
      </c>
      <c r="CE226">
        <v>999.12</v>
      </c>
      <c r="CF226">
        <v>736.51700000000005</v>
      </c>
      <c r="CG226">
        <v>26.999600000000001</v>
      </c>
      <c r="CH226">
        <v>32.892099999999999</v>
      </c>
      <c r="CI226">
        <v>29.9999</v>
      </c>
      <c r="CJ226">
        <v>32.780900000000003</v>
      </c>
      <c r="CK226">
        <v>32.8596</v>
      </c>
      <c r="CL226">
        <v>30.3842</v>
      </c>
      <c r="CM226">
        <v>52.613900000000001</v>
      </c>
      <c r="CN226">
        <v>0</v>
      </c>
      <c r="CO226">
        <v>27</v>
      </c>
      <c r="CP226">
        <v>410</v>
      </c>
      <c r="CQ226">
        <v>10</v>
      </c>
      <c r="CR226">
        <v>98.12</v>
      </c>
      <c r="CS226">
        <v>106.09099999999999</v>
      </c>
    </row>
    <row r="227" spans="1:97" x14ac:dyDescent="0.25">
      <c r="A227">
        <v>211</v>
      </c>
      <c r="B227">
        <v>1602606146.4000001</v>
      </c>
      <c r="C227">
        <v>16521.600000143098</v>
      </c>
      <c r="D227" t="s">
        <v>713</v>
      </c>
      <c r="E227" t="s">
        <v>714</v>
      </c>
      <c r="F227">
        <v>1602606137.84516</v>
      </c>
      <c r="G227">
        <f t="shared" si="87"/>
        <v>1.4661703004740668E-4</v>
      </c>
      <c r="H227">
        <f t="shared" si="88"/>
        <v>-1.5154919280074046</v>
      </c>
      <c r="I227">
        <f t="shared" si="89"/>
        <v>411.98409677419397</v>
      </c>
      <c r="J227">
        <f t="shared" si="90"/>
        <v>836.36993820241958</v>
      </c>
      <c r="K227">
        <f t="shared" si="91"/>
        <v>85.045682641985024</v>
      </c>
      <c r="L227">
        <f t="shared" si="92"/>
        <v>41.892310026239997</v>
      </c>
      <c r="M227">
        <f t="shared" si="93"/>
        <v>5.3735646393011311E-3</v>
      </c>
      <c r="N227">
        <f t="shared" si="94"/>
        <v>2.7709212750945436</v>
      </c>
      <c r="O227">
        <f t="shared" si="95"/>
        <v>5.3677820379047E-3</v>
      </c>
      <c r="P227">
        <f t="shared" si="96"/>
        <v>3.3553827872465714E-3</v>
      </c>
      <c r="Q227">
        <f t="shared" si="97"/>
        <v>4.4936703894193518E-3</v>
      </c>
      <c r="R227">
        <f t="shared" si="98"/>
        <v>27.823984972377591</v>
      </c>
      <c r="S227">
        <f t="shared" si="99"/>
        <v>27.799241935483899</v>
      </c>
      <c r="T227">
        <f t="shared" si="100"/>
        <v>3.7506528459869104</v>
      </c>
      <c r="U227">
        <f t="shared" si="101"/>
        <v>27.587334553771615</v>
      </c>
      <c r="V227">
        <f t="shared" si="102"/>
        <v>1.0386289145726211</v>
      </c>
      <c r="W227">
        <f t="shared" si="103"/>
        <v>3.7648759163310483</v>
      </c>
      <c r="X227">
        <f t="shared" si="104"/>
        <v>2.7120239314142891</v>
      </c>
      <c r="Y227">
        <f t="shared" si="105"/>
        <v>-6.4658110250906349</v>
      </c>
      <c r="Z227">
        <f t="shared" si="106"/>
        <v>9.6869532846798805</v>
      </c>
      <c r="AA227">
        <f t="shared" si="107"/>
        <v>0.76075509753610748</v>
      </c>
      <c r="AB227">
        <f t="shared" si="108"/>
        <v>3.986391027514772</v>
      </c>
      <c r="AC227">
        <v>-1.22067786868728E-3</v>
      </c>
      <c r="AD227">
        <v>2.35763572877608E-2</v>
      </c>
      <c r="AE227">
        <v>2.6767392015467899</v>
      </c>
      <c r="AF227">
        <v>80</v>
      </c>
      <c r="AG227">
        <v>8</v>
      </c>
      <c r="AH227">
        <f t="shared" si="109"/>
        <v>1</v>
      </c>
      <c r="AI227">
        <f t="shared" si="110"/>
        <v>0</v>
      </c>
      <c r="AJ227">
        <f t="shared" si="111"/>
        <v>53523.443129448162</v>
      </c>
      <c r="AK227">
        <f t="shared" si="112"/>
        <v>2.35147587096774E-2</v>
      </c>
      <c r="AL227">
        <f t="shared" si="113"/>
        <v>1.1522231767741926E-2</v>
      </c>
      <c r="AM227">
        <f t="shared" si="114"/>
        <v>0.49</v>
      </c>
      <c r="AN227">
        <f t="shared" si="115"/>
        <v>0.39</v>
      </c>
      <c r="AO227">
        <v>13.67</v>
      </c>
      <c r="AP227">
        <v>0.5</v>
      </c>
      <c r="AQ227" t="s">
        <v>195</v>
      </c>
      <c r="AR227">
        <v>1602606137.84516</v>
      </c>
      <c r="AS227">
        <v>411.98409677419397</v>
      </c>
      <c r="AT227">
        <v>409.994967741935</v>
      </c>
      <c r="AU227">
        <v>10.214251612903199</v>
      </c>
      <c r="AV227">
        <v>10.0158709677419</v>
      </c>
      <c r="AW227">
        <v>999.98809677419399</v>
      </c>
      <c r="AX227">
        <v>101.558774193548</v>
      </c>
      <c r="AY227">
        <v>0.12551496774193499</v>
      </c>
      <c r="AZ227">
        <v>27.864087096774199</v>
      </c>
      <c r="BA227">
        <v>27.799241935483899</v>
      </c>
      <c r="BB227">
        <v>27.9727161290323</v>
      </c>
      <c r="BC227">
        <v>9995.3793548387093</v>
      </c>
      <c r="BD227">
        <v>2.35147587096774E-2</v>
      </c>
      <c r="BE227">
        <v>0.451940096774194</v>
      </c>
      <c r="BF227">
        <v>1602606102.9000001</v>
      </c>
      <c r="BG227" t="s">
        <v>706</v>
      </c>
      <c r="BH227">
        <v>36</v>
      </c>
      <c r="BI227">
        <v>-0.81499999999999995</v>
      </c>
      <c r="BJ227">
        <v>-5.6000000000000001E-2</v>
      </c>
      <c r="BK227">
        <v>410</v>
      </c>
      <c r="BL227">
        <v>10</v>
      </c>
      <c r="BM227">
        <v>0.38</v>
      </c>
      <c r="BN227">
        <v>7.0000000000000007E-2</v>
      </c>
      <c r="BO227">
        <v>1.9874251999999999</v>
      </c>
      <c r="BP227">
        <v>8.5525621993680301E-2</v>
      </c>
      <c r="BQ227">
        <v>2.7686039965296599E-2</v>
      </c>
      <c r="BR227">
        <v>1</v>
      </c>
      <c r="BS227">
        <v>0.19914124</v>
      </c>
      <c r="BT227">
        <v>-8.7380771030601701E-3</v>
      </c>
      <c r="BU227">
        <v>1.42619525395368E-3</v>
      </c>
      <c r="BV227">
        <v>1</v>
      </c>
      <c r="BW227">
        <v>2</v>
      </c>
      <c r="BX227">
        <v>2</v>
      </c>
      <c r="BY227" t="s">
        <v>200</v>
      </c>
      <c r="BZ227">
        <v>100</v>
      </c>
      <c r="CA227">
        <v>100</v>
      </c>
      <c r="CB227">
        <v>-0.81499999999999995</v>
      </c>
      <c r="CC227">
        <v>-5.6000000000000001E-2</v>
      </c>
      <c r="CD227">
        <v>2</v>
      </c>
      <c r="CE227">
        <v>999.47699999999998</v>
      </c>
      <c r="CF227">
        <v>736.54</v>
      </c>
      <c r="CG227">
        <v>26.9999</v>
      </c>
      <c r="CH227">
        <v>32.889800000000001</v>
      </c>
      <c r="CI227">
        <v>30</v>
      </c>
      <c r="CJ227">
        <v>32.780900000000003</v>
      </c>
      <c r="CK227">
        <v>32.8596</v>
      </c>
      <c r="CL227">
        <v>30.385400000000001</v>
      </c>
      <c r="CM227">
        <v>52.613900000000001</v>
      </c>
      <c r="CN227">
        <v>0</v>
      </c>
      <c r="CO227">
        <v>27</v>
      </c>
      <c r="CP227">
        <v>410</v>
      </c>
      <c r="CQ227">
        <v>10</v>
      </c>
      <c r="CR227">
        <v>98.120999999999995</v>
      </c>
      <c r="CS227">
        <v>106.09099999999999</v>
      </c>
    </row>
    <row r="228" spans="1:97" x14ac:dyDescent="0.25">
      <c r="A228">
        <v>212</v>
      </c>
      <c r="B228">
        <v>1602607409.5</v>
      </c>
      <c r="C228">
        <v>17784.700000047698</v>
      </c>
      <c r="D228" t="s">
        <v>716</v>
      </c>
      <c r="E228" t="s">
        <v>717</v>
      </c>
      <c r="F228">
        <v>1602607401.5064499</v>
      </c>
      <c r="G228">
        <f t="shared" si="87"/>
        <v>7.178482286526387E-4</v>
      </c>
      <c r="H228">
        <f t="shared" si="88"/>
        <v>-3.7154022595703631</v>
      </c>
      <c r="I228">
        <f t="shared" si="89"/>
        <v>415.72187096774201</v>
      </c>
      <c r="J228">
        <f t="shared" si="90"/>
        <v>747.54092466411873</v>
      </c>
      <c r="K228">
        <f t="shared" si="91"/>
        <v>76.027292136302194</v>
      </c>
      <c r="L228">
        <f t="shared" si="92"/>
        <v>42.280237895625291</v>
      </c>
      <c r="M228">
        <f t="shared" si="93"/>
        <v>1.5946237602848114E-2</v>
      </c>
      <c r="N228">
        <f t="shared" si="94"/>
        <v>2.7299034507751476</v>
      </c>
      <c r="O228">
        <f t="shared" si="95"/>
        <v>1.589466993621743E-2</v>
      </c>
      <c r="P228">
        <f t="shared" si="96"/>
        <v>9.9387878850895825E-3</v>
      </c>
      <c r="Q228">
        <f t="shared" si="97"/>
        <v>-7.9356506924709736E-3</v>
      </c>
      <c r="R228">
        <f t="shared" si="98"/>
        <v>34.628598904133156</v>
      </c>
      <c r="S228">
        <f t="shared" si="99"/>
        <v>34.803545161290302</v>
      </c>
      <c r="T228">
        <f t="shared" si="100"/>
        <v>5.58721236726171</v>
      </c>
      <c r="U228">
        <f t="shared" si="101"/>
        <v>20.485662282738186</v>
      </c>
      <c r="V228">
        <f t="shared" si="102"/>
        <v>1.1460557788797543</v>
      </c>
      <c r="W228">
        <f t="shared" si="103"/>
        <v>5.5944287427087689</v>
      </c>
      <c r="X228">
        <f t="shared" si="104"/>
        <v>4.4411565883819559</v>
      </c>
      <c r="Y228">
        <f t="shared" si="105"/>
        <v>-31.657106883581367</v>
      </c>
      <c r="Z228">
        <f t="shared" si="106"/>
        <v>3.4258438313389301</v>
      </c>
      <c r="AA228">
        <f t="shared" si="107"/>
        <v>0.29255100814351331</v>
      </c>
      <c r="AB228">
        <f t="shared" si="108"/>
        <v>-27.946647694791395</v>
      </c>
      <c r="AC228">
        <v>-1.2213174345292301E-3</v>
      </c>
      <c r="AD228">
        <v>2.3588709959326101E-2</v>
      </c>
      <c r="AE228">
        <v>2.6776218080542602</v>
      </c>
      <c r="AF228">
        <v>88</v>
      </c>
      <c r="AG228">
        <v>9</v>
      </c>
      <c r="AH228">
        <f t="shared" si="109"/>
        <v>1</v>
      </c>
      <c r="AI228">
        <f t="shared" si="110"/>
        <v>0</v>
      </c>
      <c r="AJ228">
        <f t="shared" si="111"/>
        <v>52338.993506187144</v>
      </c>
      <c r="AK228">
        <f t="shared" si="112"/>
        <v>-4.1526167935483901E-2</v>
      </c>
      <c r="AL228">
        <f t="shared" si="113"/>
        <v>-2.0347822288387111E-2</v>
      </c>
      <c r="AM228">
        <f t="shared" si="114"/>
        <v>0.49</v>
      </c>
      <c r="AN228">
        <f t="shared" si="115"/>
        <v>0.39</v>
      </c>
      <c r="AO228">
        <v>16.760000000000002</v>
      </c>
      <c r="AP228">
        <v>0.5</v>
      </c>
      <c r="AQ228" t="s">
        <v>195</v>
      </c>
      <c r="AR228">
        <v>1602607401.5064499</v>
      </c>
      <c r="AS228">
        <v>415.72187096774201</v>
      </c>
      <c r="AT228">
        <v>409.99522580645203</v>
      </c>
      <c r="AU228">
        <v>11.2686322580645</v>
      </c>
      <c r="AV228">
        <v>10.079119354838699</v>
      </c>
      <c r="AW228">
        <v>1000.03638709677</v>
      </c>
      <c r="AX228">
        <v>101.55438709677399</v>
      </c>
      <c r="AY228">
        <v>0.148796806451613</v>
      </c>
      <c r="AZ228">
        <v>34.826822580645199</v>
      </c>
      <c r="BA228">
        <v>34.803545161290302</v>
      </c>
      <c r="BB228">
        <v>34.9162483870968</v>
      </c>
      <c r="BC228">
        <v>10001.0483870968</v>
      </c>
      <c r="BD228">
        <v>-4.1526167935483901E-2</v>
      </c>
      <c r="BE228">
        <v>0.395191193548387</v>
      </c>
      <c r="BF228">
        <v>1602607391</v>
      </c>
      <c r="BG228" t="s">
        <v>718</v>
      </c>
      <c r="BH228">
        <v>37</v>
      </c>
      <c r="BI228">
        <v>-1.18</v>
      </c>
      <c r="BJ228">
        <v>-2.1000000000000001E-2</v>
      </c>
      <c r="BK228">
        <v>410</v>
      </c>
      <c r="BL228">
        <v>10</v>
      </c>
      <c r="BM228">
        <v>0.21</v>
      </c>
      <c r="BN228">
        <v>7.0000000000000007E-2</v>
      </c>
      <c r="BO228">
        <v>3.5655679116000001</v>
      </c>
      <c r="BP228">
        <v>20.016281458170901</v>
      </c>
      <c r="BQ228">
        <v>2.7159202306934702</v>
      </c>
      <c r="BR228">
        <v>0</v>
      </c>
      <c r="BS228">
        <v>0.72093956735999998</v>
      </c>
      <c r="BT228">
        <v>4.45920605881836</v>
      </c>
      <c r="BU228">
        <v>0.58944055729097</v>
      </c>
      <c r="BV228">
        <v>0</v>
      </c>
      <c r="BW228">
        <v>0</v>
      </c>
      <c r="BX228">
        <v>2</v>
      </c>
      <c r="BY228" t="s">
        <v>197</v>
      </c>
      <c r="BZ228">
        <v>100</v>
      </c>
      <c r="CA228">
        <v>100</v>
      </c>
      <c r="CB228">
        <v>-1.18</v>
      </c>
      <c r="CC228">
        <v>-2.1000000000000001E-2</v>
      </c>
      <c r="CD228">
        <v>2</v>
      </c>
      <c r="CE228">
        <v>990.97</v>
      </c>
      <c r="CF228">
        <v>707.76099999999997</v>
      </c>
      <c r="CG228">
        <v>34.9985</v>
      </c>
      <c r="CH228">
        <v>37.149299999999997</v>
      </c>
      <c r="CI228">
        <v>30.000800000000002</v>
      </c>
      <c r="CJ228">
        <v>36.665300000000002</v>
      </c>
      <c r="CK228">
        <v>36.748399999999997</v>
      </c>
      <c r="CL228">
        <v>30.3491</v>
      </c>
      <c r="CM228">
        <v>68.300399999999996</v>
      </c>
      <c r="CN228">
        <v>0</v>
      </c>
      <c r="CO228">
        <v>35</v>
      </c>
      <c r="CP228">
        <v>410</v>
      </c>
      <c r="CQ228">
        <v>10</v>
      </c>
      <c r="CR228">
        <v>97.590699999999998</v>
      </c>
      <c r="CS228">
        <v>105.41200000000001</v>
      </c>
    </row>
    <row r="229" spans="1:97" x14ac:dyDescent="0.25">
      <c r="A229">
        <v>213</v>
      </c>
      <c r="B229">
        <v>1602607414.5</v>
      </c>
      <c r="C229">
        <v>17789.700000047698</v>
      </c>
      <c r="D229" t="s">
        <v>719</v>
      </c>
      <c r="E229" t="s">
        <v>720</v>
      </c>
      <c r="F229">
        <v>1602607406.1612899</v>
      </c>
      <c r="G229">
        <f t="shared" si="87"/>
        <v>7.5262270332023971E-4</v>
      </c>
      <c r="H229">
        <f t="shared" si="88"/>
        <v>-3.8628019692933306</v>
      </c>
      <c r="I229">
        <f t="shared" si="89"/>
        <v>415.92590322580702</v>
      </c>
      <c r="J229">
        <f t="shared" si="90"/>
        <v>744.37504592339133</v>
      </c>
      <c r="K229">
        <f t="shared" si="91"/>
        <v>75.70517546363169</v>
      </c>
      <c r="L229">
        <f t="shared" si="92"/>
        <v>42.300912229693189</v>
      </c>
      <c r="M229">
        <f t="shared" si="93"/>
        <v>1.6738835456311926E-2</v>
      </c>
      <c r="N229">
        <f t="shared" si="94"/>
        <v>2.7295095398606199</v>
      </c>
      <c r="O229">
        <f t="shared" si="95"/>
        <v>1.6682015802629378E-2</v>
      </c>
      <c r="P229">
        <f t="shared" si="96"/>
        <v>1.0431348739859793E-2</v>
      </c>
      <c r="Q229">
        <f t="shared" si="97"/>
        <v>-6.8221918339354771E-3</v>
      </c>
      <c r="R229">
        <f t="shared" si="98"/>
        <v>34.614883967613295</v>
      </c>
      <c r="S229">
        <f t="shared" si="99"/>
        <v>34.7984096774194</v>
      </c>
      <c r="T229">
        <f t="shared" si="100"/>
        <v>5.5856213743394898</v>
      </c>
      <c r="U229">
        <f t="shared" si="101"/>
        <v>20.545271719616981</v>
      </c>
      <c r="V229">
        <f t="shared" si="102"/>
        <v>1.1491297327320058</v>
      </c>
      <c r="W229">
        <f t="shared" si="103"/>
        <v>5.5931590899077612</v>
      </c>
      <c r="X229">
        <f t="shared" si="104"/>
        <v>4.4364916416074838</v>
      </c>
      <c r="Y229">
        <f t="shared" si="105"/>
        <v>-33.190661216422569</v>
      </c>
      <c r="Z229">
        <f t="shared" si="106"/>
        <v>3.578673763745571</v>
      </c>
      <c r="AA229">
        <f t="shared" si="107"/>
        <v>0.30563232553500247</v>
      </c>
      <c r="AB229">
        <f t="shared" si="108"/>
        <v>-29.313177318975931</v>
      </c>
      <c r="AC229">
        <v>-1.2210405549675E-3</v>
      </c>
      <c r="AD229">
        <v>2.3583362265523801E-2</v>
      </c>
      <c r="AE229">
        <v>2.6772397496834799</v>
      </c>
      <c r="AF229">
        <v>88</v>
      </c>
      <c r="AG229">
        <v>9</v>
      </c>
      <c r="AH229">
        <f t="shared" si="109"/>
        <v>1</v>
      </c>
      <c r="AI229">
        <f t="shared" si="110"/>
        <v>0</v>
      </c>
      <c r="AJ229">
        <f t="shared" si="111"/>
        <v>52328.302623929558</v>
      </c>
      <c r="AK229">
        <f t="shared" si="112"/>
        <v>-3.5699590967741897E-2</v>
      </c>
      <c r="AL229">
        <f t="shared" si="113"/>
        <v>-1.7492799574193529E-2</v>
      </c>
      <c r="AM229">
        <f t="shared" si="114"/>
        <v>0.49</v>
      </c>
      <c r="AN229">
        <f t="shared" si="115"/>
        <v>0.39</v>
      </c>
      <c r="AO229">
        <v>16.760000000000002</v>
      </c>
      <c r="AP229">
        <v>0.5</v>
      </c>
      <c r="AQ229" t="s">
        <v>195</v>
      </c>
      <c r="AR229">
        <v>1602607406.1612899</v>
      </c>
      <c r="AS229">
        <v>415.92590322580702</v>
      </c>
      <c r="AT229">
        <v>409.97651612903201</v>
      </c>
      <c r="AU229">
        <v>11.298877419354801</v>
      </c>
      <c r="AV229">
        <v>10.0517387096774</v>
      </c>
      <c r="AW229">
        <v>1000.00367741935</v>
      </c>
      <c r="AX229">
        <v>101.55409677419399</v>
      </c>
      <c r="AY229">
        <v>0.148903451612903</v>
      </c>
      <c r="AZ229">
        <v>34.822729032258103</v>
      </c>
      <c r="BA229">
        <v>34.7984096774194</v>
      </c>
      <c r="BB229">
        <v>34.911354838709698</v>
      </c>
      <c r="BC229">
        <v>9998.80967741936</v>
      </c>
      <c r="BD229">
        <v>-3.5699590967741897E-2</v>
      </c>
      <c r="BE229">
        <v>0.40840970967741902</v>
      </c>
      <c r="BF229">
        <v>1602607391</v>
      </c>
      <c r="BG229" t="s">
        <v>718</v>
      </c>
      <c r="BH229">
        <v>37</v>
      </c>
      <c r="BI229">
        <v>-1.18</v>
      </c>
      <c r="BJ229">
        <v>-2.1000000000000001E-2</v>
      </c>
      <c r="BK229">
        <v>410</v>
      </c>
      <c r="BL229">
        <v>10</v>
      </c>
      <c r="BM229">
        <v>0.21</v>
      </c>
      <c r="BN229">
        <v>7.0000000000000007E-2</v>
      </c>
      <c r="BO229">
        <v>4.7129662096000002</v>
      </c>
      <c r="BP229">
        <v>13.9018744398966</v>
      </c>
      <c r="BQ229">
        <v>2.2184123247923702</v>
      </c>
      <c r="BR229">
        <v>0</v>
      </c>
      <c r="BS229">
        <v>0.97619713935999997</v>
      </c>
      <c r="BT229">
        <v>3.0346509542156701</v>
      </c>
      <c r="BU229">
        <v>0.47125871006203701</v>
      </c>
      <c r="BV229">
        <v>0</v>
      </c>
      <c r="BW229">
        <v>0</v>
      </c>
      <c r="BX229">
        <v>2</v>
      </c>
      <c r="BY229" t="s">
        <v>197</v>
      </c>
      <c r="BZ229">
        <v>100</v>
      </c>
      <c r="CA229">
        <v>100</v>
      </c>
      <c r="CB229">
        <v>-1.18</v>
      </c>
      <c r="CC229">
        <v>-2.1000000000000001E-2</v>
      </c>
      <c r="CD229">
        <v>2</v>
      </c>
      <c r="CE229">
        <v>991.077</v>
      </c>
      <c r="CF229">
        <v>707.84699999999998</v>
      </c>
      <c r="CG229">
        <v>34.998800000000003</v>
      </c>
      <c r="CH229">
        <v>37.159799999999997</v>
      </c>
      <c r="CI229">
        <v>30.000699999999998</v>
      </c>
      <c r="CJ229">
        <v>36.678100000000001</v>
      </c>
      <c r="CK229">
        <v>36.760399999999997</v>
      </c>
      <c r="CL229">
        <v>30.349799999999998</v>
      </c>
      <c r="CM229">
        <v>68.300399999999996</v>
      </c>
      <c r="CN229">
        <v>0</v>
      </c>
      <c r="CO229">
        <v>35</v>
      </c>
      <c r="CP229">
        <v>410</v>
      </c>
      <c r="CQ229">
        <v>10</v>
      </c>
      <c r="CR229">
        <v>97.589600000000004</v>
      </c>
      <c r="CS229">
        <v>105.41200000000001</v>
      </c>
    </row>
    <row r="230" spans="1:97" x14ac:dyDescent="0.25">
      <c r="A230">
        <v>214</v>
      </c>
      <c r="B230">
        <v>1602607420</v>
      </c>
      <c r="C230">
        <v>17795.200000047698</v>
      </c>
      <c r="D230" t="s">
        <v>721</v>
      </c>
      <c r="E230" t="s">
        <v>722</v>
      </c>
      <c r="F230">
        <v>1602607411.48387</v>
      </c>
      <c r="G230">
        <f t="shared" si="87"/>
        <v>7.5011109055879313E-4</v>
      </c>
      <c r="H230">
        <f t="shared" si="88"/>
        <v>-3.8514880006467389</v>
      </c>
      <c r="I230">
        <f t="shared" si="89"/>
        <v>415.91167741935499</v>
      </c>
      <c r="J230">
        <f t="shared" si="90"/>
        <v>744.51587382671687</v>
      </c>
      <c r="K230">
        <f t="shared" si="91"/>
        <v>75.71888638006638</v>
      </c>
      <c r="L230">
        <f t="shared" si="92"/>
        <v>42.299123704095379</v>
      </c>
      <c r="M230">
        <f t="shared" si="93"/>
        <v>1.6682419809741732E-2</v>
      </c>
      <c r="N230">
        <f t="shared" si="94"/>
        <v>2.7288435584657069</v>
      </c>
      <c r="O230">
        <f t="shared" si="95"/>
        <v>1.6625968093672627E-2</v>
      </c>
      <c r="P230">
        <f t="shared" si="96"/>
        <v>1.0396286018276699E-2</v>
      </c>
      <c r="Q230">
        <f t="shared" si="97"/>
        <v>-6.0380701906451715E-4</v>
      </c>
      <c r="R230">
        <f t="shared" si="98"/>
        <v>34.611662726881669</v>
      </c>
      <c r="S230">
        <f t="shared" si="99"/>
        <v>34.7920612903226</v>
      </c>
      <c r="T230">
        <f t="shared" si="100"/>
        <v>5.5836551635740017</v>
      </c>
      <c r="U230">
        <f t="shared" si="101"/>
        <v>20.511773895572009</v>
      </c>
      <c r="V230">
        <f t="shared" si="102"/>
        <v>1.1470076686857313</v>
      </c>
      <c r="W230">
        <f t="shared" si="103"/>
        <v>5.5919477005025993</v>
      </c>
      <c r="X230">
        <f t="shared" si="104"/>
        <v>4.4366474948882706</v>
      </c>
      <c r="Y230">
        <f t="shared" si="105"/>
        <v>-33.07989909364278</v>
      </c>
      <c r="Z230">
        <f t="shared" si="106"/>
        <v>3.9370518255298745</v>
      </c>
      <c r="AA230">
        <f t="shared" si="107"/>
        <v>0.3363044259745045</v>
      </c>
      <c r="AB230">
        <f t="shared" si="108"/>
        <v>-28.807146649157463</v>
      </c>
      <c r="AC230">
        <v>-1.2205725297652001E-3</v>
      </c>
      <c r="AD230">
        <v>2.3574322755861001E-2</v>
      </c>
      <c r="AE230">
        <v>2.6765938033144501</v>
      </c>
      <c r="AF230">
        <v>88</v>
      </c>
      <c r="AG230">
        <v>9</v>
      </c>
      <c r="AH230">
        <f t="shared" si="109"/>
        <v>1</v>
      </c>
      <c r="AI230">
        <f t="shared" si="110"/>
        <v>0</v>
      </c>
      <c r="AJ230">
        <f t="shared" si="111"/>
        <v>52309.709557190974</v>
      </c>
      <c r="AK230">
        <f t="shared" si="112"/>
        <v>-3.15963903225807E-3</v>
      </c>
      <c r="AL230">
        <f t="shared" si="113"/>
        <v>-1.5482231258064543E-3</v>
      </c>
      <c r="AM230">
        <f t="shared" si="114"/>
        <v>0.49</v>
      </c>
      <c r="AN230">
        <f t="shared" si="115"/>
        <v>0.39</v>
      </c>
      <c r="AO230">
        <v>16.760000000000002</v>
      </c>
      <c r="AP230">
        <v>0.5</v>
      </c>
      <c r="AQ230" t="s">
        <v>195</v>
      </c>
      <c r="AR230">
        <v>1602607411.48387</v>
      </c>
      <c r="AS230">
        <v>415.91167741935499</v>
      </c>
      <c r="AT230">
        <v>409.97945161290301</v>
      </c>
      <c r="AU230">
        <v>11.2781032258065</v>
      </c>
      <c r="AV230">
        <v>10.035093548387101</v>
      </c>
      <c r="AW230">
        <v>999.99825806451599</v>
      </c>
      <c r="AX230">
        <v>101.553258064516</v>
      </c>
      <c r="AY230">
        <v>0.14892054838709701</v>
      </c>
      <c r="AZ230">
        <v>34.818822580645197</v>
      </c>
      <c r="BA230">
        <v>34.7920612903226</v>
      </c>
      <c r="BB230">
        <v>34.905893548387098</v>
      </c>
      <c r="BC230">
        <v>9995.0596774193491</v>
      </c>
      <c r="BD230">
        <v>-3.15963903225807E-3</v>
      </c>
      <c r="BE230">
        <v>0.42632322580645199</v>
      </c>
      <c r="BF230">
        <v>1602607391</v>
      </c>
      <c r="BG230" t="s">
        <v>718</v>
      </c>
      <c r="BH230">
        <v>37</v>
      </c>
      <c r="BI230">
        <v>-1.18</v>
      </c>
      <c r="BJ230">
        <v>-2.1000000000000001E-2</v>
      </c>
      <c r="BK230">
        <v>410</v>
      </c>
      <c r="BL230">
        <v>10</v>
      </c>
      <c r="BM230">
        <v>0.21</v>
      </c>
      <c r="BN230">
        <v>7.0000000000000007E-2</v>
      </c>
      <c r="BO230">
        <v>5.9009206000000001</v>
      </c>
      <c r="BP230">
        <v>0.42200683981177001</v>
      </c>
      <c r="BQ230">
        <v>0.216991545617888</v>
      </c>
      <c r="BR230">
        <v>0</v>
      </c>
      <c r="BS230">
        <v>1.2251902800000001</v>
      </c>
      <c r="BT230">
        <v>0.13162577925091201</v>
      </c>
      <c r="BU230">
        <v>5.7404824513638202E-2</v>
      </c>
      <c r="BV230">
        <v>0</v>
      </c>
      <c r="BW230">
        <v>0</v>
      </c>
      <c r="BX230">
        <v>2</v>
      </c>
      <c r="BY230" t="s">
        <v>197</v>
      </c>
      <c r="BZ230">
        <v>100</v>
      </c>
      <c r="CA230">
        <v>100</v>
      </c>
      <c r="CB230">
        <v>-1.18</v>
      </c>
      <c r="CC230">
        <v>-2.1000000000000001E-2</v>
      </c>
      <c r="CD230">
        <v>2</v>
      </c>
      <c r="CE230">
        <v>991.70699999999999</v>
      </c>
      <c r="CF230">
        <v>708.01499999999999</v>
      </c>
      <c r="CG230">
        <v>34.999099999999999</v>
      </c>
      <c r="CH230">
        <v>37.171199999999999</v>
      </c>
      <c r="CI230">
        <v>30.000699999999998</v>
      </c>
      <c r="CJ230">
        <v>36.6905</v>
      </c>
      <c r="CK230">
        <v>36.773699999999998</v>
      </c>
      <c r="CL230">
        <v>30.3506</v>
      </c>
      <c r="CM230">
        <v>68.300399999999996</v>
      </c>
      <c r="CN230">
        <v>0</v>
      </c>
      <c r="CO230">
        <v>35</v>
      </c>
      <c r="CP230">
        <v>410</v>
      </c>
      <c r="CQ230">
        <v>10</v>
      </c>
      <c r="CR230">
        <v>97.589100000000002</v>
      </c>
      <c r="CS230">
        <v>105.41</v>
      </c>
    </row>
    <row r="231" spans="1:97" x14ac:dyDescent="0.25">
      <c r="A231">
        <v>215</v>
      </c>
      <c r="B231">
        <v>1602607425.0999999</v>
      </c>
      <c r="C231">
        <v>17800.299999952302</v>
      </c>
      <c r="D231" t="s">
        <v>723</v>
      </c>
      <c r="E231" t="s">
        <v>724</v>
      </c>
      <c r="F231">
        <v>1602607416.4290299</v>
      </c>
      <c r="G231">
        <f t="shared" si="87"/>
        <v>7.3702947205860287E-4</v>
      </c>
      <c r="H231">
        <f t="shared" si="88"/>
        <v>-3.8442141956328242</v>
      </c>
      <c r="I231">
        <f t="shared" si="89"/>
        <v>415.90964516128997</v>
      </c>
      <c r="J231">
        <f t="shared" si="90"/>
        <v>750.22080556321396</v>
      </c>
      <c r="K231">
        <f t="shared" si="91"/>
        <v>76.298807000847674</v>
      </c>
      <c r="L231">
        <f t="shared" si="92"/>
        <v>42.298759925924813</v>
      </c>
      <c r="M231">
        <f t="shared" si="93"/>
        <v>1.6388220932947086E-2</v>
      </c>
      <c r="N231">
        <f t="shared" si="94"/>
        <v>2.7294049283263169</v>
      </c>
      <c r="O231">
        <f t="shared" si="95"/>
        <v>1.6333750397286181E-2</v>
      </c>
      <c r="P231">
        <f t="shared" si="96"/>
        <v>1.0213472790747736E-2</v>
      </c>
      <c r="Q231">
        <f t="shared" si="97"/>
        <v>4.1953594057741982E-3</v>
      </c>
      <c r="R231">
        <f t="shared" si="98"/>
        <v>34.613266315362615</v>
      </c>
      <c r="S231">
        <f t="shared" si="99"/>
        <v>34.7900225806452</v>
      </c>
      <c r="T231">
        <f t="shared" si="100"/>
        <v>5.5830238658029776</v>
      </c>
      <c r="U231">
        <f t="shared" si="101"/>
        <v>20.491365119631265</v>
      </c>
      <c r="V231">
        <f t="shared" si="102"/>
        <v>1.1457344328179835</v>
      </c>
      <c r="W231">
        <f t="shared" si="103"/>
        <v>5.5913035863108016</v>
      </c>
      <c r="X231">
        <f t="shared" si="104"/>
        <v>4.4372894329849943</v>
      </c>
      <c r="Y231">
        <f t="shared" si="105"/>
        <v>-32.502999717784384</v>
      </c>
      <c r="Z231">
        <f t="shared" si="106"/>
        <v>3.9321657053466157</v>
      </c>
      <c r="AA231">
        <f t="shared" si="107"/>
        <v>0.33581123222356773</v>
      </c>
      <c r="AB231">
        <f t="shared" si="108"/>
        <v>-28.230827420808428</v>
      </c>
      <c r="AC231">
        <v>-1.2209670304604999E-3</v>
      </c>
      <c r="AD231">
        <v>2.3581942202056599E-2</v>
      </c>
      <c r="AE231">
        <v>2.6771382855553298</v>
      </c>
      <c r="AF231">
        <v>87</v>
      </c>
      <c r="AG231">
        <v>9</v>
      </c>
      <c r="AH231">
        <f t="shared" si="109"/>
        <v>1</v>
      </c>
      <c r="AI231">
        <f t="shared" si="110"/>
        <v>0</v>
      </c>
      <c r="AJ231">
        <f t="shared" si="111"/>
        <v>52326.27312161211</v>
      </c>
      <c r="AK231">
        <f t="shared" si="112"/>
        <v>2.1953738387096799E-2</v>
      </c>
      <c r="AL231">
        <f t="shared" si="113"/>
        <v>1.0757331809677431E-2</v>
      </c>
      <c r="AM231">
        <f t="shared" si="114"/>
        <v>0.49</v>
      </c>
      <c r="AN231">
        <f t="shared" si="115"/>
        <v>0.39</v>
      </c>
      <c r="AO231">
        <v>16.760000000000002</v>
      </c>
      <c r="AP231">
        <v>0.5</v>
      </c>
      <c r="AQ231" t="s">
        <v>195</v>
      </c>
      <c r="AR231">
        <v>1602607416.4290299</v>
      </c>
      <c r="AS231">
        <v>415.90964516128997</v>
      </c>
      <c r="AT231">
        <v>409.98051612903203</v>
      </c>
      <c r="AU231">
        <v>11.265625806451601</v>
      </c>
      <c r="AV231">
        <v>10.0442838709677</v>
      </c>
      <c r="AW231">
        <v>1000.00283870968</v>
      </c>
      <c r="AX231">
        <v>101.552935483871</v>
      </c>
      <c r="AY231">
        <v>0.14886541935483899</v>
      </c>
      <c r="AZ231">
        <v>34.816745161290299</v>
      </c>
      <c r="BA231">
        <v>34.7900225806452</v>
      </c>
      <c r="BB231">
        <v>34.902825806451602</v>
      </c>
      <c r="BC231">
        <v>9998.3219354838693</v>
      </c>
      <c r="BD231">
        <v>2.1953738387096799E-2</v>
      </c>
      <c r="BE231">
        <v>0.44337061290322599</v>
      </c>
      <c r="BF231">
        <v>1602607391</v>
      </c>
      <c r="BG231" t="s">
        <v>718</v>
      </c>
      <c r="BH231">
        <v>37</v>
      </c>
      <c r="BI231">
        <v>-1.18</v>
      </c>
      <c r="BJ231">
        <v>-2.1000000000000001E-2</v>
      </c>
      <c r="BK231">
        <v>410</v>
      </c>
      <c r="BL231">
        <v>10</v>
      </c>
      <c r="BM231">
        <v>0.21</v>
      </c>
      <c r="BN231">
        <v>7.0000000000000007E-2</v>
      </c>
      <c r="BO231">
        <v>5.9343133999999997</v>
      </c>
      <c r="BP231">
        <v>-5.70562520661946E-2</v>
      </c>
      <c r="BQ231">
        <v>2.8891148652139102E-2</v>
      </c>
      <c r="BR231">
        <v>1</v>
      </c>
      <c r="BS231">
        <v>1.2327306</v>
      </c>
      <c r="BT231">
        <v>-0.16078509296364801</v>
      </c>
      <c r="BU231">
        <v>2.64774088921103E-2</v>
      </c>
      <c r="BV231">
        <v>0</v>
      </c>
      <c r="BW231">
        <v>1</v>
      </c>
      <c r="BX231">
        <v>2</v>
      </c>
      <c r="BY231" t="s">
        <v>252</v>
      </c>
      <c r="BZ231">
        <v>100</v>
      </c>
      <c r="CA231">
        <v>100</v>
      </c>
      <c r="CB231">
        <v>-1.18</v>
      </c>
      <c r="CC231">
        <v>-2.1000000000000001E-2</v>
      </c>
      <c r="CD231">
        <v>2</v>
      </c>
      <c r="CE231">
        <v>991.90200000000004</v>
      </c>
      <c r="CF231">
        <v>708.05399999999997</v>
      </c>
      <c r="CG231">
        <v>34.998899999999999</v>
      </c>
      <c r="CH231">
        <v>37.181600000000003</v>
      </c>
      <c r="CI231">
        <v>30.000800000000002</v>
      </c>
      <c r="CJ231">
        <v>36.701700000000002</v>
      </c>
      <c r="CK231">
        <v>36.785699999999999</v>
      </c>
      <c r="CL231">
        <v>30.350999999999999</v>
      </c>
      <c r="CM231">
        <v>68.300399999999996</v>
      </c>
      <c r="CN231">
        <v>0</v>
      </c>
      <c r="CO231">
        <v>35</v>
      </c>
      <c r="CP231">
        <v>410</v>
      </c>
      <c r="CQ231">
        <v>10</v>
      </c>
      <c r="CR231">
        <v>97.587599999999995</v>
      </c>
      <c r="CS231">
        <v>105.408</v>
      </c>
    </row>
    <row r="232" spans="1:97" x14ac:dyDescent="0.25">
      <c r="A232">
        <v>216</v>
      </c>
      <c r="B232">
        <v>1602607430.0999999</v>
      </c>
      <c r="C232">
        <v>17805.299999952302</v>
      </c>
      <c r="D232" t="s">
        <v>725</v>
      </c>
      <c r="E232" t="s">
        <v>726</v>
      </c>
      <c r="F232">
        <v>1602607421.4129</v>
      </c>
      <c r="G232">
        <f t="shared" si="87"/>
        <v>7.2741598607876489E-4</v>
      </c>
      <c r="H232">
        <f t="shared" si="88"/>
        <v>-3.8376790602051574</v>
      </c>
      <c r="I232">
        <f t="shared" si="89"/>
        <v>415.90706451612903</v>
      </c>
      <c r="J232">
        <f t="shared" si="90"/>
        <v>754.28849783598628</v>
      </c>
      <c r="K232">
        <f t="shared" si="91"/>
        <v>76.71221640495132</v>
      </c>
      <c r="L232">
        <f t="shared" si="92"/>
        <v>42.298341853340645</v>
      </c>
      <c r="M232">
        <f t="shared" si="93"/>
        <v>1.6179075088063377E-2</v>
      </c>
      <c r="N232">
        <f t="shared" si="94"/>
        <v>2.7299820136385868</v>
      </c>
      <c r="O232">
        <f t="shared" si="95"/>
        <v>1.6125994734506446E-2</v>
      </c>
      <c r="P232">
        <f t="shared" si="96"/>
        <v>1.0083501175826029E-2</v>
      </c>
      <c r="Q232">
        <f t="shared" si="97"/>
        <v>5.4427160793870995E-3</v>
      </c>
      <c r="R232">
        <f t="shared" si="98"/>
        <v>34.613164008818202</v>
      </c>
      <c r="S232">
        <f t="shared" si="99"/>
        <v>34.784438709677403</v>
      </c>
      <c r="T232">
        <f t="shared" si="100"/>
        <v>5.5812951068177323</v>
      </c>
      <c r="U232">
        <f t="shared" si="101"/>
        <v>20.489170137241242</v>
      </c>
      <c r="V232">
        <f t="shared" si="102"/>
        <v>1.14543364317376</v>
      </c>
      <c r="W232">
        <f t="shared" si="103"/>
        <v>5.5904345344461399</v>
      </c>
      <c r="X232">
        <f t="shared" si="104"/>
        <v>4.4358614636439722</v>
      </c>
      <c r="Y232">
        <f t="shared" si="105"/>
        <v>-32.079044986073534</v>
      </c>
      <c r="Z232">
        <f t="shared" si="106"/>
        <v>4.3422490847174355</v>
      </c>
      <c r="AA232">
        <f t="shared" si="107"/>
        <v>0.37073925645500178</v>
      </c>
      <c r="AB232">
        <f t="shared" si="108"/>
        <v>-27.360613928821707</v>
      </c>
      <c r="AC232">
        <v>-1.2213726611437E-3</v>
      </c>
      <c r="AD232">
        <v>2.3589776614524799E-2</v>
      </c>
      <c r="AE232">
        <v>2.6776980068000298</v>
      </c>
      <c r="AF232">
        <v>87</v>
      </c>
      <c r="AG232">
        <v>9</v>
      </c>
      <c r="AH232">
        <f t="shared" si="109"/>
        <v>1</v>
      </c>
      <c r="AI232">
        <f t="shared" si="110"/>
        <v>0</v>
      </c>
      <c r="AJ232">
        <f t="shared" si="111"/>
        <v>52343.413524997639</v>
      </c>
      <c r="AK232">
        <f t="shared" si="112"/>
        <v>2.84809841935484E-2</v>
      </c>
      <c r="AL232">
        <f t="shared" si="113"/>
        <v>1.3955682254838717E-2</v>
      </c>
      <c r="AM232">
        <f t="shared" si="114"/>
        <v>0.49</v>
      </c>
      <c r="AN232">
        <f t="shared" si="115"/>
        <v>0.39</v>
      </c>
      <c r="AO232">
        <v>16.760000000000002</v>
      </c>
      <c r="AP232">
        <v>0.5</v>
      </c>
      <c r="AQ232" t="s">
        <v>195</v>
      </c>
      <c r="AR232">
        <v>1602607421.4129</v>
      </c>
      <c r="AS232">
        <v>415.90706451612903</v>
      </c>
      <c r="AT232">
        <v>409.98219354838699</v>
      </c>
      <c r="AU232">
        <v>11.2627096774194</v>
      </c>
      <c r="AV232">
        <v>10.0572967741935</v>
      </c>
      <c r="AW232">
        <v>1000.0044516129</v>
      </c>
      <c r="AX232">
        <v>101.552483870968</v>
      </c>
      <c r="AY232">
        <v>0.148942870967742</v>
      </c>
      <c r="AZ232">
        <v>34.813941935483903</v>
      </c>
      <c r="BA232">
        <v>34.784438709677403</v>
      </c>
      <c r="BB232">
        <v>34.8982483870968</v>
      </c>
      <c r="BC232">
        <v>10001.6880645161</v>
      </c>
      <c r="BD232">
        <v>2.84809841935484E-2</v>
      </c>
      <c r="BE232">
        <v>0.444099903225807</v>
      </c>
      <c r="BF232">
        <v>1602607391</v>
      </c>
      <c r="BG232" t="s">
        <v>718</v>
      </c>
      <c r="BH232">
        <v>37</v>
      </c>
      <c r="BI232">
        <v>-1.18</v>
      </c>
      <c r="BJ232">
        <v>-2.1000000000000001E-2</v>
      </c>
      <c r="BK232">
        <v>410</v>
      </c>
      <c r="BL232">
        <v>10</v>
      </c>
      <c r="BM232">
        <v>0.21</v>
      </c>
      <c r="BN232">
        <v>7.0000000000000007E-2</v>
      </c>
      <c r="BO232">
        <v>5.9354037999999996</v>
      </c>
      <c r="BP232">
        <v>-9.1777396964587005E-2</v>
      </c>
      <c r="BQ232">
        <v>2.35349500862016E-2</v>
      </c>
      <c r="BR232">
        <v>1</v>
      </c>
      <c r="BS232">
        <v>1.2227162</v>
      </c>
      <c r="BT232">
        <v>-0.226390557994054</v>
      </c>
      <c r="BU232">
        <v>2.8405501994508E-2</v>
      </c>
      <c r="BV232">
        <v>0</v>
      </c>
      <c r="BW232">
        <v>1</v>
      </c>
      <c r="BX232">
        <v>2</v>
      </c>
      <c r="BY232" t="s">
        <v>252</v>
      </c>
      <c r="BZ232">
        <v>100</v>
      </c>
      <c r="CA232">
        <v>100</v>
      </c>
      <c r="CB232">
        <v>-1.18</v>
      </c>
      <c r="CC232">
        <v>-2.1000000000000001E-2</v>
      </c>
      <c r="CD232">
        <v>2</v>
      </c>
      <c r="CE232">
        <v>992.28899999999999</v>
      </c>
      <c r="CF232">
        <v>707.93399999999997</v>
      </c>
      <c r="CG232">
        <v>34.998699999999999</v>
      </c>
      <c r="CH232">
        <v>37.190399999999997</v>
      </c>
      <c r="CI232">
        <v>30.000800000000002</v>
      </c>
      <c r="CJ232">
        <v>36.714599999999997</v>
      </c>
      <c r="CK232">
        <v>36.797800000000002</v>
      </c>
      <c r="CL232">
        <v>30.353000000000002</v>
      </c>
      <c r="CM232">
        <v>68.300399999999996</v>
      </c>
      <c r="CN232">
        <v>0</v>
      </c>
      <c r="CO232">
        <v>35</v>
      </c>
      <c r="CP232">
        <v>410</v>
      </c>
      <c r="CQ232">
        <v>10</v>
      </c>
      <c r="CR232">
        <v>97.585300000000004</v>
      </c>
      <c r="CS232">
        <v>105.407</v>
      </c>
    </row>
    <row r="233" spans="1:97" x14ac:dyDescent="0.25">
      <c r="A233">
        <v>217</v>
      </c>
      <c r="B233">
        <v>1602607716.0999999</v>
      </c>
      <c r="C233">
        <v>18091.299999952302</v>
      </c>
      <c r="D233" t="s">
        <v>728</v>
      </c>
      <c r="E233" t="s">
        <v>729</v>
      </c>
      <c r="F233">
        <v>1602607708.0999999</v>
      </c>
      <c r="G233">
        <f t="shared" si="87"/>
        <v>4.8204214503260584E-4</v>
      </c>
      <c r="H233">
        <f t="shared" si="88"/>
        <v>-2.2231707023508096</v>
      </c>
      <c r="I233">
        <f t="shared" si="89"/>
        <v>411.89103225806502</v>
      </c>
      <c r="J233">
        <f t="shared" si="90"/>
        <v>709.22294793012554</v>
      </c>
      <c r="K233">
        <f t="shared" si="91"/>
        <v>72.133539626041738</v>
      </c>
      <c r="L233">
        <f t="shared" si="92"/>
        <v>41.892550408458561</v>
      </c>
      <c r="M233">
        <f t="shared" si="93"/>
        <v>1.0528092874018445E-2</v>
      </c>
      <c r="N233">
        <f t="shared" si="94"/>
        <v>2.7919725203780255</v>
      </c>
      <c r="O233">
        <f t="shared" si="95"/>
        <v>1.0506087214174915E-2</v>
      </c>
      <c r="P233">
        <f t="shared" si="96"/>
        <v>6.5682777579344331E-3</v>
      </c>
      <c r="Q233">
        <f t="shared" si="97"/>
        <v>-1.6506812991290323E-2</v>
      </c>
      <c r="R233">
        <f t="shared" si="98"/>
        <v>34.685784652397885</v>
      </c>
      <c r="S233">
        <f t="shared" si="99"/>
        <v>34.7937612903226</v>
      </c>
      <c r="T233">
        <f t="shared" si="100"/>
        <v>5.5841816254538807</v>
      </c>
      <c r="U233">
        <f t="shared" si="101"/>
        <v>19.142135409420717</v>
      </c>
      <c r="V233">
        <f t="shared" si="102"/>
        <v>1.0702644641515444</v>
      </c>
      <c r="W233">
        <f t="shared" si="103"/>
        <v>5.5911445680444753</v>
      </c>
      <c r="X233">
        <f t="shared" si="104"/>
        <v>4.5139171613023361</v>
      </c>
      <c r="Y233">
        <f t="shared" si="105"/>
        <v>-21.258058595937918</v>
      </c>
      <c r="Z233">
        <f t="shared" si="106"/>
        <v>3.3823485473005932</v>
      </c>
      <c r="AA233">
        <f t="shared" si="107"/>
        <v>0.28238747175988665</v>
      </c>
      <c r="AB233">
        <f t="shared" si="108"/>
        <v>-17.609829389868725</v>
      </c>
      <c r="AC233">
        <v>-1.2216420710522799E-3</v>
      </c>
      <c r="AD233">
        <v>2.3594980038314499E-2</v>
      </c>
      <c r="AE233">
        <v>2.67806969128383</v>
      </c>
      <c r="AF233">
        <v>87</v>
      </c>
      <c r="AG233">
        <v>9</v>
      </c>
      <c r="AH233">
        <f t="shared" si="109"/>
        <v>1</v>
      </c>
      <c r="AI233">
        <f t="shared" si="110"/>
        <v>0</v>
      </c>
      <c r="AJ233">
        <f t="shared" si="111"/>
        <v>52354.18772833929</v>
      </c>
      <c r="AK233">
        <f t="shared" si="112"/>
        <v>-8.6377880645161303E-2</v>
      </c>
      <c r="AL233">
        <f t="shared" si="113"/>
        <v>-4.2325161516129035E-2</v>
      </c>
      <c r="AM233">
        <f t="shared" si="114"/>
        <v>0.49</v>
      </c>
      <c r="AN233">
        <f t="shared" si="115"/>
        <v>0.39</v>
      </c>
      <c r="AO233">
        <v>9.51</v>
      </c>
      <c r="AP233">
        <v>0.5</v>
      </c>
      <c r="AQ233" t="s">
        <v>195</v>
      </c>
      <c r="AR233">
        <v>1602607708.0999999</v>
      </c>
      <c r="AS233">
        <v>411.89103225806502</v>
      </c>
      <c r="AT233">
        <v>409.96567741935502</v>
      </c>
      <c r="AU233">
        <v>10.5229290322581</v>
      </c>
      <c r="AV233">
        <v>10.0693451612903</v>
      </c>
      <c r="AW233">
        <v>1000.0314516129</v>
      </c>
      <c r="AX233">
        <v>101.55677419354799</v>
      </c>
      <c r="AY233">
        <v>0.15107358064516099</v>
      </c>
      <c r="AZ233">
        <v>34.816232258064503</v>
      </c>
      <c r="BA233">
        <v>34.7937612903226</v>
      </c>
      <c r="BB233">
        <v>34.967877419354799</v>
      </c>
      <c r="BC233">
        <v>10003.4716129032</v>
      </c>
      <c r="BD233">
        <v>-8.6377880645161303E-2</v>
      </c>
      <c r="BE233">
        <v>0.42244883870967698</v>
      </c>
      <c r="BF233">
        <v>1602607696.5999999</v>
      </c>
      <c r="BG233" t="s">
        <v>730</v>
      </c>
      <c r="BH233">
        <v>38</v>
      </c>
      <c r="BI233">
        <v>-1.177</v>
      </c>
      <c r="BJ233">
        <v>-1.6E-2</v>
      </c>
      <c r="BK233">
        <v>410</v>
      </c>
      <c r="BL233">
        <v>10</v>
      </c>
      <c r="BM233">
        <v>0.23</v>
      </c>
      <c r="BN233">
        <v>0.11</v>
      </c>
      <c r="BO233">
        <v>1.2780802735600001</v>
      </c>
      <c r="BP233">
        <v>6.2076280551003897</v>
      </c>
      <c r="BQ233">
        <v>0.86310056539779501</v>
      </c>
      <c r="BR233">
        <v>0</v>
      </c>
      <c r="BS233">
        <v>0.29535582108000002</v>
      </c>
      <c r="BT233">
        <v>1.48584626405596</v>
      </c>
      <c r="BU233">
        <v>0.20982469660494499</v>
      </c>
      <c r="BV233">
        <v>0</v>
      </c>
      <c r="BW233">
        <v>0</v>
      </c>
      <c r="BX233">
        <v>2</v>
      </c>
      <c r="BY233" t="s">
        <v>197</v>
      </c>
      <c r="BZ233">
        <v>100</v>
      </c>
      <c r="CA233">
        <v>100</v>
      </c>
      <c r="CB233">
        <v>-1.177</v>
      </c>
      <c r="CC233">
        <v>-1.6E-2</v>
      </c>
      <c r="CD233">
        <v>2</v>
      </c>
      <c r="CE233">
        <v>992.32299999999998</v>
      </c>
      <c r="CF233">
        <v>705.20600000000002</v>
      </c>
      <c r="CG233">
        <v>34.998699999999999</v>
      </c>
      <c r="CH233">
        <v>37.554699999999997</v>
      </c>
      <c r="CI233">
        <v>30.000499999999999</v>
      </c>
      <c r="CJ233">
        <v>37.196599999999997</v>
      </c>
      <c r="CK233">
        <v>37.279800000000002</v>
      </c>
      <c r="CL233">
        <v>30.381900000000002</v>
      </c>
      <c r="CM233">
        <v>73.343900000000005</v>
      </c>
      <c r="CN233">
        <v>0</v>
      </c>
      <c r="CO233">
        <v>35</v>
      </c>
      <c r="CP233">
        <v>410</v>
      </c>
      <c r="CQ233">
        <v>10</v>
      </c>
      <c r="CR233">
        <v>97.550899999999999</v>
      </c>
      <c r="CS233">
        <v>105.35299999999999</v>
      </c>
    </row>
    <row r="234" spans="1:97" x14ac:dyDescent="0.25">
      <c r="A234">
        <v>218</v>
      </c>
      <c r="B234">
        <v>1602607721.0999999</v>
      </c>
      <c r="C234">
        <v>18096.299999952302</v>
      </c>
      <c r="D234" t="s">
        <v>731</v>
      </c>
      <c r="E234" t="s">
        <v>732</v>
      </c>
      <c r="F234">
        <v>1602607712.7451601</v>
      </c>
      <c r="G234">
        <f t="shared" si="87"/>
        <v>4.7552736454363552E-4</v>
      </c>
      <c r="H234">
        <f t="shared" si="88"/>
        <v>-2.2392919634231916</v>
      </c>
      <c r="I234">
        <f t="shared" si="89"/>
        <v>411.89632258064501</v>
      </c>
      <c r="J234">
        <f t="shared" si="90"/>
        <v>716.0360770811576</v>
      </c>
      <c r="K234">
        <f t="shared" si="91"/>
        <v>72.826223903407467</v>
      </c>
      <c r="L234">
        <f t="shared" si="92"/>
        <v>41.892936366456681</v>
      </c>
      <c r="M234">
        <f t="shared" si="93"/>
        <v>1.0387855476746297E-2</v>
      </c>
      <c r="N234">
        <f t="shared" si="94"/>
        <v>2.7910496129862676</v>
      </c>
      <c r="O234">
        <f t="shared" si="95"/>
        <v>1.0366424444111714E-2</v>
      </c>
      <c r="P234">
        <f t="shared" si="96"/>
        <v>6.4809370480457592E-3</v>
      </c>
      <c r="Q234">
        <f t="shared" si="97"/>
        <v>-1.7722769345806452E-2</v>
      </c>
      <c r="R234">
        <f t="shared" si="98"/>
        <v>34.682776511299359</v>
      </c>
      <c r="S234">
        <f t="shared" si="99"/>
        <v>34.787341935483902</v>
      </c>
      <c r="T234">
        <f t="shared" si="100"/>
        <v>5.5821938835660756</v>
      </c>
      <c r="U234">
        <f t="shared" si="101"/>
        <v>19.128778139936333</v>
      </c>
      <c r="V234">
        <f t="shared" si="102"/>
        <v>1.069237597755325</v>
      </c>
      <c r="W234">
        <f t="shared" si="103"/>
        <v>5.5896805845795843</v>
      </c>
      <c r="X234">
        <f t="shared" si="104"/>
        <v>4.5129562858107501</v>
      </c>
      <c r="Y234">
        <f t="shared" si="105"/>
        <v>-20.970756776374326</v>
      </c>
      <c r="Z234">
        <f t="shared" si="106"/>
        <v>3.636545909618504</v>
      </c>
      <c r="AA234">
        <f t="shared" si="107"/>
        <v>0.30369395170331265</v>
      </c>
      <c r="AB234">
        <f t="shared" si="108"/>
        <v>-17.048239684398315</v>
      </c>
      <c r="AC234">
        <v>-1.2210155201036401E-3</v>
      </c>
      <c r="AD234">
        <v>2.3582878738370401E-2</v>
      </c>
      <c r="AE234">
        <v>2.6772052019240902</v>
      </c>
      <c r="AF234">
        <v>87</v>
      </c>
      <c r="AG234">
        <v>9</v>
      </c>
      <c r="AH234">
        <f t="shared" si="109"/>
        <v>1</v>
      </c>
      <c r="AI234">
        <f t="shared" si="110"/>
        <v>0</v>
      </c>
      <c r="AJ234">
        <f t="shared" si="111"/>
        <v>52329.226982557819</v>
      </c>
      <c r="AK234">
        <f t="shared" si="112"/>
        <v>-9.2740812903225806E-2</v>
      </c>
      <c r="AL234">
        <f t="shared" si="113"/>
        <v>-4.5442998322580641E-2</v>
      </c>
      <c r="AM234">
        <f t="shared" si="114"/>
        <v>0.49</v>
      </c>
      <c r="AN234">
        <f t="shared" si="115"/>
        <v>0.39</v>
      </c>
      <c r="AO234">
        <v>9.51</v>
      </c>
      <c r="AP234">
        <v>0.5</v>
      </c>
      <c r="AQ234" t="s">
        <v>195</v>
      </c>
      <c r="AR234">
        <v>1602607712.7451601</v>
      </c>
      <c r="AS234">
        <v>411.89632258064501</v>
      </c>
      <c r="AT234">
        <v>409.95303225806498</v>
      </c>
      <c r="AU234">
        <v>10.5128709677419</v>
      </c>
      <c r="AV234">
        <v>10.0654</v>
      </c>
      <c r="AW234">
        <v>1000.00303225806</v>
      </c>
      <c r="AX234">
        <v>101.55629032258101</v>
      </c>
      <c r="AY234">
        <v>0.151188161290323</v>
      </c>
      <c r="AZ234">
        <v>34.811509677419401</v>
      </c>
      <c r="BA234">
        <v>34.787341935483902</v>
      </c>
      <c r="BB234">
        <v>34.963925806451599</v>
      </c>
      <c r="BC234">
        <v>9998.3887096774197</v>
      </c>
      <c r="BD234">
        <v>-9.2740812903225806E-2</v>
      </c>
      <c r="BE234">
        <v>0.40799948387096802</v>
      </c>
      <c r="BF234">
        <v>1602607696.5999999</v>
      </c>
      <c r="BG234" t="s">
        <v>730</v>
      </c>
      <c r="BH234">
        <v>38</v>
      </c>
      <c r="BI234">
        <v>-1.177</v>
      </c>
      <c r="BJ234">
        <v>-1.6E-2</v>
      </c>
      <c r="BK234">
        <v>410</v>
      </c>
      <c r="BL234">
        <v>10</v>
      </c>
      <c r="BM234">
        <v>0.23</v>
      </c>
      <c r="BN234">
        <v>0.11</v>
      </c>
      <c r="BO234">
        <v>1.6642424419999999</v>
      </c>
      <c r="BP234">
        <v>3.3106889222257601</v>
      </c>
      <c r="BQ234">
        <v>0.59812328239789603</v>
      </c>
      <c r="BR234">
        <v>0</v>
      </c>
      <c r="BS234">
        <v>0.38056447448000003</v>
      </c>
      <c r="BT234">
        <v>0.73070653062888102</v>
      </c>
      <c r="BU234">
        <v>0.14758880393374299</v>
      </c>
      <c r="BV234">
        <v>0</v>
      </c>
      <c r="BW234">
        <v>0</v>
      </c>
      <c r="BX234">
        <v>2</v>
      </c>
      <c r="BY234" t="s">
        <v>197</v>
      </c>
      <c r="BZ234">
        <v>100</v>
      </c>
      <c r="CA234">
        <v>100</v>
      </c>
      <c r="CB234">
        <v>-1.177</v>
      </c>
      <c r="CC234">
        <v>-1.6E-2</v>
      </c>
      <c r="CD234">
        <v>2</v>
      </c>
      <c r="CE234">
        <v>992.73500000000001</v>
      </c>
      <c r="CF234">
        <v>705.31899999999996</v>
      </c>
      <c r="CG234">
        <v>34.998399999999997</v>
      </c>
      <c r="CH234">
        <v>37.560699999999997</v>
      </c>
      <c r="CI234">
        <v>30.000399999999999</v>
      </c>
      <c r="CJ234">
        <v>37.201900000000002</v>
      </c>
      <c r="CK234">
        <v>37.286200000000001</v>
      </c>
      <c r="CL234">
        <v>30.383900000000001</v>
      </c>
      <c r="CM234">
        <v>73.639200000000002</v>
      </c>
      <c r="CN234">
        <v>0</v>
      </c>
      <c r="CO234">
        <v>35</v>
      </c>
      <c r="CP234">
        <v>410</v>
      </c>
      <c r="CQ234">
        <v>10</v>
      </c>
      <c r="CR234">
        <v>97.548199999999994</v>
      </c>
      <c r="CS234">
        <v>105.35299999999999</v>
      </c>
    </row>
    <row r="235" spans="1:97" x14ac:dyDescent="0.25">
      <c r="A235">
        <v>219</v>
      </c>
      <c r="B235">
        <v>1602607726.0999999</v>
      </c>
      <c r="C235">
        <v>18101.299999952302</v>
      </c>
      <c r="D235" t="s">
        <v>733</v>
      </c>
      <c r="E235" t="s">
        <v>734</v>
      </c>
      <c r="F235">
        <v>1602607717.53548</v>
      </c>
      <c r="G235">
        <f t="shared" si="87"/>
        <v>4.5653537608436097E-4</v>
      </c>
      <c r="H235">
        <f t="shared" si="88"/>
        <v>-2.2166218035562633</v>
      </c>
      <c r="I235">
        <f t="shared" si="89"/>
        <v>411.89393548387102</v>
      </c>
      <c r="J235">
        <f t="shared" si="90"/>
        <v>726.2608111362473</v>
      </c>
      <c r="K235">
        <f t="shared" si="91"/>
        <v>73.865501437899766</v>
      </c>
      <c r="L235">
        <f t="shared" si="92"/>
        <v>41.892322451139883</v>
      </c>
      <c r="M235">
        <f t="shared" si="93"/>
        <v>9.9763276763804119E-3</v>
      </c>
      <c r="N235">
        <f t="shared" si="94"/>
        <v>2.7933745241432497</v>
      </c>
      <c r="O235">
        <f t="shared" si="95"/>
        <v>9.9565757162119687E-3</v>
      </c>
      <c r="P235">
        <f t="shared" si="96"/>
        <v>6.2246311633509547E-3</v>
      </c>
      <c r="Q235">
        <f t="shared" si="97"/>
        <v>-1.6585880924516124E-2</v>
      </c>
      <c r="R235">
        <f t="shared" si="98"/>
        <v>34.683463494887761</v>
      </c>
      <c r="S235">
        <f t="shared" si="99"/>
        <v>34.7792161290322</v>
      </c>
      <c r="T235">
        <f t="shared" si="100"/>
        <v>5.5796786239691887</v>
      </c>
      <c r="U235">
        <f t="shared" si="101"/>
        <v>19.121889185248484</v>
      </c>
      <c r="V235">
        <f t="shared" si="102"/>
        <v>1.0685827806812369</v>
      </c>
      <c r="W235">
        <f t="shared" si="103"/>
        <v>5.5882699158490654</v>
      </c>
      <c r="X235">
        <f t="shared" si="104"/>
        <v>4.5110958432879515</v>
      </c>
      <c r="Y235">
        <f t="shared" si="105"/>
        <v>-20.133210085320318</v>
      </c>
      <c r="Z235">
        <f t="shared" si="106"/>
        <v>4.1778358166894494</v>
      </c>
      <c r="AA235">
        <f t="shared" si="107"/>
        <v>0.34858604269155274</v>
      </c>
      <c r="AB235">
        <f t="shared" si="108"/>
        <v>-15.623374106863832</v>
      </c>
      <c r="AC235">
        <v>-1.2225942597275999E-3</v>
      </c>
      <c r="AD235">
        <v>2.3613370754645601E-2</v>
      </c>
      <c r="AE235">
        <v>2.67938291537576</v>
      </c>
      <c r="AF235">
        <v>86</v>
      </c>
      <c r="AG235">
        <v>9</v>
      </c>
      <c r="AH235">
        <f t="shared" si="109"/>
        <v>1</v>
      </c>
      <c r="AI235">
        <f t="shared" si="110"/>
        <v>0</v>
      </c>
      <c r="AJ235">
        <f t="shared" si="111"/>
        <v>52394.869122737102</v>
      </c>
      <c r="AK235">
        <f t="shared" si="112"/>
        <v>-8.6791632258064494E-2</v>
      </c>
      <c r="AL235">
        <f t="shared" si="113"/>
        <v>-4.2527899806451601E-2</v>
      </c>
      <c r="AM235">
        <f t="shared" si="114"/>
        <v>0.49</v>
      </c>
      <c r="AN235">
        <f t="shared" si="115"/>
        <v>0.39</v>
      </c>
      <c r="AO235">
        <v>9.51</v>
      </c>
      <c r="AP235">
        <v>0.5</v>
      </c>
      <c r="AQ235" t="s">
        <v>195</v>
      </c>
      <c r="AR235">
        <v>1602607717.53548</v>
      </c>
      <c r="AS235">
        <v>411.89393548387102</v>
      </c>
      <c r="AT235">
        <v>409.96477419354801</v>
      </c>
      <c r="AU235">
        <v>10.506525806451601</v>
      </c>
      <c r="AV235">
        <v>10.0769258064516</v>
      </c>
      <c r="AW235">
        <v>1000.00832258065</v>
      </c>
      <c r="AX235">
        <v>101.555451612903</v>
      </c>
      <c r="AY235">
        <v>0.151125838709677</v>
      </c>
      <c r="AZ235">
        <v>34.806958064516103</v>
      </c>
      <c r="BA235">
        <v>34.7792161290322</v>
      </c>
      <c r="BB235">
        <v>34.959129032258097</v>
      </c>
      <c r="BC235">
        <v>10011.399032258099</v>
      </c>
      <c r="BD235">
        <v>-8.6791632258064494E-2</v>
      </c>
      <c r="BE235">
        <v>0.40321338709677401</v>
      </c>
      <c r="BF235">
        <v>1602607696.5999999</v>
      </c>
      <c r="BG235" t="s">
        <v>730</v>
      </c>
      <c r="BH235">
        <v>38</v>
      </c>
      <c r="BI235">
        <v>-1.177</v>
      </c>
      <c r="BJ235">
        <v>-1.6E-2</v>
      </c>
      <c r="BK235">
        <v>410</v>
      </c>
      <c r="BL235">
        <v>10</v>
      </c>
      <c r="BM235">
        <v>0.23</v>
      </c>
      <c r="BN235">
        <v>0.11</v>
      </c>
      <c r="BO235">
        <v>1.9372739999999999</v>
      </c>
      <c r="BP235">
        <v>-4.8396677070817698E-2</v>
      </c>
      <c r="BQ235">
        <v>4.4826572610450602E-2</v>
      </c>
      <c r="BR235">
        <v>1</v>
      </c>
      <c r="BS235">
        <v>0.44272938000000001</v>
      </c>
      <c r="BT235">
        <v>-0.15831980600239201</v>
      </c>
      <c r="BU235">
        <v>2.8170900332002199E-2</v>
      </c>
      <c r="BV235">
        <v>0</v>
      </c>
      <c r="BW235">
        <v>1</v>
      </c>
      <c r="BX235">
        <v>2</v>
      </c>
      <c r="BY235" t="s">
        <v>252</v>
      </c>
      <c r="BZ235">
        <v>100</v>
      </c>
      <c r="CA235">
        <v>100</v>
      </c>
      <c r="CB235">
        <v>-1.177</v>
      </c>
      <c r="CC235">
        <v>-1.6E-2</v>
      </c>
      <c r="CD235">
        <v>2</v>
      </c>
      <c r="CE235">
        <v>993.24199999999996</v>
      </c>
      <c r="CF235">
        <v>705.36099999999999</v>
      </c>
      <c r="CG235">
        <v>34.998199999999997</v>
      </c>
      <c r="CH235">
        <v>37.5655</v>
      </c>
      <c r="CI235">
        <v>30.000299999999999</v>
      </c>
      <c r="CJ235">
        <v>37.207999999999998</v>
      </c>
      <c r="CK235">
        <v>37.292099999999998</v>
      </c>
      <c r="CL235">
        <v>30.3855</v>
      </c>
      <c r="CM235">
        <v>73.639200000000002</v>
      </c>
      <c r="CN235">
        <v>0</v>
      </c>
      <c r="CO235">
        <v>35</v>
      </c>
      <c r="CP235">
        <v>410</v>
      </c>
      <c r="CQ235">
        <v>10</v>
      </c>
      <c r="CR235">
        <v>97.550600000000003</v>
      </c>
      <c r="CS235">
        <v>105.352</v>
      </c>
    </row>
    <row r="236" spans="1:97" x14ac:dyDescent="0.25">
      <c r="A236">
        <v>220</v>
      </c>
      <c r="B236">
        <v>1602607731.0999999</v>
      </c>
      <c r="C236">
        <v>18106.299999952302</v>
      </c>
      <c r="D236" t="s">
        <v>735</v>
      </c>
      <c r="E236" t="s">
        <v>736</v>
      </c>
      <c r="F236">
        <v>1602607722.4709699</v>
      </c>
      <c r="G236">
        <f t="shared" si="87"/>
        <v>4.4873732311829687E-4</v>
      </c>
      <c r="H236">
        <f t="shared" si="88"/>
        <v>-2.2150099051768608</v>
      </c>
      <c r="I236">
        <f t="shared" si="89"/>
        <v>411.89477419354802</v>
      </c>
      <c r="J236">
        <f t="shared" si="90"/>
        <v>731.87384260569524</v>
      </c>
      <c r="K236">
        <f t="shared" si="91"/>
        <v>74.436172217071942</v>
      </c>
      <c r="L236">
        <f t="shared" si="92"/>
        <v>41.892288755701884</v>
      </c>
      <c r="M236">
        <f t="shared" si="93"/>
        <v>9.8089212883464734E-3</v>
      </c>
      <c r="N236">
        <f t="shared" si="94"/>
        <v>2.7925055270945633</v>
      </c>
      <c r="O236">
        <f t="shared" si="95"/>
        <v>9.7898200417130543E-3</v>
      </c>
      <c r="P236">
        <f t="shared" si="96"/>
        <v>6.1203505629617329E-3</v>
      </c>
      <c r="Q236">
        <f t="shared" si="97"/>
        <v>-1.494696109064517E-2</v>
      </c>
      <c r="R236">
        <f t="shared" si="98"/>
        <v>34.681942791018557</v>
      </c>
      <c r="S236">
        <f t="shared" si="99"/>
        <v>34.774054838709702</v>
      </c>
      <c r="T236">
        <f t="shared" si="100"/>
        <v>5.5780815114128846</v>
      </c>
      <c r="U236">
        <f t="shared" si="101"/>
        <v>19.123982556320261</v>
      </c>
      <c r="V236">
        <f t="shared" si="102"/>
        <v>1.0684862411435425</v>
      </c>
      <c r="W236">
        <f t="shared" si="103"/>
        <v>5.5871533975564098</v>
      </c>
      <c r="X236">
        <f t="shared" si="104"/>
        <v>4.509595270269342</v>
      </c>
      <c r="Y236">
        <f t="shared" si="105"/>
        <v>-19.789315949516894</v>
      </c>
      <c r="Z236">
        <f t="shared" si="106"/>
        <v>4.4111020487178392</v>
      </c>
      <c r="AA236">
        <f t="shared" si="107"/>
        <v>0.36814788257486686</v>
      </c>
      <c r="AB236">
        <f t="shared" si="108"/>
        <v>-15.02501297931483</v>
      </c>
      <c r="AC236">
        <v>-1.2220040146232801E-3</v>
      </c>
      <c r="AD236">
        <v>2.3601970671279102E-2</v>
      </c>
      <c r="AE236">
        <v>2.6785689512936299</v>
      </c>
      <c r="AF236">
        <v>86</v>
      </c>
      <c r="AG236">
        <v>9</v>
      </c>
      <c r="AH236">
        <f t="shared" si="109"/>
        <v>1</v>
      </c>
      <c r="AI236">
        <f t="shared" si="110"/>
        <v>0</v>
      </c>
      <c r="AJ236">
        <f t="shared" si="111"/>
        <v>52371.222646285729</v>
      </c>
      <c r="AK236">
        <f t="shared" si="112"/>
        <v>-7.8215390322580694E-2</v>
      </c>
      <c r="AL236">
        <f t="shared" si="113"/>
        <v>-3.832554125806454E-2</v>
      </c>
      <c r="AM236">
        <f t="shared" si="114"/>
        <v>0.49</v>
      </c>
      <c r="AN236">
        <f t="shared" si="115"/>
        <v>0.39</v>
      </c>
      <c r="AO236">
        <v>9.51</v>
      </c>
      <c r="AP236">
        <v>0.5</v>
      </c>
      <c r="AQ236" t="s">
        <v>195</v>
      </c>
      <c r="AR236">
        <v>1602607722.4709699</v>
      </c>
      <c r="AS236">
        <v>411.89477419354802</v>
      </c>
      <c r="AT236">
        <v>409.96409677419399</v>
      </c>
      <c r="AU236">
        <v>10.5056064516129</v>
      </c>
      <c r="AV236">
        <v>10.0833451612903</v>
      </c>
      <c r="AW236">
        <v>1000.011</v>
      </c>
      <c r="AX236">
        <v>101.555290322581</v>
      </c>
      <c r="AY236">
        <v>0.150998225806452</v>
      </c>
      <c r="AZ236">
        <v>34.803354838709701</v>
      </c>
      <c r="BA236">
        <v>34.774054838709702</v>
      </c>
      <c r="BB236">
        <v>34.9548548387097</v>
      </c>
      <c r="BC236">
        <v>10006.581612903199</v>
      </c>
      <c r="BD236">
        <v>-7.8215390322580694E-2</v>
      </c>
      <c r="BE236">
        <v>0.405629161290323</v>
      </c>
      <c r="BF236">
        <v>1602607696.5999999</v>
      </c>
      <c r="BG236" t="s">
        <v>730</v>
      </c>
      <c r="BH236">
        <v>38</v>
      </c>
      <c r="BI236">
        <v>-1.177</v>
      </c>
      <c r="BJ236">
        <v>-1.6E-2</v>
      </c>
      <c r="BK236">
        <v>410</v>
      </c>
      <c r="BL236">
        <v>10</v>
      </c>
      <c r="BM236">
        <v>0.23</v>
      </c>
      <c r="BN236">
        <v>0.11</v>
      </c>
      <c r="BO236">
        <v>1.935824</v>
      </c>
      <c r="BP236">
        <v>-5.22496998799407E-2</v>
      </c>
      <c r="BQ236">
        <v>1.7344885701554801E-2</v>
      </c>
      <c r="BR236">
        <v>1</v>
      </c>
      <c r="BS236">
        <v>0.43475155999999998</v>
      </c>
      <c r="BT236">
        <v>-0.13890258439374301</v>
      </c>
      <c r="BU236">
        <v>2.0733677944021402E-2</v>
      </c>
      <c r="BV236">
        <v>0</v>
      </c>
      <c r="BW236">
        <v>1</v>
      </c>
      <c r="BX236">
        <v>2</v>
      </c>
      <c r="BY236" t="s">
        <v>252</v>
      </c>
      <c r="BZ236">
        <v>100</v>
      </c>
      <c r="CA236">
        <v>100</v>
      </c>
      <c r="CB236">
        <v>-1.177</v>
      </c>
      <c r="CC236">
        <v>-1.6E-2</v>
      </c>
      <c r="CD236">
        <v>2</v>
      </c>
      <c r="CE236">
        <v>993.35199999999998</v>
      </c>
      <c r="CF236">
        <v>705.35900000000004</v>
      </c>
      <c r="CG236">
        <v>34.9983</v>
      </c>
      <c r="CH236">
        <v>37.570799999999998</v>
      </c>
      <c r="CI236">
        <v>30.000299999999999</v>
      </c>
      <c r="CJ236">
        <v>37.2136</v>
      </c>
      <c r="CK236">
        <v>37.298299999999998</v>
      </c>
      <c r="CL236">
        <v>30.385100000000001</v>
      </c>
      <c r="CM236">
        <v>73.927400000000006</v>
      </c>
      <c r="CN236">
        <v>0</v>
      </c>
      <c r="CO236">
        <v>35</v>
      </c>
      <c r="CP236">
        <v>410</v>
      </c>
      <c r="CQ236">
        <v>10</v>
      </c>
      <c r="CR236">
        <v>97.551400000000001</v>
      </c>
      <c r="CS236">
        <v>105.352</v>
      </c>
    </row>
    <row r="237" spans="1:97" x14ac:dyDescent="0.25">
      <c r="A237">
        <v>221</v>
      </c>
      <c r="B237">
        <v>1602607736.0999999</v>
      </c>
      <c r="C237">
        <v>18111.299999952302</v>
      </c>
      <c r="D237" t="s">
        <v>737</v>
      </c>
      <c r="E237" t="s">
        <v>738</v>
      </c>
      <c r="F237">
        <v>1602607727.4709699</v>
      </c>
      <c r="G237">
        <f t="shared" si="87"/>
        <v>4.5122393087550472E-4</v>
      </c>
      <c r="H237">
        <f t="shared" si="88"/>
        <v>-2.2086282424476282</v>
      </c>
      <c r="I237">
        <f t="shared" si="89"/>
        <v>411.89451612903201</v>
      </c>
      <c r="J237">
        <f t="shared" si="90"/>
        <v>728.85097217733062</v>
      </c>
      <c r="K237">
        <f t="shared" si="91"/>
        <v>74.128646664718289</v>
      </c>
      <c r="L237">
        <f t="shared" si="92"/>
        <v>41.892216948069525</v>
      </c>
      <c r="M237">
        <f t="shared" si="93"/>
        <v>9.8665460956324225E-3</v>
      </c>
      <c r="N237">
        <f t="shared" si="94"/>
        <v>2.7930145638680486</v>
      </c>
      <c r="O237">
        <f t="shared" si="95"/>
        <v>9.8472235137966047E-3</v>
      </c>
      <c r="P237">
        <f t="shared" si="96"/>
        <v>6.1562475650259151E-3</v>
      </c>
      <c r="Q237">
        <f t="shared" si="97"/>
        <v>-1.1253299535483874E-2</v>
      </c>
      <c r="R237">
        <f t="shared" si="98"/>
        <v>34.67774884715724</v>
      </c>
      <c r="S237">
        <f t="shared" si="99"/>
        <v>34.769680645161301</v>
      </c>
      <c r="T237">
        <f t="shared" si="100"/>
        <v>5.5767282696321203</v>
      </c>
      <c r="U237">
        <f t="shared" si="101"/>
        <v>19.128964107562869</v>
      </c>
      <c r="V237">
        <f t="shared" si="102"/>
        <v>1.0685533206524596</v>
      </c>
      <c r="W237">
        <f t="shared" si="103"/>
        <v>5.5860490648837278</v>
      </c>
      <c r="X237">
        <f t="shared" si="104"/>
        <v>4.5081749489796605</v>
      </c>
      <c r="Y237">
        <f t="shared" si="105"/>
        <v>-19.898975351609757</v>
      </c>
      <c r="Z237">
        <f t="shared" si="106"/>
        <v>4.5338249319111394</v>
      </c>
      <c r="AA237">
        <f t="shared" si="107"/>
        <v>0.3783066598128127</v>
      </c>
      <c r="AB237">
        <f t="shared" si="108"/>
        <v>-14.998097059421289</v>
      </c>
      <c r="AC237">
        <v>-1.2223497438150501E-3</v>
      </c>
      <c r="AD237">
        <v>2.3608648137266701E-2</v>
      </c>
      <c r="AE237">
        <v>2.6790457531482499</v>
      </c>
      <c r="AF237">
        <v>86</v>
      </c>
      <c r="AG237">
        <v>9</v>
      </c>
      <c r="AH237">
        <f t="shared" si="109"/>
        <v>1</v>
      </c>
      <c r="AI237">
        <f t="shared" si="110"/>
        <v>0</v>
      </c>
      <c r="AJ237">
        <f t="shared" si="111"/>
        <v>52386.036253895567</v>
      </c>
      <c r="AK237">
        <f t="shared" si="112"/>
        <v>-5.8886967741935498E-2</v>
      </c>
      <c r="AL237">
        <f t="shared" si="113"/>
        <v>-2.8854614193548393E-2</v>
      </c>
      <c r="AM237">
        <f t="shared" si="114"/>
        <v>0.49</v>
      </c>
      <c r="AN237">
        <f t="shared" si="115"/>
        <v>0.39</v>
      </c>
      <c r="AO237">
        <v>9.51</v>
      </c>
      <c r="AP237">
        <v>0.5</v>
      </c>
      <c r="AQ237" t="s">
        <v>195</v>
      </c>
      <c r="AR237">
        <v>1602607727.4709699</v>
      </c>
      <c r="AS237">
        <v>411.89451612903201</v>
      </c>
      <c r="AT237">
        <v>409.97087096774197</v>
      </c>
      <c r="AU237">
        <v>10.506277419354801</v>
      </c>
      <c r="AV237">
        <v>10.0816741935484</v>
      </c>
      <c r="AW237">
        <v>1000.00551612903</v>
      </c>
      <c r="AX237">
        <v>101.555225806452</v>
      </c>
      <c r="AY237">
        <v>0.15095212903225799</v>
      </c>
      <c r="AZ237">
        <v>34.799790322580598</v>
      </c>
      <c r="BA237">
        <v>34.769680645161301</v>
      </c>
      <c r="BB237">
        <v>34.951425806451603</v>
      </c>
      <c r="BC237">
        <v>10009.4190322581</v>
      </c>
      <c r="BD237">
        <v>-5.8886967741935498E-2</v>
      </c>
      <c r="BE237">
        <v>0.40025064516129</v>
      </c>
      <c r="BF237">
        <v>1602607696.5999999</v>
      </c>
      <c r="BG237" t="s">
        <v>730</v>
      </c>
      <c r="BH237">
        <v>38</v>
      </c>
      <c r="BI237">
        <v>-1.177</v>
      </c>
      <c r="BJ237">
        <v>-1.6E-2</v>
      </c>
      <c r="BK237">
        <v>410</v>
      </c>
      <c r="BL237">
        <v>10</v>
      </c>
      <c r="BM237">
        <v>0.23</v>
      </c>
      <c r="BN237">
        <v>0.11</v>
      </c>
      <c r="BO237">
        <v>1.9250811999999999</v>
      </c>
      <c r="BP237">
        <v>-3.4634909963981199E-2</v>
      </c>
      <c r="BQ237">
        <v>1.47963531506922E-2</v>
      </c>
      <c r="BR237">
        <v>1</v>
      </c>
      <c r="BS237">
        <v>0.42716905999999999</v>
      </c>
      <c r="BT237">
        <v>-9.5200019207729303E-3</v>
      </c>
      <c r="BU237">
        <v>1.1594938781054401E-2</v>
      </c>
      <c r="BV237">
        <v>1</v>
      </c>
      <c r="BW237">
        <v>2</v>
      </c>
      <c r="BX237">
        <v>2</v>
      </c>
      <c r="BY237" t="s">
        <v>200</v>
      </c>
      <c r="BZ237">
        <v>100</v>
      </c>
      <c r="CA237">
        <v>100</v>
      </c>
      <c r="CB237">
        <v>-1.177</v>
      </c>
      <c r="CC237">
        <v>-1.6E-2</v>
      </c>
      <c r="CD237">
        <v>2</v>
      </c>
      <c r="CE237">
        <v>993.60699999999997</v>
      </c>
      <c r="CF237">
        <v>705.29300000000001</v>
      </c>
      <c r="CG237">
        <v>34.9983</v>
      </c>
      <c r="CH237">
        <v>37.575200000000002</v>
      </c>
      <c r="CI237">
        <v>30.000299999999999</v>
      </c>
      <c r="CJ237">
        <v>37.2194</v>
      </c>
      <c r="CK237">
        <v>37.302799999999998</v>
      </c>
      <c r="CL237">
        <v>30.386299999999999</v>
      </c>
      <c r="CM237">
        <v>73.927400000000006</v>
      </c>
      <c r="CN237">
        <v>0</v>
      </c>
      <c r="CO237">
        <v>35</v>
      </c>
      <c r="CP237">
        <v>410</v>
      </c>
      <c r="CQ237">
        <v>10</v>
      </c>
      <c r="CR237">
        <v>97.549499999999995</v>
      </c>
      <c r="CS237">
        <v>105.351</v>
      </c>
    </row>
    <row r="238" spans="1:97" x14ac:dyDescent="0.25">
      <c r="A238">
        <v>222</v>
      </c>
      <c r="B238">
        <v>1602607741.0999999</v>
      </c>
      <c r="C238">
        <v>18116.299999952302</v>
      </c>
      <c r="D238" t="s">
        <v>739</v>
      </c>
      <c r="E238" t="s">
        <v>740</v>
      </c>
      <c r="F238">
        <v>1602607732.4709699</v>
      </c>
      <c r="G238">
        <f t="shared" si="87"/>
        <v>4.6266621693838672E-4</v>
      </c>
      <c r="H238">
        <f t="shared" si="88"/>
        <v>-2.2210701102297756</v>
      </c>
      <c r="I238">
        <f t="shared" si="89"/>
        <v>411.90412903225803</v>
      </c>
      <c r="J238">
        <f t="shared" si="90"/>
        <v>722.23337254618991</v>
      </c>
      <c r="K238">
        <f t="shared" si="91"/>
        <v>73.455552844699554</v>
      </c>
      <c r="L238">
        <f t="shared" si="92"/>
        <v>41.893170084914537</v>
      </c>
      <c r="M238">
        <f t="shared" si="93"/>
        <v>1.0116128071041673E-2</v>
      </c>
      <c r="N238">
        <f t="shared" si="94"/>
        <v>2.7924651883573834</v>
      </c>
      <c r="O238">
        <f t="shared" si="95"/>
        <v>1.0095812664772824E-2</v>
      </c>
      <c r="P238">
        <f t="shared" si="96"/>
        <v>6.311704737778652E-3</v>
      </c>
      <c r="Q238">
        <f t="shared" si="97"/>
        <v>-9.4417698595161258E-3</v>
      </c>
      <c r="R238">
        <f t="shared" si="98"/>
        <v>34.671908471397352</v>
      </c>
      <c r="S238">
        <f t="shared" si="99"/>
        <v>34.770025806451599</v>
      </c>
      <c r="T238">
        <f t="shared" si="100"/>
        <v>5.5768350416134753</v>
      </c>
      <c r="U238">
        <f t="shared" si="101"/>
        <v>19.124753173993803</v>
      </c>
      <c r="V238">
        <f t="shared" si="102"/>
        <v>1.0681560404813029</v>
      </c>
      <c r="W238">
        <f t="shared" si="103"/>
        <v>5.5852017056816265</v>
      </c>
      <c r="X238">
        <f t="shared" si="104"/>
        <v>4.5086790011321725</v>
      </c>
      <c r="Y238">
        <f t="shared" si="105"/>
        <v>-20.403580166982856</v>
      </c>
      <c r="Z238">
        <f t="shared" si="106"/>
        <v>4.0691500778237355</v>
      </c>
      <c r="AA238">
        <f t="shared" si="107"/>
        <v>0.33959659040728429</v>
      </c>
      <c r="AB238">
        <f t="shared" si="108"/>
        <v>-16.004275268611352</v>
      </c>
      <c r="AC238">
        <v>-1.22197661985126E-3</v>
      </c>
      <c r="AD238">
        <v>2.3601441564501901E-2</v>
      </c>
      <c r="AE238">
        <v>2.6785311667759801</v>
      </c>
      <c r="AF238">
        <v>86</v>
      </c>
      <c r="AG238">
        <v>9</v>
      </c>
      <c r="AH238">
        <f t="shared" si="109"/>
        <v>1</v>
      </c>
      <c r="AI238">
        <f t="shared" si="110"/>
        <v>0</v>
      </c>
      <c r="AJ238">
        <f t="shared" si="111"/>
        <v>52371.165945065128</v>
      </c>
      <c r="AK238">
        <f t="shared" si="112"/>
        <v>-4.9407482258064503E-2</v>
      </c>
      <c r="AL238">
        <f t="shared" si="113"/>
        <v>-2.4209666306451605E-2</v>
      </c>
      <c r="AM238">
        <f t="shared" si="114"/>
        <v>0.49</v>
      </c>
      <c r="AN238">
        <f t="shared" si="115"/>
        <v>0.39</v>
      </c>
      <c r="AO238">
        <v>9.51</v>
      </c>
      <c r="AP238">
        <v>0.5</v>
      </c>
      <c r="AQ238" t="s">
        <v>195</v>
      </c>
      <c r="AR238">
        <v>1602607732.4709699</v>
      </c>
      <c r="AS238">
        <v>411.90412903225803</v>
      </c>
      <c r="AT238">
        <v>409.97312903225799</v>
      </c>
      <c r="AU238">
        <v>10.502377419354801</v>
      </c>
      <c r="AV238">
        <v>10.0670032258065</v>
      </c>
      <c r="AW238">
        <v>1000.00087096774</v>
      </c>
      <c r="AX238">
        <v>101.555161290323</v>
      </c>
      <c r="AY238">
        <v>0.150957032258065</v>
      </c>
      <c r="AZ238">
        <v>34.797054838709698</v>
      </c>
      <c r="BA238">
        <v>34.770025806451599</v>
      </c>
      <c r="BB238">
        <v>34.949503225806502</v>
      </c>
      <c r="BC238">
        <v>10006.370000000001</v>
      </c>
      <c r="BD238">
        <v>-4.9407482258064503E-2</v>
      </c>
      <c r="BE238">
        <v>0.39637629032258098</v>
      </c>
      <c r="BF238">
        <v>1602607696.5999999</v>
      </c>
      <c r="BG238" t="s">
        <v>730</v>
      </c>
      <c r="BH238">
        <v>38</v>
      </c>
      <c r="BI238">
        <v>-1.177</v>
      </c>
      <c r="BJ238">
        <v>-1.6E-2</v>
      </c>
      <c r="BK238">
        <v>410</v>
      </c>
      <c r="BL238">
        <v>10</v>
      </c>
      <c r="BM238">
        <v>0.23</v>
      </c>
      <c r="BN238">
        <v>0.11</v>
      </c>
      <c r="BO238">
        <v>1.9315342</v>
      </c>
      <c r="BP238">
        <v>1.09081008403678E-2</v>
      </c>
      <c r="BQ238">
        <v>1.8106317802358399E-2</v>
      </c>
      <c r="BR238">
        <v>1</v>
      </c>
      <c r="BS238">
        <v>0.42989295999999999</v>
      </c>
      <c r="BT238">
        <v>9.4230522929142593E-2</v>
      </c>
      <c r="BU238">
        <v>1.5252903768083E-2</v>
      </c>
      <c r="BV238">
        <v>1</v>
      </c>
      <c r="BW238">
        <v>2</v>
      </c>
      <c r="BX238">
        <v>2</v>
      </c>
      <c r="BY238" t="s">
        <v>200</v>
      </c>
      <c r="BZ238">
        <v>100</v>
      </c>
      <c r="CA238">
        <v>100</v>
      </c>
      <c r="CB238">
        <v>-1.177</v>
      </c>
      <c r="CC238">
        <v>-1.6E-2</v>
      </c>
      <c r="CD238">
        <v>2</v>
      </c>
      <c r="CE238">
        <v>993.47699999999998</v>
      </c>
      <c r="CF238">
        <v>705.38099999999997</v>
      </c>
      <c r="CG238">
        <v>34.998600000000003</v>
      </c>
      <c r="CH238">
        <v>37.578800000000001</v>
      </c>
      <c r="CI238">
        <v>30.000299999999999</v>
      </c>
      <c r="CJ238">
        <v>37.2256</v>
      </c>
      <c r="CK238">
        <v>37.308799999999998</v>
      </c>
      <c r="CL238">
        <v>30.3874</v>
      </c>
      <c r="CM238">
        <v>73.927400000000006</v>
      </c>
      <c r="CN238">
        <v>0</v>
      </c>
      <c r="CO238">
        <v>35</v>
      </c>
      <c r="CP238">
        <v>410</v>
      </c>
      <c r="CQ238">
        <v>10</v>
      </c>
      <c r="CR238">
        <v>97.548400000000001</v>
      </c>
      <c r="CS238">
        <v>105.35</v>
      </c>
    </row>
    <row r="239" spans="1:97" x14ac:dyDescent="0.25">
      <c r="A239">
        <v>223</v>
      </c>
      <c r="B239">
        <v>1602608033.0999999</v>
      </c>
      <c r="C239">
        <v>18408.299999952302</v>
      </c>
      <c r="D239" t="s">
        <v>742</v>
      </c>
      <c r="E239" t="s">
        <v>743</v>
      </c>
      <c r="F239">
        <v>1602608025.0999999</v>
      </c>
      <c r="G239">
        <f t="shared" si="87"/>
        <v>5.0070208357555306E-4</v>
      </c>
      <c r="H239">
        <f t="shared" si="88"/>
        <v>-3.2526543882876684</v>
      </c>
      <c r="I239">
        <f t="shared" si="89"/>
        <v>412.64154838709698</v>
      </c>
      <c r="J239">
        <f t="shared" si="90"/>
        <v>839.25338194128597</v>
      </c>
      <c r="K239">
        <f t="shared" si="91"/>
        <v>85.35282226809386</v>
      </c>
      <c r="L239">
        <f t="shared" si="92"/>
        <v>41.966015863346186</v>
      </c>
      <c r="M239">
        <f t="shared" si="93"/>
        <v>1.104432510308122E-2</v>
      </c>
      <c r="N239">
        <f t="shared" si="94"/>
        <v>2.7901236038958555</v>
      </c>
      <c r="O239">
        <f t="shared" si="95"/>
        <v>1.1020095165127777E-2</v>
      </c>
      <c r="P239">
        <f t="shared" si="96"/>
        <v>6.8897319696542671E-3</v>
      </c>
      <c r="Q239">
        <f t="shared" si="97"/>
        <v>-1.1582316405483874E-2</v>
      </c>
      <c r="R239">
        <f t="shared" si="98"/>
        <v>34.55597357172816</v>
      </c>
      <c r="S239">
        <f t="shared" si="99"/>
        <v>34.658041935483901</v>
      </c>
      <c r="T239">
        <f t="shared" si="100"/>
        <v>5.5422871117470587</v>
      </c>
      <c r="U239">
        <f t="shared" si="101"/>
        <v>19.301308678153749</v>
      </c>
      <c r="V239">
        <f t="shared" si="102"/>
        <v>1.0717243871121955</v>
      </c>
      <c r="W239">
        <f t="shared" si="103"/>
        <v>5.5525995930277539</v>
      </c>
      <c r="X239">
        <f t="shared" si="104"/>
        <v>4.4705627246348634</v>
      </c>
      <c r="Y239">
        <f t="shared" si="105"/>
        <v>-22.080961885681891</v>
      </c>
      <c r="Z239">
        <f t="shared" si="106"/>
        <v>5.0376526265683879</v>
      </c>
      <c r="AA239">
        <f t="shared" si="107"/>
        <v>0.42033127912887747</v>
      </c>
      <c r="AB239">
        <f t="shared" si="108"/>
        <v>-16.634560296390109</v>
      </c>
      <c r="AC239">
        <v>-1.22097783741141E-3</v>
      </c>
      <c r="AD239">
        <v>2.35821509291438E-2</v>
      </c>
      <c r="AE239">
        <v>2.6771531994485298</v>
      </c>
      <c r="AF239">
        <v>86</v>
      </c>
      <c r="AG239">
        <v>9</v>
      </c>
      <c r="AH239">
        <f t="shared" si="109"/>
        <v>1</v>
      </c>
      <c r="AI239">
        <f t="shared" si="110"/>
        <v>0</v>
      </c>
      <c r="AJ239">
        <f t="shared" si="111"/>
        <v>52347.930534172301</v>
      </c>
      <c r="AK239">
        <f t="shared" si="112"/>
        <v>-6.0608667741935497E-2</v>
      </c>
      <c r="AL239">
        <f t="shared" si="113"/>
        <v>-2.9698247193548393E-2</v>
      </c>
      <c r="AM239">
        <f t="shared" si="114"/>
        <v>0.49</v>
      </c>
      <c r="AN239">
        <f t="shared" si="115"/>
        <v>0.39</v>
      </c>
      <c r="AO239">
        <v>8.8000000000000007</v>
      </c>
      <c r="AP239">
        <v>0.5</v>
      </c>
      <c r="AQ239" t="s">
        <v>195</v>
      </c>
      <c r="AR239">
        <v>1602608025.0999999</v>
      </c>
      <c r="AS239">
        <v>412.64154838709698</v>
      </c>
      <c r="AT239">
        <v>409.96103225806502</v>
      </c>
      <c r="AU239">
        <v>10.5380032258065</v>
      </c>
      <c r="AV239">
        <v>10.1020290322581</v>
      </c>
      <c r="AW239">
        <v>1000.00093548387</v>
      </c>
      <c r="AX239">
        <v>101.549096774194</v>
      </c>
      <c r="AY239">
        <v>0.15180083870967701</v>
      </c>
      <c r="AZ239">
        <v>34.691532258064498</v>
      </c>
      <c r="BA239">
        <v>34.658041935483901</v>
      </c>
      <c r="BB239">
        <v>34.839241935483898</v>
      </c>
      <c r="BC239">
        <v>9998.7883870967707</v>
      </c>
      <c r="BD239">
        <v>-6.0608667741935497E-2</v>
      </c>
      <c r="BE239">
        <v>0.40066077419354801</v>
      </c>
      <c r="BF239">
        <v>1602608001.5999999</v>
      </c>
      <c r="BG239" t="s">
        <v>744</v>
      </c>
      <c r="BH239">
        <v>39</v>
      </c>
      <c r="BI239">
        <v>-1.2549999999999999</v>
      </c>
      <c r="BJ239">
        <v>-1.2999999999999999E-2</v>
      </c>
      <c r="BK239">
        <v>410</v>
      </c>
      <c r="BL239">
        <v>10</v>
      </c>
      <c r="BM239">
        <v>0.27</v>
      </c>
      <c r="BN239">
        <v>0.21</v>
      </c>
      <c r="BO239">
        <v>2.6725053999999999</v>
      </c>
      <c r="BP239">
        <v>5.4262184873989198E-2</v>
      </c>
      <c r="BQ239">
        <v>1.7147144393163501E-2</v>
      </c>
      <c r="BR239">
        <v>1</v>
      </c>
      <c r="BS239">
        <v>0.43894820000000001</v>
      </c>
      <c r="BT239">
        <v>-4.0314641056436402E-2</v>
      </c>
      <c r="BU239">
        <v>9.5485394045372197E-3</v>
      </c>
      <c r="BV239">
        <v>1</v>
      </c>
      <c r="BW239">
        <v>2</v>
      </c>
      <c r="BX239">
        <v>2</v>
      </c>
      <c r="BY239" t="s">
        <v>200</v>
      </c>
      <c r="BZ239">
        <v>100</v>
      </c>
      <c r="CA239">
        <v>100</v>
      </c>
      <c r="CB239">
        <v>-1.2549999999999999</v>
      </c>
      <c r="CC239">
        <v>-1.2999999999999999E-2</v>
      </c>
      <c r="CD239">
        <v>2</v>
      </c>
      <c r="CE239">
        <v>993.21299999999997</v>
      </c>
      <c r="CF239">
        <v>704.51800000000003</v>
      </c>
      <c r="CG239">
        <v>34.999299999999998</v>
      </c>
      <c r="CH239">
        <v>37.687399999999997</v>
      </c>
      <c r="CI239">
        <v>30.0002</v>
      </c>
      <c r="CJ239">
        <v>37.4148</v>
      </c>
      <c r="CK239">
        <v>37.498399999999997</v>
      </c>
      <c r="CL239">
        <v>30.450199999999999</v>
      </c>
      <c r="CM239">
        <v>81.039299999999997</v>
      </c>
      <c r="CN239">
        <v>0</v>
      </c>
      <c r="CO239">
        <v>35</v>
      </c>
      <c r="CP239">
        <v>410</v>
      </c>
      <c r="CQ239">
        <v>10</v>
      </c>
      <c r="CR239">
        <v>97.545500000000004</v>
      </c>
      <c r="CS239">
        <v>105.34</v>
      </c>
    </row>
    <row r="240" spans="1:97" x14ac:dyDescent="0.25">
      <c r="A240">
        <v>224</v>
      </c>
      <c r="B240">
        <v>1602608038.0999999</v>
      </c>
      <c r="C240">
        <v>18413.299999952302</v>
      </c>
      <c r="D240" t="s">
        <v>745</v>
      </c>
      <c r="E240" t="s">
        <v>746</v>
      </c>
      <c r="F240">
        <v>1602608029.7451601</v>
      </c>
      <c r="G240">
        <f t="shared" si="87"/>
        <v>4.9211144802795994E-4</v>
      </c>
      <c r="H240">
        <f t="shared" si="88"/>
        <v>-3.2553669460011792</v>
      </c>
      <c r="I240">
        <f t="shared" si="89"/>
        <v>412.65622580645203</v>
      </c>
      <c r="J240">
        <f t="shared" si="90"/>
        <v>847.59498002164548</v>
      </c>
      <c r="K240">
        <f t="shared" si="91"/>
        <v>86.200426091999589</v>
      </c>
      <c r="L240">
        <f t="shared" si="92"/>
        <v>41.967146257902755</v>
      </c>
      <c r="M240">
        <f t="shared" si="93"/>
        <v>1.0854761058022071E-2</v>
      </c>
      <c r="N240">
        <f t="shared" si="94"/>
        <v>2.7912201101795335</v>
      </c>
      <c r="O240">
        <f t="shared" si="95"/>
        <v>1.0831363965808789E-2</v>
      </c>
      <c r="P240">
        <f t="shared" si="96"/>
        <v>6.7717003706099501E-3</v>
      </c>
      <c r="Q240">
        <f t="shared" si="97"/>
        <v>-1.2444764267419351E-2</v>
      </c>
      <c r="R240">
        <f t="shared" si="98"/>
        <v>34.554450465429277</v>
      </c>
      <c r="S240">
        <f t="shared" si="99"/>
        <v>34.655948387096799</v>
      </c>
      <c r="T240">
        <f t="shared" si="100"/>
        <v>5.5416430107935151</v>
      </c>
      <c r="U240">
        <f t="shared" si="101"/>
        <v>19.29667607333155</v>
      </c>
      <c r="V240">
        <f t="shared" si="102"/>
        <v>1.0712358323948497</v>
      </c>
      <c r="W240">
        <f t="shared" si="103"/>
        <v>5.5514008128857082</v>
      </c>
      <c r="X240">
        <f t="shared" si="104"/>
        <v>4.4704071783986654</v>
      </c>
      <c r="Y240">
        <f t="shared" si="105"/>
        <v>-21.702114858033035</v>
      </c>
      <c r="Z240">
        <f t="shared" si="106"/>
        <v>4.7692533566090418</v>
      </c>
      <c r="AA240">
        <f t="shared" si="107"/>
        <v>0.39776867076310984</v>
      </c>
      <c r="AB240">
        <f t="shared" si="108"/>
        <v>-16.547537594928304</v>
      </c>
      <c r="AC240">
        <v>-1.22172261125214E-3</v>
      </c>
      <c r="AD240">
        <v>2.3596535603936299E-2</v>
      </c>
      <c r="AE240">
        <v>2.6781807958802601</v>
      </c>
      <c r="AF240">
        <v>85</v>
      </c>
      <c r="AG240">
        <v>9</v>
      </c>
      <c r="AH240">
        <f t="shared" si="109"/>
        <v>1</v>
      </c>
      <c r="AI240">
        <f t="shared" si="110"/>
        <v>0</v>
      </c>
      <c r="AJ240">
        <f t="shared" si="111"/>
        <v>52379.198052260814</v>
      </c>
      <c r="AK240">
        <f t="shared" si="112"/>
        <v>-6.5121738709677399E-2</v>
      </c>
      <c r="AL240">
        <f t="shared" si="113"/>
        <v>-3.1909651967741925E-2</v>
      </c>
      <c r="AM240">
        <f t="shared" si="114"/>
        <v>0.49</v>
      </c>
      <c r="AN240">
        <f t="shared" si="115"/>
        <v>0.39</v>
      </c>
      <c r="AO240">
        <v>8.8000000000000007</v>
      </c>
      <c r="AP240">
        <v>0.5</v>
      </c>
      <c r="AQ240" t="s">
        <v>195</v>
      </c>
      <c r="AR240">
        <v>1602608029.7451601</v>
      </c>
      <c r="AS240">
        <v>412.65622580645203</v>
      </c>
      <c r="AT240">
        <v>409.97022580645199</v>
      </c>
      <c r="AU240">
        <v>10.5332903225806</v>
      </c>
      <c r="AV240">
        <v>10.1047967741936</v>
      </c>
      <c r="AW240">
        <v>1000.0069999999999</v>
      </c>
      <c r="AX240">
        <v>101.548193548387</v>
      </c>
      <c r="AY240">
        <v>0.15182606451612901</v>
      </c>
      <c r="AZ240">
        <v>34.687641935483903</v>
      </c>
      <c r="BA240">
        <v>34.655948387096799</v>
      </c>
      <c r="BB240">
        <v>34.8361290322581</v>
      </c>
      <c r="BC240">
        <v>10004.9764516129</v>
      </c>
      <c r="BD240">
        <v>-6.5121738709677399E-2</v>
      </c>
      <c r="BE240">
        <v>0.38425148387096802</v>
      </c>
      <c r="BF240">
        <v>1602608001.5999999</v>
      </c>
      <c r="BG240" t="s">
        <v>744</v>
      </c>
      <c r="BH240">
        <v>39</v>
      </c>
      <c r="BI240">
        <v>-1.2549999999999999</v>
      </c>
      <c r="BJ240">
        <v>-1.2999999999999999E-2</v>
      </c>
      <c r="BK240">
        <v>410</v>
      </c>
      <c r="BL240">
        <v>10</v>
      </c>
      <c r="BM240">
        <v>0.27</v>
      </c>
      <c r="BN240">
        <v>0.21</v>
      </c>
      <c r="BO240">
        <v>2.6767699999999999</v>
      </c>
      <c r="BP240">
        <v>0.11418180072029201</v>
      </c>
      <c r="BQ240">
        <v>2.01684317684841E-2</v>
      </c>
      <c r="BR240">
        <v>0</v>
      </c>
      <c r="BS240">
        <v>0.43562624</v>
      </c>
      <c r="BT240">
        <v>-9.2998161824716305E-2</v>
      </c>
      <c r="BU240">
        <v>1.1903517061037001E-2</v>
      </c>
      <c r="BV240">
        <v>1</v>
      </c>
      <c r="BW240">
        <v>1</v>
      </c>
      <c r="BX240">
        <v>2</v>
      </c>
      <c r="BY240" t="s">
        <v>252</v>
      </c>
      <c r="BZ240">
        <v>100</v>
      </c>
      <c r="CA240">
        <v>100</v>
      </c>
      <c r="CB240">
        <v>-1.2549999999999999</v>
      </c>
      <c r="CC240">
        <v>-1.2999999999999999E-2</v>
      </c>
      <c r="CD240">
        <v>2</v>
      </c>
      <c r="CE240">
        <v>994.01599999999996</v>
      </c>
      <c r="CF240">
        <v>704.36500000000001</v>
      </c>
      <c r="CG240">
        <v>34.999000000000002</v>
      </c>
      <c r="CH240">
        <v>37.689</v>
      </c>
      <c r="CI240">
        <v>30.0001</v>
      </c>
      <c r="CJ240">
        <v>37.418300000000002</v>
      </c>
      <c r="CK240">
        <v>37.499099999999999</v>
      </c>
      <c r="CL240">
        <v>30.4513</v>
      </c>
      <c r="CM240">
        <v>81.327699999999993</v>
      </c>
      <c r="CN240">
        <v>0</v>
      </c>
      <c r="CO240">
        <v>35</v>
      </c>
      <c r="CP240">
        <v>410</v>
      </c>
      <c r="CQ240">
        <v>10</v>
      </c>
      <c r="CR240">
        <v>97.546999999999997</v>
      </c>
      <c r="CS240">
        <v>105.34</v>
      </c>
    </row>
    <row r="241" spans="1:97" x14ac:dyDescent="0.25">
      <c r="A241">
        <v>225</v>
      </c>
      <c r="B241">
        <v>1602608043.0999999</v>
      </c>
      <c r="C241">
        <v>18418.299999952302</v>
      </c>
      <c r="D241" t="s">
        <v>747</v>
      </c>
      <c r="E241" t="s">
        <v>748</v>
      </c>
      <c r="F241">
        <v>1602608034.53548</v>
      </c>
      <c r="G241">
        <f t="shared" si="87"/>
        <v>4.8845357536303068E-4</v>
      </c>
      <c r="H241">
        <f t="shared" si="88"/>
        <v>-3.2449788752936368</v>
      </c>
      <c r="I241">
        <f t="shared" si="89"/>
        <v>412.66109677419399</v>
      </c>
      <c r="J241">
        <f t="shared" si="90"/>
        <v>849.50765138774273</v>
      </c>
      <c r="K241">
        <f t="shared" si="91"/>
        <v>86.393581238050629</v>
      </c>
      <c r="L241">
        <f t="shared" si="92"/>
        <v>41.966979261110865</v>
      </c>
      <c r="M241">
        <f t="shared" si="93"/>
        <v>1.0775847309503078E-2</v>
      </c>
      <c r="N241">
        <f t="shared" si="94"/>
        <v>2.7891679538191361</v>
      </c>
      <c r="O241">
        <f t="shared" si="95"/>
        <v>1.0752771856399775E-2</v>
      </c>
      <c r="P241">
        <f t="shared" si="96"/>
        <v>6.7225514895407294E-3</v>
      </c>
      <c r="Q241">
        <f t="shared" si="97"/>
        <v>-1.2993983201612902E-2</v>
      </c>
      <c r="R241">
        <f t="shared" si="98"/>
        <v>34.550723726643312</v>
      </c>
      <c r="S241">
        <f t="shared" si="99"/>
        <v>34.652348387096801</v>
      </c>
      <c r="T241">
        <f t="shared" si="100"/>
        <v>5.5405355871899138</v>
      </c>
      <c r="U241">
        <f t="shared" si="101"/>
        <v>19.296789238658693</v>
      </c>
      <c r="V241">
        <f t="shared" si="102"/>
        <v>1.070967303543763</v>
      </c>
      <c r="W241">
        <f t="shared" si="103"/>
        <v>5.5499766841947702</v>
      </c>
      <c r="X241">
        <f t="shared" si="104"/>
        <v>4.4695682836461508</v>
      </c>
      <c r="Y241">
        <f t="shared" si="105"/>
        <v>-21.540802673509653</v>
      </c>
      <c r="Z241">
        <f t="shared" si="106"/>
        <v>4.6119818479996253</v>
      </c>
      <c r="AA241">
        <f t="shared" si="107"/>
        <v>0.38491938032965539</v>
      </c>
      <c r="AB241">
        <f t="shared" si="108"/>
        <v>-16.556895428381985</v>
      </c>
      <c r="AC241">
        <v>-1.2203289681666099E-3</v>
      </c>
      <c r="AD241">
        <v>2.3569618570246399E-2</v>
      </c>
      <c r="AE241">
        <v>2.6762575856957902</v>
      </c>
      <c r="AF241">
        <v>85</v>
      </c>
      <c r="AG241">
        <v>8</v>
      </c>
      <c r="AH241">
        <f t="shared" si="109"/>
        <v>1</v>
      </c>
      <c r="AI241">
        <f t="shared" si="110"/>
        <v>0</v>
      </c>
      <c r="AJ241">
        <f t="shared" si="111"/>
        <v>52322.639381950459</v>
      </c>
      <c r="AK241">
        <f t="shared" si="112"/>
        <v>-6.7995725806451607E-2</v>
      </c>
      <c r="AL241">
        <f t="shared" si="113"/>
        <v>-3.3317905645161287E-2</v>
      </c>
      <c r="AM241">
        <f t="shared" si="114"/>
        <v>0.49</v>
      </c>
      <c r="AN241">
        <f t="shared" si="115"/>
        <v>0.39</v>
      </c>
      <c r="AO241">
        <v>8.8000000000000007</v>
      </c>
      <c r="AP241">
        <v>0.5</v>
      </c>
      <c r="AQ241" t="s">
        <v>195</v>
      </c>
      <c r="AR241">
        <v>1602608034.53548</v>
      </c>
      <c r="AS241">
        <v>412.66109677419399</v>
      </c>
      <c r="AT241">
        <v>409.98287096774197</v>
      </c>
      <c r="AU241">
        <v>10.530816129032299</v>
      </c>
      <c r="AV241">
        <v>10.105499999999999</v>
      </c>
      <c r="AW241">
        <v>999.99167741935503</v>
      </c>
      <c r="AX241">
        <v>101.546548387097</v>
      </c>
      <c r="AY241">
        <v>0.15186609677419399</v>
      </c>
      <c r="AZ241">
        <v>34.683019354838699</v>
      </c>
      <c r="BA241">
        <v>34.652348387096801</v>
      </c>
      <c r="BB241">
        <v>34.829054838709702</v>
      </c>
      <c r="BC241">
        <v>9993.7254838709705</v>
      </c>
      <c r="BD241">
        <v>-6.7995725806451607E-2</v>
      </c>
      <c r="BE241">
        <v>0.38311196774193601</v>
      </c>
      <c r="BF241">
        <v>1602608001.5999999</v>
      </c>
      <c r="BG241" t="s">
        <v>744</v>
      </c>
      <c r="BH241">
        <v>39</v>
      </c>
      <c r="BI241">
        <v>-1.2549999999999999</v>
      </c>
      <c r="BJ241">
        <v>-1.2999999999999999E-2</v>
      </c>
      <c r="BK241">
        <v>410</v>
      </c>
      <c r="BL241">
        <v>10</v>
      </c>
      <c r="BM241">
        <v>0.27</v>
      </c>
      <c r="BN241">
        <v>0.21</v>
      </c>
      <c r="BO241">
        <v>2.6803203999999998</v>
      </c>
      <c r="BP241">
        <v>-2.9728076830761799E-2</v>
      </c>
      <c r="BQ241">
        <v>1.4653967648387899E-2</v>
      </c>
      <c r="BR241">
        <v>1</v>
      </c>
      <c r="BS241">
        <v>0.43026006</v>
      </c>
      <c r="BT241">
        <v>-6.1253387755065503E-2</v>
      </c>
      <c r="BU241">
        <v>8.9104793011599501E-3</v>
      </c>
      <c r="BV241">
        <v>1</v>
      </c>
      <c r="BW241">
        <v>2</v>
      </c>
      <c r="BX241">
        <v>2</v>
      </c>
      <c r="BY241" t="s">
        <v>200</v>
      </c>
      <c r="BZ241">
        <v>100</v>
      </c>
      <c r="CA241">
        <v>100</v>
      </c>
      <c r="CB241">
        <v>-1.2549999999999999</v>
      </c>
      <c r="CC241">
        <v>-1.2999999999999999E-2</v>
      </c>
      <c r="CD241">
        <v>2</v>
      </c>
      <c r="CE241">
        <v>994.23800000000006</v>
      </c>
      <c r="CF241">
        <v>704.23699999999997</v>
      </c>
      <c r="CG241">
        <v>34.9985</v>
      </c>
      <c r="CH241">
        <v>37.689</v>
      </c>
      <c r="CI241">
        <v>30</v>
      </c>
      <c r="CJ241">
        <v>37.418300000000002</v>
      </c>
      <c r="CK241">
        <v>37.501899999999999</v>
      </c>
      <c r="CL241">
        <v>30.4511</v>
      </c>
      <c r="CM241">
        <v>81.327699999999993</v>
      </c>
      <c r="CN241">
        <v>0</v>
      </c>
      <c r="CO241">
        <v>35</v>
      </c>
      <c r="CP241">
        <v>410</v>
      </c>
      <c r="CQ241">
        <v>10</v>
      </c>
      <c r="CR241">
        <v>97.5488</v>
      </c>
      <c r="CS241">
        <v>105.34</v>
      </c>
    </row>
    <row r="242" spans="1:97" x14ac:dyDescent="0.25">
      <c r="A242">
        <v>226</v>
      </c>
      <c r="B242">
        <v>1602608048.0999999</v>
      </c>
      <c r="C242">
        <v>18423.299999952302</v>
      </c>
      <c r="D242" t="s">
        <v>749</v>
      </c>
      <c r="E242" t="s">
        <v>750</v>
      </c>
      <c r="F242">
        <v>1602608039.4709699</v>
      </c>
      <c r="G242">
        <f t="shared" si="87"/>
        <v>4.8516581895291944E-4</v>
      </c>
      <c r="H242">
        <f t="shared" si="88"/>
        <v>-3.2536165871564307</v>
      </c>
      <c r="I242">
        <f t="shared" si="89"/>
        <v>412.668838709677</v>
      </c>
      <c r="J242">
        <f t="shared" si="90"/>
        <v>853.77428537591027</v>
      </c>
      <c r="K242">
        <f t="shared" si="91"/>
        <v>86.827261236677202</v>
      </c>
      <c r="L242">
        <f t="shared" si="92"/>
        <v>41.967655475949663</v>
      </c>
      <c r="M242">
        <f t="shared" si="93"/>
        <v>1.0706832372529585E-2</v>
      </c>
      <c r="N242">
        <f t="shared" si="94"/>
        <v>2.7903823586851071</v>
      </c>
      <c r="O242">
        <f t="shared" si="95"/>
        <v>1.0684061105240596E-2</v>
      </c>
      <c r="P242">
        <f t="shared" si="96"/>
        <v>6.6795800226396064E-3</v>
      </c>
      <c r="Q242">
        <f t="shared" si="97"/>
        <v>-1.27587767051613E-2</v>
      </c>
      <c r="R242">
        <f t="shared" si="98"/>
        <v>34.547932040798429</v>
      </c>
      <c r="S242">
        <f t="shared" si="99"/>
        <v>34.646651612903199</v>
      </c>
      <c r="T242">
        <f t="shared" si="100"/>
        <v>5.5387835518795727</v>
      </c>
      <c r="U242">
        <f t="shared" si="101"/>
        <v>19.296252123492231</v>
      </c>
      <c r="V242">
        <f t="shared" si="102"/>
        <v>1.0707154712704261</v>
      </c>
      <c r="W242">
        <f t="shared" si="103"/>
        <v>5.5488260850762989</v>
      </c>
      <c r="X242">
        <f t="shared" si="104"/>
        <v>4.4680680806091466</v>
      </c>
      <c r="Y242">
        <f t="shared" si="105"/>
        <v>-21.395812615823747</v>
      </c>
      <c r="Z242">
        <f t="shared" si="106"/>
        <v>4.9090368002753957</v>
      </c>
      <c r="AA242">
        <f t="shared" si="107"/>
        <v>0.40951466063869413</v>
      </c>
      <c r="AB242">
        <f t="shared" si="108"/>
        <v>-16.090019931614819</v>
      </c>
      <c r="AC242">
        <v>-1.22115356436945E-3</v>
      </c>
      <c r="AD242">
        <v>2.35855449462338E-2</v>
      </c>
      <c r="AE242">
        <v>2.6773956951830198</v>
      </c>
      <c r="AF242">
        <v>85</v>
      </c>
      <c r="AG242">
        <v>9</v>
      </c>
      <c r="AH242">
        <f t="shared" si="109"/>
        <v>1</v>
      </c>
      <c r="AI242">
        <f t="shared" si="110"/>
        <v>0</v>
      </c>
      <c r="AJ242">
        <f t="shared" si="111"/>
        <v>52357.182470722139</v>
      </c>
      <c r="AK242">
        <f t="shared" si="112"/>
        <v>-6.6764922580645203E-2</v>
      </c>
      <c r="AL242">
        <f t="shared" si="113"/>
        <v>-3.2714812064516152E-2</v>
      </c>
      <c r="AM242">
        <f t="shared" si="114"/>
        <v>0.49</v>
      </c>
      <c r="AN242">
        <f t="shared" si="115"/>
        <v>0.39</v>
      </c>
      <c r="AO242">
        <v>8.8000000000000007</v>
      </c>
      <c r="AP242">
        <v>0.5</v>
      </c>
      <c r="AQ242" t="s">
        <v>195</v>
      </c>
      <c r="AR242">
        <v>1602608039.4709699</v>
      </c>
      <c r="AS242">
        <v>412.668838709677</v>
      </c>
      <c r="AT242">
        <v>409.98183870967699</v>
      </c>
      <c r="AU242">
        <v>10.528367741935501</v>
      </c>
      <c r="AV242">
        <v>10.1059161290323</v>
      </c>
      <c r="AW242">
        <v>999.99825806451599</v>
      </c>
      <c r="AX242">
        <v>101.546322580645</v>
      </c>
      <c r="AY242">
        <v>0.15182261290322599</v>
      </c>
      <c r="AZ242">
        <v>34.679283870967701</v>
      </c>
      <c r="BA242">
        <v>34.646651612903199</v>
      </c>
      <c r="BB242">
        <v>34.824225806451601</v>
      </c>
      <c r="BC242">
        <v>10000.500645161301</v>
      </c>
      <c r="BD242">
        <v>-6.6764922580645203E-2</v>
      </c>
      <c r="BE242">
        <v>0.395874741935484</v>
      </c>
      <c r="BF242">
        <v>1602608001.5999999</v>
      </c>
      <c r="BG242" t="s">
        <v>744</v>
      </c>
      <c r="BH242">
        <v>39</v>
      </c>
      <c r="BI242">
        <v>-1.2549999999999999</v>
      </c>
      <c r="BJ242">
        <v>-1.2999999999999999E-2</v>
      </c>
      <c r="BK242">
        <v>410</v>
      </c>
      <c r="BL242">
        <v>10</v>
      </c>
      <c r="BM242">
        <v>0.27</v>
      </c>
      <c r="BN242">
        <v>0.21</v>
      </c>
      <c r="BO242">
        <v>2.6839156000000002</v>
      </c>
      <c r="BP242">
        <v>1.4702866746696E-2</v>
      </c>
      <c r="BQ242">
        <v>1.7515605631550399E-2</v>
      </c>
      <c r="BR242">
        <v>1</v>
      </c>
      <c r="BS242">
        <v>0.42566680000000001</v>
      </c>
      <c r="BT242">
        <v>-3.4998142617045598E-2</v>
      </c>
      <c r="BU242">
        <v>6.1553767683221504E-3</v>
      </c>
      <c r="BV242">
        <v>1</v>
      </c>
      <c r="BW242">
        <v>2</v>
      </c>
      <c r="BX242">
        <v>2</v>
      </c>
      <c r="BY242" t="s">
        <v>200</v>
      </c>
      <c r="BZ242">
        <v>100</v>
      </c>
      <c r="CA242">
        <v>100</v>
      </c>
      <c r="CB242">
        <v>-1.2549999999999999</v>
      </c>
      <c r="CC242">
        <v>-1.2999999999999999E-2</v>
      </c>
      <c r="CD242">
        <v>2</v>
      </c>
      <c r="CE242">
        <v>994.40200000000004</v>
      </c>
      <c r="CF242">
        <v>704.28200000000004</v>
      </c>
      <c r="CG242">
        <v>34.998600000000003</v>
      </c>
      <c r="CH242">
        <v>37.689</v>
      </c>
      <c r="CI242">
        <v>30.0002</v>
      </c>
      <c r="CJ242">
        <v>37.42</v>
      </c>
      <c r="CK242">
        <v>37.501899999999999</v>
      </c>
      <c r="CL242">
        <v>30.452200000000001</v>
      </c>
      <c r="CM242">
        <v>81.622</v>
      </c>
      <c r="CN242">
        <v>0</v>
      </c>
      <c r="CO242">
        <v>35</v>
      </c>
      <c r="CP242">
        <v>410</v>
      </c>
      <c r="CQ242">
        <v>10</v>
      </c>
      <c r="CR242">
        <v>97.548699999999997</v>
      </c>
      <c r="CS242">
        <v>105.34</v>
      </c>
    </row>
    <row r="243" spans="1:97" x14ac:dyDescent="0.25">
      <c r="A243">
        <v>227</v>
      </c>
      <c r="B243">
        <v>1602608053.0999999</v>
      </c>
      <c r="C243">
        <v>18428.299999952302</v>
      </c>
      <c r="D243" t="s">
        <v>751</v>
      </c>
      <c r="E243" t="s">
        <v>752</v>
      </c>
      <c r="F243">
        <v>1602608044.4709699</v>
      </c>
      <c r="G243">
        <f t="shared" si="87"/>
        <v>4.8250298550530149E-4</v>
      </c>
      <c r="H243">
        <f t="shared" si="88"/>
        <v>-3.2552511242200617</v>
      </c>
      <c r="I243">
        <f t="shared" si="89"/>
        <v>412.66641935483898</v>
      </c>
      <c r="J243">
        <f t="shared" si="90"/>
        <v>856.419364209739</v>
      </c>
      <c r="K243">
        <f t="shared" si="91"/>
        <v>87.096353230753834</v>
      </c>
      <c r="L243">
        <f t="shared" si="92"/>
        <v>41.967453946776054</v>
      </c>
      <c r="M243">
        <f t="shared" si="93"/>
        <v>1.06525510133065E-2</v>
      </c>
      <c r="N243">
        <f t="shared" si="94"/>
        <v>2.7898695697056151</v>
      </c>
      <c r="O243">
        <f t="shared" si="95"/>
        <v>1.0630005655551146E-2</v>
      </c>
      <c r="P243">
        <f t="shared" si="96"/>
        <v>6.6457751293757424E-3</v>
      </c>
      <c r="Q243">
        <f t="shared" si="97"/>
        <v>-1.1151182476451622E-2</v>
      </c>
      <c r="R243">
        <f t="shared" si="98"/>
        <v>34.544568872567282</v>
      </c>
      <c r="S243">
        <f t="shared" si="99"/>
        <v>34.640187096774198</v>
      </c>
      <c r="T243">
        <f t="shared" si="100"/>
        <v>5.536795981929326</v>
      </c>
      <c r="U243">
        <f t="shared" si="101"/>
        <v>19.298569532517408</v>
      </c>
      <c r="V243">
        <f t="shared" si="102"/>
        <v>1.0706021144262259</v>
      </c>
      <c r="W243">
        <f t="shared" si="103"/>
        <v>5.5475723867631697</v>
      </c>
      <c r="X243">
        <f t="shared" si="104"/>
        <v>4.4661938675031001</v>
      </c>
      <c r="Y243">
        <f t="shared" si="105"/>
        <v>-21.278381660783797</v>
      </c>
      <c r="Z243">
        <f t="shared" si="106"/>
        <v>5.2681421710022258</v>
      </c>
      <c r="AA243">
        <f t="shared" si="107"/>
        <v>0.43952963565980324</v>
      </c>
      <c r="AB243">
        <f t="shared" si="108"/>
        <v>-15.58186103659822</v>
      </c>
      <c r="AC243">
        <v>-1.22080533171655E-3</v>
      </c>
      <c r="AD243">
        <v>2.3578819128018701E-2</v>
      </c>
      <c r="AE243">
        <v>2.67691512626718</v>
      </c>
      <c r="AF243">
        <v>85</v>
      </c>
      <c r="AG243">
        <v>9</v>
      </c>
      <c r="AH243">
        <f t="shared" si="109"/>
        <v>1</v>
      </c>
      <c r="AI243">
        <f t="shared" si="110"/>
        <v>0</v>
      </c>
      <c r="AJ243">
        <f t="shared" si="111"/>
        <v>52343.557050664487</v>
      </c>
      <c r="AK243">
        <f t="shared" si="112"/>
        <v>-5.8352603225806501E-2</v>
      </c>
      <c r="AL243">
        <f t="shared" si="113"/>
        <v>-2.8592775580645186E-2</v>
      </c>
      <c r="AM243">
        <f t="shared" si="114"/>
        <v>0.49</v>
      </c>
      <c r="AN243">
        <f t="shared" si="115"/>
        <v>0.39</v>
      </c>
      <c r="AO243">
        <v>8.8000000000000007</v>
      </c>
      <c r="AP243">
        <v>0.5</v>
      </c>
      <c r="AQ243" t="s">
        <v>195</v>
      </c>
      <c r="AR243">
        <v>1602608044.4709699</v>
      </c>
      <c r="AS243">
        <v>412.66641935483898</v>
      </c>
      <c r="AT243">
        <v>409.97699999999998</v>
      </c>
      <c r="AU243">
        <v>10.5272419354839</v>
      </c>
      <c r="AV243">
        <v>10.1071064516129</v>
      </c>
      <c r="AW243">
        <v>999.99345161290296</v>
      </c>
      <c r="AX243">
        <v>101.546451612903</v>
      </c>
      <c r="AY243">
        <v>0.15180145161290301</v>
      </c>
      <c r="AZ243">
        <v>34.675212903225798</v>
      </c>
      <c r="BA243">
        <v>34.640187096774198</v>
      </c>
      <c r="BB243">
        <v>34.820241935483899</v>
      </c>
      <c r="BC243">
        <v>9997.6361290322602</v>
      </c>
      <c r="BD243">
        <v>-5.8352603225806501E-2</v>
      </c>
      <c r="BE243">
        <v>0.41843761290322601</v>
      </c>
      <c r="BF243">
        <v>1602608001.5999999</v>
      </c>
      <c r="BG243" t="s">
        <v>744</v>
      </c>
      <c r="BH243">
        <v>39</v>
      </c>
      <c r="BI243">
        <v>-1.2549999999999999</v>
      </c>
      <c r="BJ243">
        <v>-1.2999999999999999E-2</v>
      </c>
      <c r="BK243">
        <v>410</v>
      </c>
      <c r="BL243">
        <v>10</v>
      </c>
      <c r="BM243">
        <v>0.27</v>
      </c>
      <c r="BN243">
        <v>0.21</v>
      </c>
      <c r="BO243">
        <v>2.6879520000000001</v>
      </c>
      <c r="BP243">
        <v>7.5160163265261704E-2</v>
      </c>
      <c r="BQ243">
        <v>1.98766834255617E-2</v>
      </c>
      <c r="BR243">
        <v>1</v>
      </c>
      <c r="BS243">
        <v>0.42187827999999999</v>
      </c>
      <c r="BT243">
        <v>-3.1431506362538497E-2</v>
      </c>
      <c r="BU243">
        <v>5.6228614602887002E-3</v>
      </c>
      <c r="BV243">
        <v>1</v>
      </c>
      <c r="BW243">
        <v>2</v>
      </c>
      <c r="BX243">
        <v>2</v>
      </c>
      <c r="BY243" t="s">
        <v>200</v>
      </c>
      <c r="BZ243">
        <v>100</v>
      </c>
      <c r="CA243">
        <v>100</v>
      </c>
      <c r="CB243">
        <v>-1.2549999999999999</v>
      </c>
      <c r="CC243">
        <v>-1.2999999999999999E-2</v>
      </c>
      <c r="CD243">
        <v>2</v>
      </c>
      <c r="CE243">
        <v>993.87400000000002</v>
      </c>
      <c r="CF243">
        <v>704.25300000000004</v>
      </c>
      <c r="CG243">
        <v>34.998699999999999</v>
      </c>
      <c r="CH243">
        <v>37.689</v>
      </c>
      <c r="CI243">
        <v>30.0002</v>
      </c>
      <c r="CJ243">
        <v>37.421799999999998</v>
      </c>
      <c r="CK243">
        <v>37.503500000000003</v>
      </c>
      <c r="CL243">
        <v>30.453900000000001</v>
      </c>
      <c r="CM243">
        <v>81.918099999999995</v>
      </c>
      <c r="CN243">
        <v>0</v>
      </c>
      <c r="CO243">
        <v>35</v>
      </c>
      <c r="CP243">
        <v>410</v>
      </c>
      <c r="CQ243">
        <v>10</v>
      </c>
      <c r="CR243">
        <v>97.547300000000007</v>
      </c>
      <c r="CS243">
        <v>105.34099999999999</v>
      </c>
    </row>
    <row r="244" spans="1:97" x14ac:dyDescent="0.25">
      <c r="A244">
        <v>228</v>
      </c>
      <c r="B244">
        <v>1602608058.0999999</v>
      </c>
      <c r="C244">
        <v>18433.299999952302</v>
      </c>
      <c r="D244" t="s">
        <v>753</v>
      </c>
      <c r="E244" t="s">
        <v>754</v>
      </c>
      <c r="F244">
        <v>1602608049.4709699</v>
      </c>
      <c r="G244">
        <f t="shared" si="87"/>
        <v>4.8172689308253314E-4</v>
      </c>
      <c r="H244">
        <f t="shared" si="88"/>
        <v>-3.2572226220621152</v>
      </c>
      <c r="I244">
        <f t="shared" si="89"/>
        <v>412.674225806452</v>
      </c>
      <c r="J244">
        <f t="shared" si="90"/>
        <v>857.36497422159323</v>
      </c>
      <c r="K244">
        <f t="shared" si="91"/>
        <v>87.192832751028931</v>
      </c>
      <c r="L244">
        <f t="shared" si="92"/>
        <v>41.9683983289273</v>
      </c>
      <c r="M244">
        <f t="shared" si="93"/>
        <v>1.0638115008704456E-2</v>
      </c>
      <c r="N244">
        <f t="shared" si="94"/>
        <v>2.7896544319324912</v>
      </c>
      <c r="O244">
        <f t="shared" si="95"/>
        <v>1.0615628915410404E-2</v>
      </c>
      <c r="P244">
        <f t="shared" si="96"/>
        <v>6.6367843577119908E-3</v>
      </c>
      <c r="Q244">
        <f t="shared" si="97"/>
        <v>-7.8966409809677479E-3</v>
      </c>
      <c r="R244">
        <f t="shared" si="98"/>
        <v>34.542018349351522</v>
      </c>
      <c r="S244">
        <f t="shared" si="99"/>
        <v>34.636270967741901</v>
      </c>
      <c r="T244">
        <f t="shared" si="100"/>
        <v>5.535592236651806</v>
      </c>
      <c r="U244">
        <f t="shared" si="101"/>
        <v>19.299643677403413</v>
      </c>
      <c r="V244">
        <f t="shared" si="102"/>
        <v>1.0704970371950846</v>
      </c>
      <c r="W244">
        <f t="shared" si="103"/>
        <v>5.5467191782843832</v>
      </c>
      <c r="X244">
        <f t="shared" si="104"/>
        <v>4.4650951994567212</v>
      </c>
      <c r="Y244">
        <f t="shared" si="105"/>
        <v>-21.244155984939713</v>
      </c>
      <c r="Z244">
        <f t="shared" si="106"/>
        <v>5.439963429272006</v>
      </c>
      <c r="AA244">
        <f t="shared" si="107"/>
        <v>0.45388516522875932</v>
      </c>
      <c r="AB244">
        <f t="shared" si="108"/>
        <v>-15.358204031419916</v>
      </c>
      <c r="AC244">
        <v>-1.2206592511297401E-3</v>
      </c>
      <c r="AD244">
        <v>2.35759977054339E-2</v>
      </c>
      <c r="AE244">
        <v>2.6767135045321599</v>
      </c>
      <c r="AF244">
        <v>86</v>
      </c>
      <c r="AG244">
        <v>9</v>
      </c>
      <c r="AH244">
        <f t="shared" si="109"/>
        <v>1</v>
      </c>
      <c r="AI244">
        <f t="shared" si="110"/>
        <v>0</v>
      </c>
      <c r="AJ244">
        <f t="shared" si="111"/>
        <v>52338.02734790487</v>
      </c>
      <c r="AK244">
        <f t="shared" si="112"/>
        <v>-4.1322035483870999E-2</v>
      </c>
      <c r="AL244">
        <f t="shared" si="113"/>
        <v>-2.024779738709679E-2</v>
      </c>
      <c r="AM244">
        <f t="shared" si="114"/>
        <v>0.49</v>
      </c>
      <c r="AN244">
        <f t="shared" si="115"/>
        <v>0.39</v>
      </c>
      <c r="AO244">
        <v>8.8000000000000007</v>
      </c>
      <c r="AP244">
        <v>0.5</v>
      </c>
      <c r="AQ244" t="s">
        <v>195</v>
      </c>
      <c r="AR244">
        <v>1602608049.4709699</v>
      </c>
      <c r="AS244">
        <v>412.674225806452</v>
      </c>
      <c r="AT244">
        <v>409.98280645161299</v>
      </c>
      <c r="AU244">
        <v>10.5261709677419</v>
      </c>
      <c r="AV244">
        <v>10.1067129032258</v>
      </c>
      <c r="AW244">
        <v>999.99845161290295</v>
      </c>
      <c r="AX244">
        <v>101.546774193548</v>
      </c>
      <c r="AY244">
        <v>0.15184351612903199</v>
      </c>
      <c r="AZ244">
        <v>34.672441935483903</v>
      </c>
      <c r="BA244">
        <v>34.636270967741901</v>
      </c>
      <c r="BB244">
        <v>34.817100000000003</v>
      </c>
      <c r="BC244">
        <v>9996.4080645161303</v>
      </c>
      <c r="BD244">
        <v>-4.1322035483870999E-2</v>
      </c>
      <c r="BE244">
        <v>0.43484693548387099</v>
      </c>
      <c r="BF244">
        <v>1602608001.5999999</v>
      </c>
      <c r="BG244" t="s">
        <v>744</v>
      </c>
      <c r="BH244">
        <v>39</v>
      </c>
      <c r="BI244">
        <v>-1.2549999999999999</v>
      </c>
      <c r="BJ244">
        <v>-1.2999999999999999E-2</v>
      </c>
      <c r="BK244">
        <v>410</v>
      </c>
      <c r="BL244">
        <v>10</v>
      </c>
      <c r="BM244">
        <v>0.27</v>
      </c>
      <c r="BN244">
        <v>0.21</v>
      </c>
      <c r="BO244">
        <v>2.6882388000000002</v>
      </c>
      <c r="BP244">
        <v>8.3747034813878504E-3</v>
      </c>
      <c r="BQ244">
        <v>1.92862956152808E-2</v>
      </c>
      <c r="BR244">
        <v>1</v>
      </c>
      <c r="BS244">
        <v>0.42000798</v>
      </c>
      <c r="BT244">
        <v>-1.50832998799514E-2</v>
      </c>
      <c r="BU244">
        <v>4.4966582947339904E-3</v>
      </c>
      <c r="BV244">
        <v>1</v>
      </c>
      <c r="BW244">
        <v>2</v>
      </c>
      <c r="BX244">
        <v>2</v>
      </c>
      <c r="BY244" t="s">
        <v>200</v>
      </c>
      <c r="BZ244">
        <v>100</v>
      </c>
      <c r="CA244">
        <v>100</v>
      </c>
      <c r="CB244">
        <v>-1.2549999999999999</v>
      </c>
      <c r="CC244">
        <v>-1.2999999999999999E-2</v>
      </c>
      <c r="CD244">
        <v>2</v>
      </c>
      <c r="CE244">
        <v>993.76300000000003</v>
      </c>
      <c r="CF244">
        <v>704.09199999999998</v>
      </c>
      <c r="CG244">
        <v>34.999099999999999</v>
      </c>
      <c r="CH244">
        <v>37.689</v>
      </c>
      <c r="CI244">
        <v>30</v>
      </c>
      <c r="CJ244">
        <v>37.421799999999998</v>
      </c>
      <c r="CK244">
        <v>37.505499999999998</v>
      </c>
      <c r="CL244">
        <v>30.452500000000001</v>
      </c>
      <c r="CM244">
        <v>82.204099999999997</v>
      </c>
      <c r="CN244">
        <v>0</v>
      </c>
      <c r="CO244">
        <v>35</v>
      </c>
      <c r="CP244">
        <v>410</v>
      </c>
      <c r="CQ244">
        <v>10</v>
      </c>
      <c r="CR244">
        <v>97.547700000000006</v>
      </c>
      <c r="CS244">
        <v>105.342</v>
      </c>
    </row>
    <row r="245" spans="1:97" x14ac:dyDescent="0.25">
      <c r="A245">
        <v>229</v>
      </c>
      <c r="B245">
        <v>1602608335.0999999</v>
      </c>
      <c r="C245">
        <v>18710.299999952302</v>
      </c>
      <c r="D245" t="s">
        <v>756</v>
      </c>
      <c r="E245" t="s">
        <v>757</v>
      </c>
      <c r="F245">
        <v>1602608327.0999999</v>
      </c>
      <c r="G245">
        <f t="shared" si="87"/>
        <v>6.2272514015695318E-4</v>
      </c>
      <c r="H245">
        <f t="shared" si="88"/>
        <v>-3.8646359492346121</v>
      </c>
      <c r="I245">
        <f t="shared" si="89"/>
        <v>414.00925806451602</v>
      </c>
      <c r="J245">
        <f t="shared" si="90"/>
        <v>815.8670915084607</v>
      </c>
      <c r="K245">
        <f t="shared" si="91"/>
        <v>82.97040455238961</v>
      </c>
      <c r="L245">
        <f t="shared" si="92"/>
        <v>42.103077802214969</v>
      </c>
      <c r="M245">
        <f t="shared" si="93"/>
        <v>1.389526469110329E-2</v>
      </c>
      <c r="N245">
        <f t="shared" si="94"/>
        <v>2.7882943194187972</v>
      </c>
      <c r="O245">
        <f t="shared" si="95"/>
        <v>1.3856909328557683E-2</v>
      </c>
      <c r="P245">
        <f t="shared" si="96"/>
        <v>8.6640055223372869E-3</v>
      </c>
      <c r="Q245">
        <f t="shared" si="97"/>
        <v>2.1018667963548475E-3</v>
      </c>
      <c r="R245">
        <f t="shared" si="98"/>
        <v>34.474985417767819</v>
      </c>
      <c r="S245">
        <f t="shared" si="99"/>
        <v>34.5984032258064</v>
      </c>
      <c r="T245">
        <f t="shared" si="100"/>
        <v>5.5239641274454385</v>
      </c>
      <c r="U245">
        <f t="shared" si="101"/>
        <v>19.911700606899661</v>
      </c>
      <c r="V245">
        <f t="shared" si="102"/>
        <v>1.1026783724274938</v>
      </c>
      <c r="W245">
        <f t="shared" si="103"/>
        <v>5.5378412632691028</v>
      </c>
      <c r="X245">
        <f t="shared" si="104"/>
        <v>4.4212857550179443</v>
      </c>
      <c r="Y245">
        <f t="shared" si="105"/>
        <v>-27.462178680921635</v>
      </c>
      <c r="Z245">
        <f t="shared" si="106"/>
        <v>6.792153498532584</v>
      </c>
      <c r="AA245">
        <f t="shared" si="107"/>
        <v>0.56679760526150436</v>
      </c>
      <c r="AB245">
        <f t="shared" si="108"/>
        <v>-20.101125710331193</v>
      </c>
      <c r="AC245">
        <v>-1.2212572797425699E-3</v>
      </c>
      <c r="AD245">
        <v>2.3587548120663101E-2</v>
      </c>
      <c r="AE245">
        <v>2.6775388070612198</v>
      </c>
      <c r="AF245">
        <v>85</v>
      </c>
      <c r="AG245">
        <v>9</v>
      </c>
      <c r="AH245">
        <f t="shared" si="109"/>
        <v>1</v>
      </c>
      <c r="AI245">
        <f t="shared" si="110"/>
        <v>0</v>
      </c>
      <c r="AJ245">
        <f t="shared" si="111"/>
        <v>52367.495856065128</v>
      </c>
      <c r="AK245">
        <f t="shared" si="112"/>
        <v>1.09987796774194E-2</v>
      </c>
      <c r="AL245">
        <f t="shared" si="113"/>
        <v>5.389402041935506E-3</v>
      </c>
      <c r="AM245">
        <f t="shared" si="114"/>
        <v>0.49</v>
      </c>
      <c r="AN245">
        <f t="shared" si="115"/>
        <v>0.39</v>
      </c>
      <c r="AO245">
        <v>11.26</v>
      </c>
      <c r="AP245">
        <v>0.5</v>
      </c>
      <c r="AQ245" t="s">
        <v>195</v>
      </c>
      <c r="AR245">
        <v>1602608327.0999999</v>
      </c>
      <c r="AS245">
        <v>414.00925806451602</v>
      </c>
      <c r="AT245">
        <v>409.94796774193497</v>
      </c>
      <c r="AU245">
        <v>10.842890322580599</v>
      </c>
      <c r="AV245">
        <v>10.1493032258065</v>
      </c>
      <c r="AW245">
        <v>999.99783870967701</v>
      </c>
      <c r="AX245">
        <v>101.54503225806501</v>
      </c>
      <c r="AY245">
        <v>0.15094912903225799</v>
      </c>
      <c r="AZ245">
        <v>34.643587096774198</v>
      </c>
      <c r="BA245">
        <v>34.5984032258064</v>
      </c>
      <c r="BB245">
        <v>34.796025806451603</v>
      </c>
      <c r="BC245">
        <v>10001.477096774201</v>
      </c>
      <c r="BD245">
        <v>1.09987796774194E-2</v>
      </c>
      <c r="BE245">
        <v>0.418209677419355</v>
      </c>
      <c r="BF245">
        <v>1602608300.5999999</v>
      </c>
      <c r="BG245" t="s">
        <v>758</v>
      </c>
      <c r="BH245">
        <v>40</v>
      </c>
      <c r="BI245">
        <v>-1.246</v>
      </c>
      <c r="BJ245">
        <v>-1.2999999999999999E-2</v>
      </c>
      <c r="BK245">
        <v>410</v>
      </c>
      <c r="BL245">
        <v>10</v>
      </c>
      <c r="BM245">
        <v>0.17</v>
      </c>
      <c r="BN245">
        <v>0.09</v>
      </c>
      <c r="BO245">
        <v>4.0478816000000002</v>
      </c>
      <c r="BP245">
        <v>8.1949541416588001E-2</v>
      </c>
      <c r="BQ245">
        <v>2.7641144141297799E-2</v>
      </c>
      <c r="BR245">
        <v>1</v>
      </c>
      <c r="BS245">
        <v>0.69226672</v>
      </c>
      <c r="BT245">
        <v>8.7024979591848999E-3</v>
      </c>
      <c r="BU245">
        <v>4.4971276923832203E-3</v>
      </c>
      <c r="BV245">
        <v>1</v>
      </c>
      <c r="BW245">
        <v>2</v>
      </c>
      <c r="BX245">
        <v>2</v>
      </c>
      <c r="BY245" t="s">
        <v>200</v>
      </c>
      <c r="BZ245">
        <v>100</v>
      </c>
      <c r="CA245">
        <v>100</v>
      </c>
      <c r="CB245">
        <v>-1.246</v>
      </c>
      <c r="CC245">
        <v>-1.2999999999999999E-2</v>
      </c>
      <c r="CD245">
        <v>2</v>
      </c>
      <c r="CE245">
        <v>994.68</v>
      </c>
      <c r="CF245">
        <v>703.91700000000003</v>
      </c>
      <c r="CG245">
        <v>34.999200000000002</v>
      </c>
      <c r="CH245">
        <v>37.642600000000002</v>
      </c>
      <c r="CI245">
        <v>30</v>
      </c>
      <c r="CJ245">
        <v>37.421799999999998</v>
      </c>
      <c r="CK245">
        <v>37.501899999999999</v>
      </c>
      <c r="CL245">
        <v>30.527699999999999</v>
      </c>
      <c r="CM245">
        <v>94.500900000000001</v>
      </c>
      <c r="CN245">
        <v>0</v>
      </c>
      <c r="CO245">
        <v>35</v>
      </c>
      <c r="CP245">
        <v>410</v>
      </c>
      <c r="CQ245">
        <v>10</v>
      </c>
      <c r="CR245">
        <v>97.559399999999997</v>
      </c>
      <c r="CS245">
        <v>105.349</v>
      </c>
    </row>
    <row r="246" spans="1:97" x14ac:dyDescent="0.25">
      <c r="A246">
        <v>230</v>
      </c>
      <c r="B246">
        <v>1602608340.0999999</v>
      </c>
      <c r="C246">
        <v>18715.299999952302</v>
      </c>
      <c r="D246" t="s">
        <v>759</v>
      </c>
      <c r="E246" t="s">
        <v>760</v>
      </c>
      <c r="F246">
        <v>1602608331.7451601</v>
      </c>
      <c r="G246">
        <f t="shared" si="87"/>
        <v>6.2125750356912244E-4</v>
      </c>
      <c r="H246">
        <f t="shared" si="88"/>
        <v>-3.8524961713714929</v>
      </c>
      <c r="I246">
        <f t="shared" si="89"/>
        <v>414.00925806451602</v>
      </c>
      <c r="J246">
        <f t="shared" si="90"/>
        <v>815.41100009292495</v>
      </c>
      <c r="K246">
        <f t="shared" si="91"/>
        <v>82.923973016230875</v>
      </c>
      <c r="L246">
        <f t="shared" si="92"/>
        <v>42.103052988369384</v>
      </c>
      <c r="M246">
        <f t="shared" si="93"/>
        <v>1.3866659196420973E-2</v>
      </c>
      <c r="N246">
        <f t="shared" si="94"/>
        <v>2.7878028004062285</v>
      </c>
      <c r="O246">
        <f t="shared" si="95"/>
        <v>1.3828454642897853E-2</v>
      </c>
      <c r="P246">
        <f t="shared" si="96"/>
        <v>8.6462078455946615E-3</v>
      </c>
      <c r="Q246">
        <f t="shared" si="97"/>
        <v>1.4746404106451621E-3</v>
      </c>
      <c r="R246">
        <f t="shared" si="98"/>
        <v>34.471147828053795</v>
      </c>
      <c r="S246">
        <f t="shared" si="99"/>
        <v>34.591883870967699</v>
      </c>
      <c r="T246">
        <f t="shared" si="100"/>
        <v>5.5219643625566954</v>
      </c>
      <c r="U246">
        <f t="shared" si="101"/>
        <v>19.903448837380779</v>
      </c>
      <c r="V246">
        <f t="shared" si="102"/>
        <v>1.1019642108466527</v>
      </c>
      <c r="W246">
        <f t="shared" si="103"/>
        <v>5.5365490666976642</v>
      </c>
      <c r="X246">
        <f t="shared" si="104"/>
        <v>4.4200001517100427</v>
      </c>
      <c r="Y246">
        <f t="shared" si="105"/>
        <v>-27.3974559073983</v>
      </c>
      <c r="Z246">
        <f t="shared" si="106"/>
        <v>7.1390611673361937</v>
      </c>
      <c r="AA246">
        <f t="shared" si="107"/>
        <v>0.59582054521043448</v>
      </c>
      <c r="AB246">
        <f t="shared" si="108"/>
        <v>-19.661099554441027</v>
      </c>
      <c r="AC246">
        <v>-1.2209230560326599E-3</v>
      </c>
      <c r="AD246">
        <v>2.3581092873295299E-2</v>
      </c>
      <c r="AE246">
        <v>2.6770775987119699</v>
      </c>
      <c r="AF246">
        <v>85</v>
      </c>
      <c r="AG246">
        <v>9</v>
      </c>
      <c r="AH246">
        <f t="shared" si="109"/>
        <v>1</v>
      </c>
      <c r="AI246">
        <f t="shared" si="110"/>
        <v>0</v>
      </c>
      <c r="AJ246">
        <f t="shared" si="111"/>
        <v>52354.461301001706</v>
      </c>
      <c r="AK246">
        <f t="shared" si="112"/>
        <v>7.7165903225806503E-3</v>
      </c>
      <c r="AL246">
        <f t="shared" si="113"/>
        <v>3.7811292580645184E-3</v>
      </c>
      <c r="AM246">
        <f t="shared" si="114"/>
        <v>0.49</v>
      </c>
      <c r="AN246">
        <f t="shared" si="115"/>
        <v>0.39</v>
      </c>
      <c r="AO246">
        <v>11.26</v>
      </c>
      <c r="AP246">
        <v>0.5</v>
      </c>
      <c r="AQ246" t="s">
        <v>195</v>
      </c>
      <c r="AR246">
        <v>1602608331.7451601</v>
      </c>
      <c r="AS246">
        <v>414.00925806451602</v>
      </c>
      <c r="AT246">
        <v>409.96096774193501</v>
      </c>
      <c r="AU246">
        <v>10.835874193548401</v>
      </c>
      <c r="AV246">
        <v>10.143919354838699</v>
      </c>
      <c r="AW246">
        <v>1000.00148387097</v>
      </c>
      <c r="AX246">
        <v>101.54483870967699</v>
      </c>
      <c r="AY246">
        <v>0.15108274193548399</v>
      </c>
      <c r="AZ246">
        <v>34.639383870967698</v>
      </c>
      <c r="BA246">
        <v>34.591883870967699</v>
      </c>
      <c r="BB246">
        <v>34.791274193548396</v>
      </c>
      <c r="BC246">
        <v>9998.7590322580709</v>
      </c>
      <c r="BD246">
        <v>7.7165903225806503E-3</v>
      </c>
      <c r="BE246">
        <v>0.41524699999999998</v>
      </c>
      <c r="BF246">
        <v>1602608300.5999999</v>
      </c>
      <c r="BG246" t="s">
        <v>758</v>
      </c>
      <c r="BH246">
        <v>40</v>
      </c>
      <c r="BI246">
        <v>-1.246</v>
      </c>
      <c r="BJ246">
        <v>-1.2999999999999999E-2</v>
      </c>
      <c r="BK246">
        <v>410</v>
      </c>
      <c r="BL246">
        <v>10</v>
      </c>
      <c r="BM246">
        <v>0.17</v>
      </c>
      <c r="BN246">
        <v>0.09</v>
      </c>
      <c r="BO246">
        <v>4.0533951999999998</v>
      </c>
      <c r="BP246">
        <v>-2.35090516207247E-2</v>
      </c>
      <c r="BQ246">
        <v>2.36988669129982E-2</v>
      </c>
      <c r="BR246">
        <v>1</v>
      </c>
      <c r="BS246">
        <v>0.69283052000000001</v>
      </c>
      <c r="BT246">
        <v>-1.82824220888489E-2</v>
      </c>
      <c r="BU246">
        <v>3.8512021200658901E-3</v>
      </c>
      <c r="BV246">
        <v>1</v>
      </c>
      <c r="BW246">
        <v>2</v>
      </c>
      <c r="BX246">
        <v>2</v>
      </c>
      <c r="BY246" t="s">
        <v>200</v>
      </c>
      <c r="BZ246">
        <v>100</v>
      </c>
      <c r="CA246">
        <v>100</v>
      </c>
      <c r="CB246">
        <v>-1.246</v>
      </c>
      <c r="CC246">
        <v>-1.2999999999999999E-2</v>
      </c>
      <c r="CD246">
        <v>2</v>
      </c>
      <c r="CE246">
        <v>994.73599999999999</v>
      </c>
      <c r="CF246">
        <v>704.03099999999995</v>
      </c>
      <c r="CG246">
        <v>34.999099999999999</v>
      </c>
      <c r="CH246">
        <v>37.642600000000002</v>
      </c>
      <c r="CI246">
        <v>30.0002</v>
      </c>
      <c r="CJ246">
        <v>37.421799999999998</v>
      </c>
      <c r="CK246">
        <v>37.501899999999999</v>
      </c>
      <c r="CL246">
        <v>30.527699999999999</v>
      </c>
      <c r="CM246">
        <v>94.787199999999999</v>
      </c>
      <c r="CN246">
        <v>0</v>
      </c>
      <c r="CO246">
        <v>35</v>
      </c>
      <c r="CP246">
        <v>410</v>
      </c>
      <c r="CQ246">
        <v>10</v>
      </c>
      <c r="CR246">
        <v>97.558300000000003</v>
      </c>
      <c r="CS246">
        <v>105.349</v>
      </c>
    </row>
    <row r="247" spans="1:97" x14ac:dyDescent="0.25">
      <c r="A247">
        <v>231</v>
      </c>
      <c r="B247">
        <v>1602608345.0999999</v>
      </c>
      <c r="C247">
        <v>18720.299999952302</v>
      </c>
      <c r="D247" t="s">
        <v>761</v>
      </c>
      <c r="E247" t="s">
        <v>762</v>
      </c>
      <c r="F247">
        <v>1602608336.53548</v>
      </c>
      <c r="G247">
        <f t="shared" si="87"/>
        <v>6.1860479248705463E-4</v>
      </c>
      <c r="H247">
        <f t="shared" si="88"/>
        <v>-3.8480556418812304</v>
      </c>
      <c r="I247">
        <f t="shared" si="89"/>
        <v>414.008451612903</v>
      </c>
      <c r="J247">
        <f t="shared" si="90"/>
        <v>816.74398509292621</v>
      </c>
      <c r="K247">
        <f t="shared" si="91"/>
        <v>83.059218893249238</v>
      </c>
      <c r="L247">
        <f t="shared" si="92"/>
        <v>42.102812183255736</v>
      </c>
      <c r="M247">
        <f t="shared" si="93"/>
        <v>1.3807768402632457E-2</v>
      </c>
      <c r="N247">
        <f t="shared" si="94"/>
        <v>2.7876272872914289</v>
      </c>
      <c r="O247">
        <f t="shared" si="95"/>
        <v>1.3769884807955017E-2</v>
      </c>
      <c r="P247">
        <f t="shared" si="96"/>
        <v>8.6095729722779728E-3</v>
      </c>
      <c r="Q247">
        <f t="shared" si="97"/>
        <v>3.3757617735483776E-4</v>
      </c>
      <c r="R247">
        <f t="shared" si="98"/>
        <v>34.468107094780279</v>
      </c>
      <c r="S247">
        <f t="shared" si="99"/>
        <v>34.5890967741935</v>
      </c>
      <c r="T247">
        <f t="shared" si="100"/>
        <v>5.5211096328590674</v>
      </c>
      <c r="U247">
        <f t="shared" si="101"/>
        <v>19.894577939019907</v>
      </c>
      <c r="V247">
        <f t="shared" si="102"/>
        <v>1.1012442493977981</v>
      </c>
      <c r="W247">
        <f t="shared" si="103"/>
        <v>5.5353989050347767</v>
      </c>
      <c r="X247">
        <f t="shared" si="104"/>
        <v>4.4198653834612696</v>
      </c>
      <c r="Y247">
        <f t="shared" si="105"/>
        <v>-27.280471348679111</v>
      </c>
      <c r="Z247">
        <f t="shared" si="106"/>
        <v>6.9951122826134915</v>
      </c>
      <c r="AA247">
        <f t="shared" si="107"/>
        <v>0.5838248517704796</v>
      </c>
      <c r="AB247">
        <f t="shared" si="108"/>
        <v>-19.701196638117786</v>
      </c>
      <c r="AC247">
        <v>-1.22080372428481E-3</v>
      </c>
      <c r="AD247">
        <v>2.3578788081838501E-2</v>
      </c>
      <c r="AE247">
        <v>2.67691290776306</v>
      </c>
      <c r="AF247">
        <v>85</v>
      </c>
      <c r="AG247">
        <v>8</v>
      </c>
      <c r="AH247">
        <f t="shared" si="109"/>
        <v>1</v>
      </c>
      <c r="AI247">
        <f t="shared" si="110"/>
        <v>0</v>
      </c>
      <c r="AJ247">
        <f t="shared" si="111"/>
        <v>52350.179049978477</v>
      </c>
      <c r="AK247">
        <f t="shared" si="112"/>
        <v>1.76648967741935E-3</v>
      </c>
      <c r="AL247">
        <f t="shared" si="113"/>
        <v>8.6557994193548144E-4</v>
      </c>
      <c r="AM247">
        <f t="shared" si="114"/>
        <v>0.49</v>
      </c>
      <c r="AN247">
        <f t="shared" si="115"/>
        <v>0.39</v>
      </c>
      <c r="AO247">
        <v>11.26</v>
      </c>
      <c r="AP247">
        <v>0.5</v>
      </c>
      <c r="AQ247" t="s">
        <v>195</v>
      </c>
      <c r="AR247">
        <v>1602608336.53548</v>
      </c>
      <c r="AS247">
        <v>414.008451612903</v>
      </c>
      <c r="AT247">
        <v>409.96393548387101</v>
      </c>
      <c r="AU247">
        <v>10.828835483871</v>
      </c>
      <c r="AV247">
        <v>10.1398322580645</v>
      </c>
      <c r="AW247">
        <v>1000.00429032258</v>
      </c>
      <c r="AX247">
        <v>101.544322580645</v>
      </c>
      <c r="AY247">
        <v>0.15121532258064499</v>
      </c>
      <c r="AZ247">
        <v>34.635641935483903</v>
      </c>
      <c r="BA247">
        <v>34.5890967741935</v>
      </c>
      <c r="BB247">
        <v>34.784658064516101</v>
      </c>
      <c r="BC247">
        <v>9997.8325806451594</v>
      </c>
      <c r="BD247">
        <v>1.76648967741935E-3</v>
      </c>
      <c r="BE247">
        <v>0.398837677419355</v>
      </c>
      <c r="BF247">
        <v>1602608300.5999999</v>
      </c>
      <c r="BG247" t="s">
        <v>758</v>
      </c>
      <c r="BH247">
        <v>40</v>
      </c>
      <c r="BI247">
        <v>-1.246</v>
      </c>
      <c r="BJ247">
        <v>-1.2999999999999999E-2</v>
      </c>
      <c r="BK247">
        <v>410</v>
      </c>
      <c r="BL247">
        <v>10</v>
      </c>
      <c r="BM247">
        <v>0.17</v>
      </c>
      <c r="BN247">
        <v>0.09</v>
      </c>
      <c r="BO247">
        <v>4.0544821999999998</v>
      </c>
      <c r="BP247">
        <v>-9.7508744297661695E-2</v>
      </c>
      <c r="BQ247">
        <v>2.1131170652853099E-2</v>
      </c>
      <c r="BR247">
        <v>1</v>
      </c>
      <c r="BS247">
        <v>0.69142002000000002</v>
      </c>
      <c r="BT247">
        <v>-2.5488167106837999E-2</v>
      </c>
      <c r="BU247">
        <v>3.8091550374853502E-3</v>
      </c>
      <c r="BV247">
        <v>1</v>
      </c>
      <c r="BW247">
        <v>2</v>
      </c>
      <c r="BX247">
        <v>2</v>
      </c>
      <c r="BY247" t="s">
        <v>200</v>
      </c>
      <c r="BZ247">
        <v>100</v>
      </c>
      <c r="CA247">
        <v>100</v>
      </c>
      <c r="CB247">
        <v>-1.246</v>
      </c>
      <c r="CC247">
        <v>-1.2999999999999999E-2</v>
      </c>
      <c r="CD247">
        <v>2</v>
      </c>
      <c r="CE247">
        <v>994.54100000000005</v>
      </c>
      <c r="CF247">
        <v>703.82600000000002</v>
      </c>
      <c r="CG247">
        <v>34.999099999999999</v>
      </c>
      <c r="CH247">
        <v>37.642600000000002</v>
      </c>
      <c r="CI247">
        <v>30.0001</v>
      </c>
      <c r="CJ247">
        <v>37.421799999999998</v>
      </c>
      <c r="CK247">
        <v>37.501899999999999</v>
      </c>
      <c r="CL247">
        <v>30.530799999999999</v>
      </c>
      <c r="CM247">
        <v>95.0672</v>
      </c>
      <c r="CN247">
        <v>0</v>
      </c>
      <c r="CO247">
        <v>35</v>
      </c>
      <c r="CP247">
        <v>410</v>
      </c>
      <c r="CQ247">
        <v>10</v>
      </c>
      <c r="CR247">
        <v>97.5595</v>
      </c>
      <c r="CS247">
        <v>105.349</v>
      </c>
    </row>
    <row r="248" spans="1:97" x14ac:dyDescent="0.25">
      <c r="A248">
        <v>232</v>
      </c>
      <c r="B248">
        <v>1602608350.0999999</v>
      </c>
      <c r="C248">
        <v>18725.299999952302</v>
      </c>
      <c r="D248" t="s">
        <v>763</v>
      </c>
      <c r="E248" t="s">
        <v>764</v>
      </c>
      <c r="F248">
        <v>1602608341.4709699</v>
      </c>
      <c r="G248">
        <f t="shared" si="87"/>
        <v>6.1641727416208655E-4</v>
      </c>
      <c r="H248">
        <f t="shared" si="88"/>
        <v>-3.8446747220672384</v>
      </c>
      <c r="I248">
        <f t="shared" si="89"/>
        <v>413.998548387097</v>
      </c>
      <c r="J248">
        <f t="shared" si="90"/>
        <v>817.91464193794275</v>
      </c>
      <c r="K248">
        <f t="shared" si="91"/>
        <v>83.178124884602241</v>
      </c>
      <c r="L248">
        <f t="shared" si="92"/>
        <v>42.101731885120977</v>
      </c>
      <c r="M248">
        <f t="shared" si="93"/>
        <v>1.3757809172042397E-2</v>
      </c>
      <c r="N248">
        <f t="shared" si="94"/>
        <v>2.7863699802942077</v>
      </c>
      <c r="O248">
        <f t="shared" si="95"/>
        <v>1.3720181897963554E-2</v>
      </c>
      <c r="P248">
        <f t="shared" si="96"/>
        <v>8.5784857102724436E-3</v>
      </c>
      <c r="Q248">
        <f t="shared" si="97"/>
        <v>-5.3481185587741977E-3</v>
      </c>
      <c r="R248">
        <f t="shared" si="98"/>
        <v>34.466307701380344</v>
      </c>
      <c r="S248">
        <f t="shared" si="99"/>
        <v>34.5882096774193</v>
      </c>
      <c r="T248">
        <f t="shared" si="100"/>
        <v>5.5208376076065555</v>
      </c>
      <c r="U248">
        <f t="shared" si="101"/>
        <v>19.886098736542028</v>
      </c>
      <c r="V248">
        <f t="shared" si="102"/>
        <v>1.100635115418328</v>
      </c>
      <c r="W248">
        <f t="shared" si="103"/>
        <v>5.5346960205715865</v>
      </c>
      <c r="X248">
        <f t="shared" si="104"/>
        <v>4.4202024921882277</v>
      </c>
      <c r="Y248">
        <f t="shared" si="105"/>
        <v>-27.184001790548017</v>
      </c>
      <c r="Z248">
        <f t="shared" si="106"/>
        <v>6.7816509787044881</v>
      </c>
      <c r="AA248">
        <f t="shared" si="107"/>
        <v>0.56625561935375046</v>
      </c>
      <c r="AB248">
        <f t="shared" si="108"/>
        <v>-19.841443311048554</v>
      </c>
      <c r="AC248">
        <v>-1.2199490919421101E-3</v>
      </c>
      <c r="AD248">
        <v>2.35622815832955E-2</v>
      </c>
      <c r="AE248">
        <v>2.6757331071558199</v>
      </c>
      <c r="AF248">
        <v>85</v>
      </c>
      <c r="AG248">
        <v>9</v>
      </c>
      <c r="AH248">
        <f t="shared" si="109"/>
        <v>1</v>
      </c>
      <c r="AI248">
        <f t="shared" si="110"/>
        <v>0</v>
      </c>
      <c r="AJ248">
        <f t="shared" si="111"/>
        <v>52315.404166205488</v>
      </c>
      <c r="AK248">
        <f t="shared" si="112"/>
        <v>-2.7985968387096799E-2</v>
      </c>
      <c r="AL248">
        <f t="shared" si="113"/>
        <v>-1.3713124509677431E-2</v>
      </c>
      <c r="AM248">
        <f t="shared" si="114"/>
        <v>0.49</v>
      </c>
      <c r="AN248">
        <f t="shared" si="115"/>
        <v>0.39</v>
      </c>
      <c r="AO248">
        <v>11.26</v>
      </c>
      <c r="AP248">
        <v>0.5</v>
      </c>
      <c r="AQ248" t="s">
        <v>195</v>
      </c>
      <c r="AR248">
        <v>1602608341.4709699</v>
      </c>
      <c r="AS248">
        <v>413.998548387097</v>
      </c>
      <c r="AT248">
        <v>409.95677419354797</v>
      </c>
      <c r="AU248">
        <v>10.822864516129</v>
      </c>
      <c r="AV248">
        <v>10.1362870967742</v>
      </c>
      <c r="AW248">
        <v>999.99480645161304</v>
      </c>
      <c r="AX248">
        <v>101.543935483871</v>
      </c>
      <c r="AY248">
        <v>0.15142564516129001</v>
      </c>
      <c r="AZ248">
        <v>34.6333548387097</v>
      </c>
      <c r="BA248">
        <v>34.5882096774193</v>
      </c>
      <c r="BB248">
        <v>34.781970967741898</v>
      </c>
      <c r="BC248">
        <v>9990.8716129032291</v>
      </c>
      <c r="BD248">
        <v>-2.7985968387096799E-2</v>
      </c>
      <c r="BE248">
        <v>0.38698654838709701</v>
      </c>
      <c r="BF248">
        <v>1602608300.5999999</v>
      </c>
      <c r="BG248" t="s">
        <v>758</v>
      </c>
      <c r="BH248">
        <v>40</v>
      </c>
      <c r="BI248">
        <v>-1.246</v>
      </c>
      <c r="BJ248">
        <v>-1.2999999999999999E-2</v>
      </c>
      <c r="BK248">
        <v>410</v>
      </c>
      <c r="BL248">
        <v>10</v>
      </c>
      <c r="BM248">
        <v>0.17</v>
      </c>
      <c r="BN248">
        <v>0.09</v>
      </c>
      <c r="BO248">
        <v>4.0437032000000004</v>
      </c>
      <c r="BP248">
        <v>-4.9703337334921202E-2</v>
      </c>
      <c r="BQ248">
        <v>1.5066534762844501E-2</v>
      </c>
      <c r="BR248">
        <v>1</v>
      </c>
      <c r="BS248">
        <v>0.6888339</v>
      </c>
      <c r="BT248">
        <v>-3.6158849459780797E-2</v>
      </c>
      <c r="BU248">
        <v>4.8460177558486096E-3</v>
      </c>
      <c r="BV248">
        <v>1</v>
      </c>
      <c r="BW248">
        <v>2</v>
      </c>
      <c r="BX248">
        <v>2</v>
      </c>
      <c r="BY248" t="s">
        <v>200</v>
      </c>
      <c r="BZ248">
        <v>100</v>
      </c>
      <c r="CA248">
        <v>100</v>
      </c>
      <c r="CB248">
        <v>-1.246</v>
      </c>
      <c r="CC248">
        <v>-1.2999999999999999E-2</v>
      </c>
      <c r="CD248">
        <v>2</v>
      </c>
      <c r="CE248">
        <v>994.79399999999998</v>
      </c>
      <c r="CF248">
        <v>703.98599999999999</v>
      </c>
      <c r="CG248">
        <v>34.999299999999998</v>
      </c>
      <c r="CH248">
        <v>37.6389</v>
      </c>
      <c r="CI248">
        <v>30.0001</v>
      </c>
      <c r="CJ248">
        <v>37.418300000000002</v>
      </c>
      <c r="CK248">
        <v>37.501899999999999</v>
      </c>
      <c r="CL248">
        <v>30.532</v>
      </c>
      <c r="CM248">
        <v>95.361599999999996</v>
      </c>
      <c r="CN248">
        <v>0</v>
      </c>
      <c r="CO248">
        <v>35</v>
      </c>
      <c r="CP248">
        <v>410</v>
      </c>
      <c r="CQ248">
        <v>10</v>
      </c>
      <c r="CR248">
        <v>97.5595</v>
      </c>
      <c r="CS248">
        <v>105.349</v>
      </c>
    </row>
    <row r="249" spans="1:97" x14ac:dyDescent="0.25">
      <c r="A249">
        <v>233</v>
      </c>
      <c r="B249">
        <v>1602608355.0999999</v>
      </c>
      <c r="C249">
        <v>18730.299999952302</v>
      </c>
      <c r="D249" t="s">
        <v>765</v>
      </c>
      <c r="E249" t="s">
        <v>766</v>
      </c>
      <c r="F249">
        <v>1602608346.4709699</v>
      </c>
      <c r="G249">
        <f t="shared" si="87"/>
        <v>6.1303215801557503E-4</v>
      </c>
      <c r="H249">
        <f t="shared" si="88"/>
        <v>-3.8411158451088139</v>
      </c>
      <c r="I249">
        <f t="shared" si="89"/>
        <v>413.991806451613</v>
      </c>
      <c r="J249">
        <f t="shared" si="90"/>
        <v>819.92276646560617</v>
      </c>
      <c r="K249">
        <f t="shared" si="91"/>
        <v>83.382644094195442</v>
      </c>
      <c r="L249">
        <f t="shared" si="92"/>
        <v>42.10119887763345</v>
      </c>
      <c r="M249">
        <f t="shared" si="93"/>
        <v>1.3681080424951678E-2</v>
      </c>
      <c r="N249">
        <f t="shared" si="94"/>
        <v>2.7877566498819704</v>
      </c>
      <c r="O249">
        <f t="shared" si="95"/>
        <v>1.3643889524377333E-2</v>
      </c>
      <c r="P249">
        <f t="shared" si="96"/>
        <v>8.5307639216981278E-3</v>
      </c>
      <c r="Q249">
        <f t="shared" si="97"/>
        <v>-5.0344891840645228E-3</v>
      </c>
      <c r="R249">
        <f t="shared" si="98"/>
        <v>34.464722104475264</v>
      </c>
      <c r="S249">
        <f t="shared" si="99"/>
        <v>34.587416129032299</v>
      </c>
      <c r="T249">
        <f t="shared" si="100"/>
        <v>5.5205942785265627</v>
      </c>
      <c r="U249">
        <f t="shared" si="101"/>
        <v>19.878373785387652</v>
      </c>
      <c r="V249">
        <f t="shared" si="102"/>
        <v>1.100049926083754</v>
      </c>
      <c r="W249">
        <f t="shared" si="103"/>
        <v>5.5339030142012282</v>
      </c>
      <c r="X249">
        <f t="shared" si="104"/>
        <v>4.4205443524428087</v>
      </c>
      <c r="Y249">
        <f t="shared" si="105"/>
        <v>-27.034718168486858</v>
      </c>
      <c r="Z249">
        <f t="shared" si="106"/>
        <v>6.5164368522854375</v>
      </c>
      <c r="AA249">
        <f t="shared" si="107"/>
        <v>0.54383112172517123</v>
      </c>
      <c r="AB249">
        <f t="shared" si="108"/>
        <v>-19.979484683660313</v>
      </c>
      <c r="AC249">
        <v>-1.2208916774834101E-3</v>
      </c>
      <c r="AD249">
        <v>2.3580486823241199E-2</v>
      </c>
      <c r="AE249">
        <v>2.6770342939003702</v>
      </c>
      <c r="AF249">
        <v>85</v>
      </c>
      <c r="AG249">
        <v>8</v>
      </c>
      <c r="AH249">
        <f t="shared" si="109"/>
        <v>1</v>
      </c>
      <c r="AI249">
        <f t="shared" si="110"/>
        <v>0</v>
      </c>
      <c r="AJ249">
        <f t="shared" si="111"/>
        <v>52354.620975320271</v>
      </c>
      <c r="AK249">
        <f t="shared" si="112"/>
        <v>-2.6344789032258099E-2</v>
      </c>
      <c r="AL249">
        <f t="shared" si="113"/>
        <v>-1.2908946625806468E-2</v>
      </c>
      <c r="AM249">
        <f t="shared" si="114"/>
        <v>0.49</v>
      </c>
      <c r="AN249">
        <f t="shared" si="115"/>
        <v>0.39</v>
      </c>
      <c r="AO249">
        <v>11.26</v>
      </c>
      <c r="AP249">
        <v>0.5</v>
      </c>
      <c r="AQ249" t="s">
        <v>195</v>
      </c>
      <c r="AR249">
        <v>1602608346.4709699</v>
      </c>
      <c r="AS249">
        <v>413.991806451613</v>
      </c>
      <c r="AT249">
        <v>409.95248387096802</v>
      </c>
      <c r="AU249">
        <v>10.8170709677419</v>
      </c>
      <c r="AV249">
        <v>10.134264516129001</v>
      </c>
      <c r="AW249">
        <v>1000.00148387097</v>
      </c>
      <c r="AX249">
        <v>101.544129032258</v>
      </c>
      <c r="AY249">
        <v>0.15160074193548401</v>
      </c>
      <c r="AZ249">
        <v>34.630774193548397</v>
      </c>
      <c r="BA249">
        <v>34.587416129032299</v>
      </c>
      <c r="BB249">
        <v>34.780380645161301</v>
      </c>
      <c r="BC249">
        <v>9998.5719354838693</v>
      </c>
      <c r="BD249">
        <v>-2.6344789032258099E-2</v>
      </c>
      <c r="BE249">
        <v>0.377414322580645</v>
      </c>
      <c r="BF249">
        <v>1602608300.5999999</v>
      </c>
      <c r="BG249" t="s">
        <v>758</v>
      </c>
      <c r="BH249">
        <v>40</v>
      </c>
      <c r="BI249">
        <v>-1.246</v>
      </c>
      <c r="BJ249">
        <v>-1.2999999999999999E-2</v>
      </c>
      <c r="BK249">
        <v>410</v>
      </c>
      <c r="BL249">
        <v>10</v>
      </c>
      <c r="BM249">
        <v>0.17</v>
      </c>
      <c r="BN249">
        <v>0.09</v>
      </c>
      <c r="BO249">
        <v>4.0416768000000003</v>
      </c>
      <c r="BP249">
        <v>-4.3895049219682902E-2</v>
      </c>
      <c r="BQ249">
        <v>1.54666490798751E-2</v>
      </c>
      <c r="BR249">
        <v>1</v>
      </c>
      <c r="BS249">
        <v>0.68499120000000002</v>
      </c>
      <c r="BT249">
        <v>-3.9445443457384398E-2</v>
      </c>
      <c r="BU249">
        <v>5.1782763464303496E-3</v>
      </c>
      <c r="BV249">
        <v>1</v>
      </c>
      <c r="BW249">
        <v>2</v>
      </c>
      <c r="BX249">
        <v>2</v>
      </c>
      <c r="BY249" t="s">
        <v>200</v>
      </c>
      <c r="BZ249">
        <v>100</v>
      </c>
      <c r="CA249">
        <v>100</v>
      </c>
      <c r="CB249">
        <v>-1.246</v>
      </c>
      <c r="CC249">
        <v>-1.2999999999999999E-2</v>
      </c>
      <c r="CD249">
        <v>2</v>
      </c>
      <c r="CE249">
        <v>994.822</v>
      </c>
      <c r="CF249">
        <v>704.1</v>
      </c>
      <c r="CG249">
        <v>34.999200000000002</v>
      </c>
      <c r="CH249">
        <v>37.6389</v>
      </c>
      <c r="CI249">
        <v>30</v>
      </c>
      <c r="CJ249">
        <v>37.418300000000002</v>
      </c>
      <c r="CK249">
        <v>37.501899999999999</v>
      </c>
      <c r="CL249">
        <v>30.534600000000001</v>
      </c>
      <c r="CM249">
        <v>95.959199999999996</v>
      </c>
      <c r="CN249">
        <v>0</v>
      </c>
      <c r="CO249">
        <v>35</v>
      </c>
      <c r="CP249">
        <v>410</v>
      </c>
      <c r="CQ249">
        <v>10</v>
      </c>
      <c r="CR249">
        <v>97.560199999999995</v>
      </c>
      <c r="CS249">
        <v>105.349</v>
      </c>
    </row>
    <row r="250" spans="1:97" x14ac:dyDescent="0.25">
      <c r="A250">
        <v>234</v>
      </c>
      <c r="B250">
        <v>1602608360.0999999</v>
      </c>
      <c r="C250">
        <v>18735.299999952302</v>
      </c>
      <c r="D250" t="s">
        <v>767</v>
      </c>
      <c r="E250" t="s">
        <v>768</v>
      </c>
      <c r="F250">
        <v>1602608351.4709699</v>
      </c>
      <c r="G250">
        <f t="shared" si="87"/>
        <v>6.0840077838247484E-4</v>
      </c>
      <c r="H250">
        <f t="shared" si="88"/>
        <v>-3.8308838355759751</v>
      </c>
      <c r="I250">
        <f t="shared" si="89"/>
        <v>413.985322580645</v>
      </c>
      <c r="J250">
        <f t="shared" si="90"/>
        <v>822.03984919919924</v>
      </c>
      <c r="K250">
        <f t="shared" si="91"/>
        <v>83.598017279476835</v>
      </c>
      <c r="L250">
        <f t="shared" si="92"/>
        <v>42.100577221725594</v>
      </c>
      <c r="M250">
        <f t="shared" si="93"/>
        <v>1.357813368136416E-2</v>
      </c>
      <c r="N250">
        <f t="shared" si="94"/>
        <v>2.7880803918238271</v>
      </c>
      <c r="O250">
        <f t="shared" si="95"/>
        <v>1.3541503811961845E-2</v>
      </c>
      <c r="P250">
        <f t="shared" si="96"/>
        <v>8.4667226360656822E-3</v>
      </c>
      <c r="Q250">
        <f t="shared" si="97"/>
        <v>-3.6228710259677476E-3</v>
      </c>
      <c r="R250">
        <f t="shared" si="98"/>
        <v>34.463237844403629</v>
      </c>
      <c r="S250">
        <f t="shared" si="99"/>
        <v>34.585719354838702</v>
      </c>
      <c r="T250">
        <f t="shared" si="100"/>
        <v>5.5200740207979493</v>
      </c>
      <c r="U250">
        <f t="shared" si="101"/>
        <v>19.875692135115894</v>
      </c>
      <c r="V250">
        <f t="shared" si="102"/>
        <v>1.0997327023288579</v>
      </c>
      <c r="W250">
        <f t="shared" si="103"/>
        <v>5.5330536157071819</v>
      </c>
      <c r="X250">
        <f t="shared" si="104"/>
        <v>4.4203413184690916</v>
      </c>
      <c r="Y250">
        <f t="shared" si="105"/>
        <v>-26.83047432666714</v>
      </c>
      <c r="Z250">
        <f t="shared" si="106"/>
        <v>6.3567002580766658</v>
      </c>
      <c r="AA250">
        <f t="shared" si="107"/>
        <v>0.53042711870737447</v>
      </c>
      <c r="AB250">
        <f t="shared" si="108"/>
        <v>-19.946969820909068</v>
      </c>
      <c r="AC250">
        <v>-1.22111180594945E-3</v>
      </c>
      <c r="AD250">
        <v>2.35847384177836E-2</v>
      </c>
      <c r="AE250">
        <v>2.6773380724475802</v>
      </c>
      <c r="AF250">
        <v>85</v>
      </c>
      <c r="AG250">
        <v>9</v>
      </c>
      <c r="AH250">
        <f t="shared" si="109"/>
        <v>1</v>
      </c>
      <c r="AI250">
        <f t="shared" si="110"/>
        <v>0</v>
      </c>
      <c r="AJ250">
        <f t="shared" si="111"/>
        <v>52364.147459281878</v>
      </c>
      <c r="AK250">
        <f t="shared" si="112"/>
        <v>-1.8957985483870999E-2</v>
      </c>
      <c r="AL250">
        <f t="shared" si="113"/>
        <v>-9.2894128870967888E-3</v>
      </c>
      <c r="AM250">
        <f t="shared" si="114"/>
        <v>0.49</v>
      </c>
      <c r="AN250">
        <f t="shared" si="115"/>
        <v>0.39</v>
      </c>
      <c r="AO250">
        <v>11.26</v>
      </c>
      <c r="AP250">
        <v>0.5</v>
      </c>
      <c r="AQ250" t="s">
        <v>195</v>
      </c>
      <c r="AR250">
        <v>1602608351.4709699</v>
      </c>
      <c r="AS250">
        <v>413.985322580645</v>
      </c>
      <c r="AT250">
        <v>409.95538709677402</v>
      </c>
      <c r="AU250">
        <v>10.8139419354839</v>
      </c>
      <c r="AV250">
        <v>10.1362967741935</v>
      </c>
      <c r="AW250">
        <v>1000.00874193548</v>
      </c>
      <c r="AX250">
        <v>101.544225806452</v>
      </c>
      <c r="AY250">
        <v>0.151595096774194</v>
      </c>
      <c r="AZ250">
        <v>34.628009677419399</v>
      </c>
      <c r="BA250">
        <v>34.585719354838702</v>
      </c>
      <c r="BB250">
        <v>34.776183870967699</v>
      </c>
      <c r="BC250">
        <v>10000.3651612903</v>
      </c>
      <c r="BD250">
        <v>-1.8957985483870999E-2</v>
      </c>
      <c r="BE250">
        <v>0.37604690322580597</v>
      </c>
      <c r="BF250">
        <v>1602608300.5999999</v>
      </c>
      <c r="BG250" t="s">
        <v>758</v>
      </c>
      <c r="BH250">
        <v>40</v>
      </c>
      <c r="BI250">
        <v>-1.246</v>
      </c>
      <c r="BJ250">
        <v>-1.2999999999999999E-2</v>
      </c>
      <c r="BK250">
        <v>410</v>
      </c>
      <c r="BL250">
        <v>10</v>
      </c>
      <c r="BM250">
        <v>0.17</v>
      </c>
      <c r="BN250">
        <v>0.09</v>
      </c>
      <c r="BO250">
        <v>4.0363955999999996</v>
      </c>
      <c r="BP250">
        <v>-6.3926665066032395E-2</v>
      </c>
      <c r="BQ250">
        <v>1.68300346000833E-2</v>
      </c>
      <c r="BR250">
        <v>1</v>
      </c>
      <c r="BS250">
        <v>0.68133440000000001</v>
      </c>
      <c r="BT250">
        <v>-5.5883801200475501E-2</v>
      </c>
      <c r="BU250">
        <v>6.9109233333904101E-3</v>
      </c>
      <c r="BV250">
        <v>1</v>
      </c>
      <c r="BW250">
        <v>2</v>
      </c>
      <c r="BX250">
        <v>2</v>
      </c>
      <c r="BY250" t="s">
        <v>200</v>
      </c>
      <c r="BZ250">
        <v>100</v>
      </c>
      <c r="CA250">
        <v>100</v>
      </c>
      <c r="CB250">
        <v>-1.246</v>
      </c>
      <c r="CC250">
        <v>-1.2999999999999999E-2</v>
      </c>
      <c r="CD250">
        <v>2</v>
      </c>
      <c r="CE250">
        <v>994.71</v>
      </c>
      <c r="CF250">
        <v>704.21400000000006</v>
      </c>
      <c r="CG250">
        <v>34.999299999999998</v>
      </c>
      <c r="CH250">
        <v>37.6389</v>
      </c>
      <c r="CI250">
        <v>30</v>
      </c>
      <c r="CJ250">
        <v>37.418300000000002</v>
      </c>
      <c r="CK250">
        <v>37.501899999999999</v>
      </c>
      <c r="CL250">
        <v>30.535599999999999</v>
      </c>
      <c r="CM250">
        <v>96.239199999999997</v>
      </c>
      <c r="CN250">
        <v>0</v>
      </c>
      <c r="CO250">
        <v>35</v>
      </c>
      <c r="CP250">
        <v>410</v>
      </c>
      <c r="CQ250">
        <v>10</v>
      </c>
      <c r="CR250">
        <v>97.559100000000001</v>
      </c>
      <c r="CS250">
        <v>105.348</v>
      </c>
    </row>
    <row r="251" spans="1:97" x14ac:dyDescent="0.25">
      <c r="A251">
        <v>235</v>
      </c>
      <c r="B251">
        <v>1602608652.2</v>
      </c>
      <c r="C251">
        <v>19027.4000000954</v>
      </c>
      <c r="D251" t="s">
        <v>771</v>
      </c>
      <c r="E251" t="s">
        <v>772</v>
      </c>
      <c r="F251">
        <v>1602608644.2</v>
      </c>
      <c r="G251">
        <f t="shared" si="87"/>
        <v>5.2201501431043448E-4</v>
      </c>
      <c r="H251">
        <f t="shared" si="88"/>
        <v>-3.8036815704412432</v>
      </c>
      <c r="I251">
        <f t="shared" si="89"/>
        <v>415.78390322580702</v>
      </c>
      <c r="J251">
        <f t="shared" si="90"/>
        <v>877.73993231438044</v>
      </c>
      <c r="K251">
        <f t="shared" si="91"/>
        <v>89.253427030229105</v>
      </c>
      <c r="L251">
        <f t="shared" si="92"/>
        <v>42.279195580242394</v>
      </c>
      <c r="M251">
        <f t="shared" si="93"/>
        <v>1.2029905160390998E-2</v>
      </c>
      <c r="N251">
        <f t="shared" si="94"/>
        <v>2.7382510515057432</v>
      </c>
      <c r="O251">
        <f t="shared" si="95"/>
        <v>1.2000620815916513E-2</v>
      </c>
      <c r="P251">
        <f t="shared" si="96"/>
        <v>7.5030131017436649E-3</v>
      </c>
      <c r="Q251">
        <f t="shared" si="97"/>
        <v>1.3316360271290325E-2</v>
      </c>
      <c r="R251">
        <f t="shared" si="98"/>
        <v>34.422174172552545</v>
      </c>
      <c r="S251">
        <f t="shared" si="99"/>
        <v>34.521064516129002</v>
      </c>
      <c r="T251">
        <f t="shared" si="100"/>
        <v>5.5002815556946283</v>
      </c>
      <c r="U251">
        <f t="shared" si="101"/>
        <v>22.185405217974957</v>
      </c>
      <c r="V251">
        <f t="shared" si="102"/>
        <v>1.22329825724689</v>
      </c>
      <c r="W251">
        <f t="shared" si="103"/>
        <v>5.5139775236368225</v>
      </c>
      <c r="X251">
        <f t="shared" si="104"/>
        <v>4.2769832984477381</v>
      </c>
      <c r="Y251">
        <f t="shared" si="105"/>
        <v>-23.020862131090162</v>
      </c>
      <c r="Z251">
        <f t="shared" si="106"/>
        <v>6.6078671625749763</v>
      </c>
      <c r="AA251">
        <f t="shared" si="107"/>
        <v>0.56107210350928738</v>
      </c>
      <c r="AB251">
        <f t="shared" si="108"/>
        <v>-15.838606504734607</v>
      </c>
      <c r="AC251">
        <v>-1.22085231439181E-3</v>
      </c>
      <c r="AD251">
        <v>2.3579726558526599E-2</v>
      </c>
      <c r="AE251">
        <v>2.67697996875608</v>
      </c>
      <c r="AF251">
        <v>85</v>
      </c>
      <c r="AG251">
        <v>8</v>
      </c>
      <c r="AH251">
        <f t="shared" si="109"/>
        <v>1</v>
      </c>
      <c r="AI251">
        <f t="shared" si="110"/>
        <v>0</v>
      </c>
      <c r="AJ251">
        <f t="shared" si="111"/>
        <v>52363.867700750823</v>
      </c>
      <c r="AK251">
        <f t="shared" si="112"/>
        <v>6.9682680645161296E-2</v>
      </c>
      <c r="AL251">
        <f t="shared" si="113"/>
        <v>3.4144513516129037E-2</v>
      </c>
      <c r="AM251">
        <f t="shared" si="114"/>
        <v>0.49</v>
      </c>
      <c r="AN251">
        <f t="shared" si="115"/>
        <v>0.39</v>
      </c>
      <c r="AO251">
        <v>16.22</v>
      </c>
      <c r="AP251">
        <v>0.5</v>
      </c>
      <c r="AQ251" t="s">
        <v>195</v>
      </c>
      <c r="AR251">
        <v>1602608644.2</v>
      </c>
      <c r="AS251">
        <v>415.78390322580702</v>
      </c>
      <c r="AT251">
        <v>409.96635483871</v>
      </c>
      <c r="AU251">
        <v>12.030212903225801</v>
      </c>
      <c r="AV251">
        <v>11.1936870967742</v>
      </c>
      <c r="AW251">
        <v>999.99577419354796</v>
      </c>
      <c r="AX251">
        <v>101.535129032258</v>
      </c>
      <c r="AY251">
        <v>0.15037454838709699</v>
      </c>
      <c r="AZ251">
        <v>34.565825806451599</v>
      </c>
      <c r="BA251">
        <v>34.521064516129002</v>
      </c>
      <c r="BB251">
        <v>34.702235483871</v>
      </c>
      <c r="BC251">
        <v>9999.1358064516098</v>
      </c>
      <c r="BD251">
        <v>6.9682680645161296E-2</v>
      </c>
      <c r="BE251">
        <v>0.39017712903225799</v>
      </c>
      <c r="BF251">
        <v>1602608612.7</v>
      </c>
      <c r="BG251" t="s">
        <v>773</v>
      </c>
      <c r="BH251">
        <v>41</v>
      </c>
      <c r="BI251">
        <v>-1.2410000000000001</v>
      </c>
      <c r="BJ251">
        <v>-8.0000000000000002E-3</v>
      </c>
      <c r="BK251">
        <v>410</v>
      </c>
      <c r="BL251">
        <v>11</v>
      </c>
      <c r="BM251">
        <v>0.33</v>
      </c>
      <c r="BN251">
        <v>7.0000000000000007E-2</v>
      </c>
      <c r="BO251">
        <v>5.8280295999999998</v>
      </c>
      <c r="BP251">
        <v>-0.159899466986792</v>
      </c>
      <c r="BQ251">
        <v>2.7572597698439699E-2</v>
      </c>
      <c r="BR251">
        <v>0</v>
      </c>
      <c r="BS251">
        <v>0.83774351999999996</v>
      </c>
      <c r="BT251">
        <v>-1.35885406962782E-2</v>
      </c>
      <c r="BU251">
        <v>1.73298203383647E-3</v>
      </c>
      <c r="BV251">
        <v>1</v>
      </c>
      <c r="BW251">
        <v>1</v>
      </c>
      <c r="BX251">
        <v>2</v>
      </c>
      <c r="BY251" t="s">
        <v>252</v>
      </c>
      <c r="BZ251">
        <v>100</v>
      </c>
      <c r="CA251">
        <v>100</v>
      </c>
      <c r="CB251">
        <v>-1.2410000000000001</v>
      </c>
      <c r="CC251">
        <v>-8.0000000000000002E-3</v>
      </c>
      <c r="CD251">
        <v>2</v>
      </c>
      <c r="CE251">
        <v>994.81899999999996</v>
      </c>
      <c r="CF251">
        <v>704.67700000000002</v>
      </c>
      <c r="CG251">
        <v>34.997799999999998</v>
      </c>
      <c r="CH251">
        <v>37.555700000000002</v>
      </c>
      <c r="CI251">
        <v>29.9999</v>
      </c>
      <c r="CJ251">
        <v>37.354599999999998</v>
      </c>
      <c r="CK251">
        <v>37.436500000000002</v>
      </c>
      <c r="CL251">
        <v>30.624300000000002</v>
      </c>
      <c r="CM251">
        <v>100</v>
      </c>
      <c r="CN251">
        <v>0</v>
      </c>
      <c r="CO251">
        <v>35</v>
      </c>
      <c r="CP251">
        <v>410</v>
      </c>
      <c r="CQ251">
        <v>10</v>
      </c>
      <c r="CR251">
        <v>97.573800000000006</v>
      </c>
      <c r="CS251">
        <v>105.361</v>
      </c>
    </row>
    <row r="252" spans="1:97" x14ac:dyDescent="0.25">
      <c r="A252">
        <v>236</v>
      </c>
      <c r="B252">
        <v>1602608657.2</v>
      </c>
      <c r="C252">
        <v>19032.4000000954</v>
      </c>
      <c r="D252" t="s">
        <v>774</v>
      </c>
      <c r="E252" t="s">
        <v>775</v>
      </c>
      <c r="F252">
        <v>1602608648.84516</v>
      </c>
      <c r="G252">
        <f t="shared" si="87"/>
        <v>5.211795486159467E-4</v>
      </c>
      <c r="H252">
        <f t="shared" si="88"/>
        <v>-3.8014754229450141</v>
      </c>
      <c r="I252">
        <f t="shared" si="89"/>
        <v>415.77687096774201</v>
      </c>
      <c r="J252">
        <f t="shared" si="90"/>
        <v>878.05065519458992</v>
      </c>
      <c r="K252">
        <f t="shared" si="91"/>
        <v>89.284875643564021</v>
      </c>
      <c r="L252">
        <f t="shared" si="92"/>
        <v>42.278410704674044</v>
      </c>
      <c r="M252">
        <f t="shared" si="93"/>
        <v>1.2015551562431703E-2</v>
      </c>
      <c r="N252">
        <f t="shared" si="94"/>
        <v>2.7385293254044094</v>
      </c>
      <c r="O252">
        <f t="shared" si="95"/>
        <v>1.1986339927277587E-2</v>
      </c>
      <c r="P252">
        <f t="shared" si="96"/>
        <v>7.4940810362045373E-3</v>
      </c>
      <c r="Q252">
        <f t="shared" si="97"/>
        <v>1.5535544159032251E-2</v>
      </c>
      <c r="R252">
        <f t="shared" si="98"/>
        <v>34.420205452147556</v>
      </c>
      <c r="S252">
        <f t="shared" si="99"/>
        <v>34.520180645161297</v>
      </c>
      <c r="T252">
        <f t="shared" si="100"/>
        <v>5.5000114086996224</v>
      </c>
      <c r="U252">
        <f t="shared" si="101"/>
        <v>22.215753614958007</v>
      </c>
      <c r="V252">
        <f t="shared" si="102"/>
        <v>1.2248202056902056</v>
      </c>
      <c r="W252">
        <f t="shared" si="103"/>
        <v>5.5132957761357524</v>
      </c>
      <c r="X252">
        <f t="shared" si="104"/>
        <v>4.2751912030094168</v>
      </c>
      <c r="Y252">
        <f t="shared" si="105"/>
        <v>-22.98401809396325</v>
      </c>
      <c r="Z252">
        <f t="shared" si="106"/>
        <v>6.4104158763269021</v>
      </c>
      <c r="AA252">
        <f t="shared" si="107"/>
        <v>0.54424300732853537</v>
      </c>
      <c r="AB252">
        <f t="shared" si="108"/>
        <v>-16.013823666148781</v>
      </c>
      <c r="AC252">
        <v>-1.22104687992969E-3</v>
      </c>
      <c r="AD252">
        <v>2.35834844268017E-2</v>
      </c>
      <c r="AE252">
        <v>2.67724847796738</v>
      </c>
      <c r="AF252">
        <v>84</v>
      </c>
      <c r="AG252">
        <v>8</v>
      </c>
      <c r="AH252">
        <f t="shared" si="109"/>
        <v>1</v>
      </c>
      <c r="AI252">
        <f t="shared" si="110"/>
        <v>0</v>
      </c>
      <c r="AJ252">
        <f t="shared" si="111"/>
        <v>52372.25076576713</v>
      </c>
      <c r="AK252">
        <f t="shared" si="112"/>
        <v>8.1295364516128996E-2</v>
      </c>
      <c r="AL252">
        <f t="shared" si="113"/>
        <v>3.9834728612903207E-2</v>
      </c>
      <c r="AM252">
        <f t="shared" si="114"/>
        <v>0.49</v>
      </c>
      <c r="AN252">
        <f t="shared" si="115"/>
        <v>0.39</v>
      </c>
      <c r="AO252">
        <v>16.22</v>
      </c>
      <c r="AP252">
        <v>0.5</v>
      </c>
      <c r="AQ252" t="s">
        <v>195</v>
      </c>
      <c r="AR252">
        <v>1602608648.84516</v>
      </c>
      <c r="AS252">
        <v>415.77687096774201</v>
      </c>
      <c r="AT252">
        <v>409.96235483870998</v>
      </c>
      <c r="AU252">
        <v>12.045199999999999</v>
      </c>
      <c r="AV252">
        <v>11.210029032258101</v>
      </c>
      <c r="AW252">
        <v>999.99977419354798</v>
      </c>
      <c r="AX252">
        <v>101.535129032258</v>
      </c>
      <c r="AY252">
        <v>0.15020667741935501</v>
      </c>
      <c r="AZ252">
        <v>34.563600000000001</v>
      </c>
      <c r="BA252">
        <v>34.520180645161297</v>
      </c>
      <c r="BB252">
        <v>34.701761290322601</v>
      </c>
      <c r="BC252">
        <v>10000.729354838701</v>
      </c>
      <c r="BD252">
        <v>8.1295364516128996E-2</v>
      </c>
      <c r="BE252">
        <v>0.38876412903225799</v>
      </c>
      <c r="BF252">
        <v>1602608612.7</v>
      </c>
      <c r="BG252" t="s">
        <v>773</v>
      </c>
      <c r="BH252">
        <v>41</v>
      </c>
      <c r="BI252">
        <v>-1.2410000000000001</v>
      </c>
      <c r="BJ252">
        <v>-8.0000000000000002E-3</v>
      </c>
      <c r="BK252">
        <v>410</v>
      </c>
      <c r="BL252">
        <v>11</v>
      </c>
      <c r="BM252">
        <v>0.33</v>
      </c>
      <c r="BN252">
        <v>7.0000000000000007E-2</v>
      </c>
      <c r="BO252">
        <v>5.8247324000000003</v>
      </c>
      <c r="BP252">
        <v>-8.1898487394939004E-2</v>
      </c>
      <c r="BQ252">
        <v>2.5392648192734801E-2</v>
      </c>
      <c r="BR252">
        <v>1</v>
      </c>
      <c r="BS252">
        <v>0.83651127999999997</v>
      </c>
      <c r="BT252">
        <v>-1.6599898199279602E-2</v>
      </c>
      <c r="BU252">
        <v>2.0786744337678198E-3</v>
      </c>
      <c r="BV252">
        <v>1</v>
      </c>
      <c r="BW252">
        <v>2</v>
      </c>
      <c r="BX252">
        <v>2</v>
      </c>
      <c r="BY252" t="s">
        <v>200</v>
      </c>
      <c r="BZ252">
        <v>100</v>
      </c>
      <c r="CA252">
        <v>100</v>
      </c>
      <c r="CB252">
        <v>-1.2410000000000001</v>
      </c>
      <c r="CC252">
        <v>-8.0000000000000002E-3</v>
      </c>
      <c r="CD252">
        <v>2</v>
      </c>
      <c r="CE252">
        <v>995.08399999999995</v>
      </c>
      <c r="CF252">
        <v>704.56500000000005</v>
      </c>
      <c r="CG252">
        <v>34.998199999999997</v>
      </c>
      <c r="CH252">
        <v>37.5533</v>
      </c>
      <c r="CI252">
        <v>30</v>
      </c>
      <c r="CJ252">
        <v>37.353700000000003</v>
      </c>
      <c r="CK252">
        <v>37.434699999999999</v>
      </c>
      <c r="CL252">
        <v>30.625800000000002</v>
      </c>
      <c r="CM252">
        <v>100</v>
      </c>
      <c r="CN252">
        <v>0</v>
      </c>
      <c r="CO252">
        <v>35</v>
      </c>
      <c r="CP252">
        <v>410</v>
      </c>
      <c r="CQ252">
        <v>10</v>
      </c>
      <c r="CR252">
        <v>97.576400000000007</v>
      </c>
      <c r="CS252">
        <v>105.36199999999999</v>
      </c>
    </row>
    <row r="253" spans="1:97" x14ac:dyDescent="0.25">
      <c r="A253">
        <v>237</v>
      </c>
      <c r="B253">
        <v>1602608662.2</v>
      </c>
      <c r="C253">
        <v>19037.4000000954</v>
      </c>
      <c r="D253" t="s">
        <v>776</v>
      </c>
      <c r="E253" t="s">
        <v>777</v>
      </c>
      <c r="F253">
        <v>1602608653.6354799</v>
      </c>
      <c r="G253">
        <f t="shared" si="87"/>
        <v>5.2056443275727722E-4</v>
      </c>
      <c r="H253">
        <f t="shared" si="88"/>
        <v>-3.8002039287013569</v>
      </c>
      <c r="I253">
        <f t="shared" si="89"/>
        <v>415.776064516129</v>
      </c>
      <c r="J253">
        <f t="shared" si="90"/>
        <v>878.2364504427934</v>
      </c>
      <c r="K253">
        <f t="shared" si="91"/>
        <v>89.303895753357381</v>
      </c>
      <c r="L253">
        <f t="shared" si="92"/>
        <v>42.278389041549104</v>
      </c>
      <c r="M253">
        <f t="shared" si="93"/>
        <v>1.2007484612042204E-2</v>
      </c>
      <c r="N253">
        <f t="shared" si="94"/>
        <v>2.7392254071083499</v>
      </c>
      <c r="O253">
        <f t="shared" si="95"/>
        <v>1.1978319530037321E-2</v>
      </c>
      <c r="P253">
        <f t="shared" si="96"/>
        <v>7.4890641202625466E-3</v>
      </c>
      <c r="Q253">
        <f t="shared" si="97"/>
        <v>1.6633382836451605E-2</v>
      </c>
      <c r="R253">
        <f t="shared" si="98"/>
        <v>34.420295838500081</v>
      </c>
      <c r="S253">
        <f t="shared" si="99"/>
        <v>34.518161290322602</v>
      </c>
      <c r="T253">
        <f t="shared" si="100"/>
        <v>5.4993942548312456</v>
      </c>
      <c r="U253">
        <f t="shared" si="101"/>
        <v>22.244633564040981</v>
      </c>
      <c r="V253">
        <f t="shared" si="102"/>
        <v>1.2264043110873544</v>
      </c>
      <c r="W253">
        <f t="shared" si="103"/>
        <v>5.5132592207311886</v>
      </c>
      <c r="X253">
        <f t="shared" si="104"/>
        <v>4.272989943743891</v>
      </c>
      <c r="Y253">
        <f t="shared" si="105"/>
        <v>-22.956891484595925</v>
      </c>
      <c r="Z253">
        <f t="shared" si="106"/>
        <v>6.6926318095451505</v>
      </c>
      <c r="AA253">
        <f t="shared" si="107"/>
        <v>0.56805276783958525</v>
      </c>
      <c r="AB253">
        <f t="shared" si="108"/>
        <v>-15.679573524374735</v>
      </c>
      <c r="AC253">
        <v>-1.22153365876935E-3</v>
      </c>
      <c r="AD253">
        <v>2.3592886147057599E-2</v>
      </c>
      <c r="AE253">
        <v>2.6779201296348498</v>
      </c>
      <c r="AF253">
        <v>85</v>
      </c>
      <c r="AG253">
        <v>8</v>
      </c>
      <c r="AH253">
        <f t="shared" si="109"/>
        <v>1</v>
      </c>
      <c r="AI253">
        <f t="shared" si="110"/>
        <v>0</v>
      </c>
      <c r="AJ253">
        <f t="shared" si="111"/>
        <v>52392.298175481643</v>
      </c>
      <c r="AK253">
        <f t="shared" si="112"/>
        <v>8.7040203225806398E-2</v>
      </c>
      <c r="AL253">
        <f t="shared" si="113"/>
        <v>4.2649699580645135E-2</v>
      </c>
      <c r="AM253">
        <f t="shared" si="114"/>
        <v>0.49</v>
      </c>
      <c r="AN253">
        <f t="shared" si="115"/>
        <v>0.39</v>
      </c>
      <c r="AO253">
        <v>16.22</v>
      </c>
      <c r="AP253">
        <v>0.5</v>
      </c>
      <c r="AQ253" t="s">
        <v>195</v>
      </c>
      <c r="AR253">
        <v>1602608653.6354799</v>
      </c>
      <c r="AS253">
        <v>415.776064516129</v>
      </c>
      <c r="AT253">
        <v>409.96322580645199</v>
      </c>
      <c r="AU253">
        <v>12.060761290322599</v>
      </c>
      <c r="AV253">
        <v>11.2265935483871</v>
      </c>
      <c r="AW253">
        <v>1000.0050322580601</v>
      </c>
      <c r="AX253">
        <v>101.53529032258101</v>
      </c>
      <c r="AY253">
        <v>0.150190516129032</v>
      </c>
      <c r="AZ253">
        <v>34.563480645161299</v>
      </c>
      <c r="BA253">
        <v>34.518161290322602</v>
      </c>
      <c r="BB253">
        <v>34.699990322580597</v>
      </c>
      <c r="BC253">
        <v>10004.7003225806</v>
      </c>
      <c r="BD253">
        <v>8.7040203225806398E-2</v>
      </c>
      <c r="BE253">
        <v>0.39541890322580597</v>
      </c>
      <c r="BF253">
        <v>1602608612.7</v>
      </c>
      <c r="BG253" t="s">
        <v>773</v>
      </c>
      <c r="BH253">
        <v>41</v>
      </c>
      <c r="BI253">
        <v>-1.2410000000000001</v>
      </c>
      <c r="BJ253">
        <v>-8.0000000000000002E-3</v>
      </c>
      <c r="BK253">
        <v>410</v>
      </c>
      <c r="BL253">
        <v>11</v>
      </c>
      <c r="BM253">
        <v>0.33</v>
      </c>
      <c r="BN253">
        <v>7.0000000000000007E-2</v>
      </c>
      <c r="BO253">
        <v>5.8189375999999999</v>
      </c>
      <c r="BP253">
        <v>-5.3893109243743999E-2</v>
      </c>
      <c r="BQ253">
        <v>2.1098762007283701E-2</v>
      </c>
      <c r="BR253">
        <v>1</v>
      </c>
      <c r="BS253">
        <v>0.83534461999999998</v>
      </c>
      <c r="BT253">
        <v>-1.44872009603899E-2</v>
      </c>
      <c r="BU253">
        <v>1.83770364194012E-3</v>
      </c>
      <c r="BV253">
        <v>1</v>
      </c>
      <c r="BW253">
        <v>2</v>
      </c>
      <c r="BX253">
        <v>2</v>
      </c>
      <c r="BY253" t="s">
        <v>200</v>
      </c>
      <c r="BZ253">
        <v>100</v>
      </c>
      <c r="CA253">
        <v>100</v>
      </c>
      <c r="CB253">
        <v>-1.2410000000000001</v>
      </c>
      <c r="CC253">
        <v>-8.0000000000000002E-3</v>
      </c>
      <c r="CD253">
        <v>2</v>
      </c>
      <c r="CE253">
        <v>994.76599999999996</v>
      </c>
      <c r="CF253">
        <v>704.61099999999999</v>
      </c>
      <c r="CG253">
        <v>34.999000000000002</v>
      </c>
      <c r="CH253">
        <v>37.5533</v>
      </c>
      <c r="CI253">
        <v>30.0001</v>
      </c>
      <c r="CJ253">
        <v>37.351100000000002</v>
      </c>
      <c r="CK253">
        <v>37.434699999999999</v>
      </c>
      <c r="CL253">
        <v>30.6267</v>
      </c>
      <c r="CM253">
        <v>100</v>
      </c>
      <c r="CN253">
        <v>0</v>
      </c>
      <c r="CO253">
        <v>35</v>
      </c>
      <c r="CP253">
        <v>410</v>
      </c>
      <c r="CQ253">
        <v>10</v>
      </c>
      <c r="CR253">
        <v>97.575999999999993</v>
      </c>
      <c r="CS253">
        <v>105.36199999999999</v>
      </c>
    </row>
    <row r="254" spans="1:97" x14ac:dyDescent="0.25">
      <c r="A254">
        <v>238</v>
      </c>
      <c r="B254">
        <v>1602608667.2</v>
      </c>
      <c r="C254">
        <v>19042.4000000954</v>
      </c>
      <c r="D254" t="s">
        <v>778</v>
      </c>
      <c r="E254" t="s">
        <v>779</v>
      </c>
      <c r="F254">
        <v>1602608658.5709701</v>
      </c>
      <c r="G254">
        <f t="shared" si="87"/>
        <v>5.2002817228595098E-4</v>
      </c>
      <c r="H254">
        <f t="shared" si="88"/>
        <v>-3.8029521569390123</v>
      </c>
      <c r="I254">
        <f t="shared" si="89"/>
        <v>415.78122580645203</v>
      </c>
      <c r="J254">
        <f t="shared" si="90"/>
        <v>878.93335440703322</v>
      </c>
      <c r="K254">
        <f t="shared" si="91"/>
        <v>89.374530969516002</v>
      </c>
      <c r="L254">
        <f t="shared" si="92"/>
        <v>42.278805163165067</v>
      </c>
      <c r="M254">
        <f t="shared" si="93"/>
        <v>1.1999615306801974E-2</v>
      </c>
      <c r="N254">
        <f t="shared" si="94"/>
        <v>2.7394548594520223</v>
      </c>
      <c r="O254">
        <f t="shared" si="95"/>
        <v>1.1970490823085371E-2</v>
      </c>
      <c r="P254">
        <f t="shared" si="96"/>
        <v>7.484167543442586E-3</v>
      </c>
      <c r="Q254">
        <f t="shared" si="97"/>
        <v>2.1448138706129008E-2</v>
      </c>
      <c r="R254">
        <f t="shared" si="98"/>
        <v>34.421126545876682</v>
      </c>
      <c r="S254">
        <f t="shared" si="99"/>
        <v>34.518119354838703</v>
      </c>
      <c r="T254">
        <f t="shared" si="100"/>
        <v>5.4993814391749698</v>
      </c>
      <c r="U254">
        <f t="shared" si="101"/>
        <v>22.273660944306457</v>
      </c>
      <c r="V254">
        <f t="shared" si="102"/>
        <v>1.2280484583359281</v>
      </c>
      <c r="W254">
        <f t="shared" si="103"/>
        <v>5.5134558320096865</v>
      </c>
      <c r="X254">
        <f t="shared" si="104"/>
        <v>4.2713329808390412</v>
      </c>
      <c r="Y254">
        <f t="shared" si="105"/>
        <v>-22.933242397810439</v>
      </c>
      <c r="Z254">
        <f t="shared" si="106"/>
        <v>6.7941929753249628</v>
      </c>
      <c r="AA254">
        <f t="shared" si="107"/>
        <v>0.57662639551784445</v>
      </c>
      <c r="AB254">
        <f t="shared" si="108"/>
        <v>-15.540974888261504</v>
      </c>
      <c r="AC254">
        <v>-1.2216941451218899E-3</v>
      </c>
      <c r="AD254">
        <v>2.35959858047841E-2</v>
      </c>
      <c r="AE254">
        <v>2.6781415276279099</v>
      </c>
      <c r="AF254">
        <v>84</v>
      </c>
      <c r="AG254">
        <v>8</v>
      </c>
      <c r="AH254">
        <f t="shared" si="109"/>
        <v>1</v>
      </c>
      <c r="AI254">
        <f t="shared" si="110"/>
        <v>0</v>
      </c>
      <c r="AJ254">
        <f t="shared" si="111"/>
        <v>52398.786503813979</v>
      </c>
      <c r="AK254">
        <f t="shared" si="112"/>
        <v>0.11223515806451601</v>
      </c>
      <c r="AL254">
        <f t="shared" si="113"/>
        <v>5.4995227451612838E-2</v>
      </c>
      <c r="AM254">
        <f t="shared" si="114"/>
        <v>0.49</v>
      </c>
      <c r="AN254">
        <f t="shared" si="115"/>
        <v>0.39</v>
      </c>
      <c r="AO254">
        <v>16.22</v>
      </c>
      <c r="AP254">
        <v>0.5</v>
      </c>
      <c r="AQ254" t="s">
        <v>195</v>
      </c>
      <c r="AR254">
        <v>1602608658.5709701</v>
      </c>
      <c r="AS254">
        <v>415.78122580645203</v>
      </c>
      <c r="AT254">
        <v>409.96358064516102</v>
      </c>
      <c r="AU254">
        <v>12.0769612903226</v>
      </c>
      <c r="AV254">
        <v>11.2436677419355</v>
      </c>
      <c r="AW254">
        <v>1000.00648387097</v>
      </c>
      <c r="AX254">
        <v>101.535129032258</v>
      </c>
      <c r="AY254">
        <v>0.15009035483871</v>
      </c>
      <c r="AZ254">
        <v>34.564122580645197</v>
      </c>
      <c r="BA254">
        <v>34.518119354838703</v>
      </c>
      <c r="BB254">
        <v>34.6985806451613</v>
      </c>
      <c r="BC254">
        <v>10006.0306451613</v>
      </c>
      <c r="BD254">
        <v>0.11223515806451601</v>
      </c>
      <c r="BE254">
        <v>0.41023287096774202</v>
      </c>
      <c r="BF254">
        <v>1602608612.7</v>
      </c>
      <c r="BG254" t="s">
        <v>773</v>
      </c>
      <c r="BH254">
        <v>41</v>
      </c>
      <c r="BI254">
        <v>-1.2410000000000001</v>
      </c>
      <c r="BJ254">
        <v>-8.0000000000000002E-3</v>
      </c>
      <c r="BK254">
        <v>410</v>
      </c>
      <c r="BL254">
        <v>11</v>
      </c>
      <c r="BM254">
        <v>0.33</v>
      </c>
      <c r="BN254">
        <v>7.0000000000000007E-2</v>
      </c>
      <c r="BO254">
        <v>5.8147988000000002</v>
      </c>
      <c r="BP254">
        <v>2.57298439375786E-2</v>
      </c>
      <c r="BQ254">
        <v>1.76887379583733E-2</v>
      </c>
      <c r="BR254">
        <v>1</v>
      </c>
      <c r="BS254">
        <v>0.83422746000000003</v>
      </c>
      <c r="BT254">
        <v>-1.1400818247300401E-2</v>
      </c>
      <c r="BU254">
        <v>1.52873109747922E-3</v>
      </c>
      <c r="BV254">
        <v>1</v>
      </c>
      <c r="BW254">
        <v>2</v>
      </c>
      <c r="BX254">
        <v>2</v>
      </c>
      <c r="BY254" t="s">
        <v>200</v>
      </c>
      <c r="BZ254">
        <v>100</v>
      </c>
      <c r="CA254">
        <v>100</v>
      </c>
      <c r="CB254">
        <v>-1.2410000000000001</v>
      </c>
      <c r="CC254">
        <v>-8.0000000000000002E-3</v>
      </c>
      <c r="CD254">
        <v>2</v>
      </c>
      <c r="CE254">
        <v>995.23900000000003</v>
      </c>
      <c r="CF254">
        <v>704.64400000000001</v>
      </c>
      <c r="CG254">
        <v>34.998899999999999</v>
      </c>
      <c r="CH254">
        <v>37.550400000000003</v>
      </c>
      <c r="CI254">
        <v>30</v>
      </c>
      <c r="CJ254">
        <v>37.350999999999999</v>
      </c>
      <c r="CK254">
        <v>37.431199999999997</v>
      </c>
      <c r="CL254">
        <v>30.629000000000001</v>
      </c>
      <c r="CM254">
        <v>100</v>
      </c>
      <c r="CN254">
        <v>0</v>
      </c>
      <c r="CO254">
        <v>35</v>
      </c>
      <c r="CP254">
        <v>410</v>
      </c>
      <c r="CQ254">
        <v>10</v>
      </c>
      <c r="CR254">
        <v>97.574299999999994</v>
      </c>
      <c r="CS254">
        <v>105.36199999999999</v>
      </c>
    </row>
    <row r="255" spans="1:97" x14ac:dyDescent="0.25">
      <c r="A255">
        <v>239</v>
      </c>
      <c r="B255">
        <v>1602608672.2</v>
      </c>
      <c r="C255">
        <v>19047.4000000954</v>
      </c>
      <c r="D255" t="s">
        <v>780</v>
      </c>
      <c r="E255" t="s">
        <v>781</v>
      </c>
      <c r="F255">
        <v>1602608663.5709701</v>
      </c>
      <c r="G255">
        <f t="shared" si="87"/>
        <v>5.1939242002048511E-4</v>
      </c>
      <c r="H255">
        <f t="shared" si="88"/>
        <v>-3.8005826014001824</v>
      </c>
      <c r="I255">
        <f t="shared" si="89"/>
        <v>415.77612903225798</v>
      </c>
      <c r="J255">
        <f t="shared" si="90"/>
        <v>878.85912433386079</v>
      </c>
      <c r="K255">
        <f t="shared" si="91"/>
        <v>89.367113449696461</v>
      </c>
      <c r="L255">
        <f t="shared" si="92"/>
        <v>42.278348672848672</v>
      </c>
      <c r="M255">
        <f t="shared" si="93"/>
        <v>1.1994705362212229E-2</v>
      </c>
      <c r="N255">
        <f t="shared" si="94"/>
        <v>2.7376211031966342</v>
      </c>
      <c r="O255">
        <f t="shared" si="95"/>
        <v>1.1965585234864816E-2</v>
      </c>
      <c r="P255">
        <f t="shared" si="96"/>
        <v>7.481101158765352E-3</v>
      </c>
      <c r="Q255">
        <f t="shared" si="97"/>
        <v>2.3996704403225762E-2</v>
      </c>
      <c r="R255">
        <f t="shared" si="98"/>
        <v>34.41952908100378</v>
      </c>
      <c r="S255">
        <f t="shared" si="99"/>
        <v>34.512177419354799</v>
      </c>
      <c r="T255">
        <f t="shared" si="100"/>
        <v>5.4975658217147947</v>
      </c>
      <c r="U255">
        <f t="shared" si="101"/>
        <v>22.305642083635576</v>
      </c>
      <c r="V255">
        <f t="shared" si="102"/>
        <v>1.2296955875958162</v>
      </c>
      <c r="W255">
        <f t="shared" si="103"/>
        <v>5.5129351712227832</v>
      </c>
      <c r="X255">
        <f t="shared" si="104"/>
        <v>4.2678702341189787</v>
      </c>
      <c r="Y255">
        <f t="shared" si="105"/>
        <v>-22.905205722903393</v>
      </c>
      <c r="Z255">
        <f t="shared" si="106"/>
        <v>7.4157149548124695</v>
      </c>
      <c r="AA255">
        <f t="shared" si="107"/>
        <v>0.62977336680657459</v>
      </c>
      <c r="AB255">
        <f t="shared" si="108"/>
        <v>-14.835720696881125</v>
      </c>
      <c r="AC255">
        <v>-1.2204119363446299E-3</v>
      </c>
      <c r="AD255">
        <v>2.3571221030206198E-2</v>
      </c>
      <c r="AE255">
        <v>2.6763721217605001</v>
      </c>
      <c r="AF255">
        <v>84</v>
      </c>
      <c r="AG255">
        <v>8</v>
      </c>
      <c r="AH255">
        <f t="shared" si="109"/>
        <v>1</v>
      </c>
      <c r="AI255">
        <f t="shared" si="110"/>
        <v>0</v>
      </c>
      <c r="AJ255">
        <f t="shared" si="111"/>
        <v>52346.329904473823</v>
      </c>
      <c r="AK255">
        <f t="shared" si="112"/>
        <v>0.12557145161290301</v>
      </c>
      <c r="AL255">
        <f t="shared" si="113"/>
        <v>6.153001129032247E-2</v>
      </c>
      <c r="AM255">
        <f t="shared" si="114"/>
        <v>0.49</v>
      </c>
      <c r="AN255">
        <f t="shared" si="115"/>
        <v>0.39</v>
      </c>
      <c r="AO255">
        <v>16.22</v>
      </c>
      <c r="AP255">
        <v>0.5</v>
      </c>
      <c r="AQ255" t="s">
        <v>195</v>
      </c>
      <c r="AR255">
        <v>1602608663.5709701</v>
      </c>
      <c r="AS255">
        <v>415.77612903225798</v>
      </c>
      <c r="AT255">
        <v>409.96187096774202</v>
      </c>
      <c r="AU255">
        <v>12.093141935483899</v>
      </c>
      <c r="AV255">
        <v>11.2608774193548</v>
      </c>
      <c r="AW255">
        <v>1000.00248387097</v>
      </c>
      <c r="AX255">
        <v>101.535161290323</v>
      </c>
      <c r="AY255">
        <v>0.15020667741935501</v>
      </c>
      <c r="AZ255">
        <v>34.562422580645197</v>
      </c>
      <c r="BA255">
        <v>34.512177419354799</v>
      </c>
      <c r="BB255">
        <v>34.696229032258103</v>
      </c>
      <c r="BC255">
        <v>9995.5258064516092</v>
      </c>
      <c r="BD255">
        <v>0.12557145161290301</v>
      </c>
      <c r="BE255">
        <v>0.42924035483870998</v>
      </c>
      <c r="BF255">
        <v>1602608612.7</v>
      </c>
      <c r="BG255" t="s">
        <v>773</v>
      </c>
      <c r="BH255">
        <v>41</v>
      </c>
      <c r="BI255">
        <v>-1.2410000000000001</v>
      </c>
      <c r="BJ255">
        <v>-8.0000000000000002E-3</v>
      </c>
      <c r="BK255">
        <v>410</v>
      </c>
      <c r="BL255">
        <v>11</v>
      </c>
      <c r="BM255">
        <v>0.33</v>
      </c>
      <c r="BN255">
        <v>7.0000000000000007E-2</v>
      </c>
      <c r="BO255">
        <v>5.8133644000000002</v>
      </c>
      <c r="BP255">
        <v>1.00831116446248E-2</v>
      </c>
      <c r="BQ255">
        <v>1.87779727510719E-2</v>
      </c>
      <c r="BR255">
        <v>1</v>
      </c>
      <c r="BS255">
        <v>0.83312770000000003</v>
      </c>
      <c r="BT255">
        <v>-1.21794439375713E-2</v>
      </c>
      <c r="BU255">
        <v>1.66738418188491E-3</v>
      </c>
      <c r="BV255">
        <v>1</v>
      </c>
      <c r="BW255">
        <v>2</v>
      </c>
      <c r="BX255">
        <v>2</v>
      </c>
      <c r="BY255" t="s">
        <v>200</v>
      </c>
      <c r="BZ255">
        <v>100</v>
      </c>
      <c r="CA255">
        <v>100</v>
      </c>
      <c r="CB255">
        <v>-1.2410000000000001</v>
      </c>
      <c r="CC255">
        <v>-8.0000000000000002E-3</v>
      </c>
      <c r="CD255">
        <v>2</v>
      </c>
      <c r="CE255">
        <v>994.96400000000006</v>
      </c>
      <c r="CF255">
        <v>704.89300000000003</v>
      </c>
      <c r="CG255">
        <v>34.998899999999999</v>
      </c>
      <c r="CH255">
        <v>37.549799999999998</v>
      </c>
      <c r="CI255">
        <v>29.9999</v>
      </c>
      <c r="CJ255">
        <v>37.3476</v>
      </c>
      <c r="CK255">
        <v>37.431100000000001</v>
      </c>
      <c r="CL255">
        <v>30.6297</v>
      </c>
      <c r="CM255">
        <v>100</v>
      </c>
      <c r="CN255">
        <v>0</v>
      </c>
      <c r="CO255">
        <v>35</v>
      </c>
      <c r="CP255">
        <v>410</v>
      </c>
      <c r="CQ255">
        <v>10</v>
      </c>
      <c r="CR255">
        <v>97.576999999999998</v>
      </c>
      <c r="CS255">
        <v>105.36199999999999</v>
      </c>
    </row>
    <row r="256" spans="1:97" x14ac:dyDescent="0.25">
      <c r="A256">
        <v>240</v>
      </c>
      <c r="B256">
        <v>1602608677.2</v>
      </c>
      <c r="C256">
        <v>19052.4000000954</v>
      </c>
      <c r="D256" t="s">
        <v>782</v>
      </c>
      <c r="E256" t="s">
        <v>783</v>
      </c>
      <c r="F256">
        <v>1602608668.5709701</v>
      </c>
      <c r="G256">
        <f t="shared" si="87"/>
        <v>5.1868816845076636E-4</v>
      </c>
      <c r="H256">
        <f t="shared" si="88"/>
        <v>-3.796854456721793</v>
      </c>
      <c r="I256">
        <f t="shared" si="89"/>
        <v>415.776677419355</v>
      </c>
      <c r="J256">
        <f t="shared" si="90"/>
        <v>878.78160003070377</v>
      </c>
      <c r="K256">
        <f t="shared" si="91"/>
        <v>89.359153001274962</v>
      </c>
      <c r="L256">
        <f t="shared" si="92"/>
        <v>42.278367834032693</v>
      </c>
      <c r="M256">
        <f t="shared" si="93"/>
        <v>1.1985454561970584E-2</v>
      </c>
      <c r="N256">
        <f t="shared" si="94"/>
        <v>2.7367170181544895</v>
      </c>
      <c r="O256">
        <f t="shared" si="95"/>
        <v>1.1956369695787793E-2</v>
      </c>
      <c r="P256">
        <f t="shared" si="96"/>
        <v>7.4753382885421656E-3</v>
      </c>
      <c r="Q256">
        <f t="shared" si="97"/>
        <v>2.5455284399999997E-2</v>
      </c>
      <c r="R256">
        <f t="shared" si="98"/>
        <v>34.41791753698844</v>
      </c>
      <c r="S256">
        <f t="shared" si="99"/>
        <v>34.509332258064497</v>
      </c>
      <c r="T256">
        <f t="shared" si="100"/>
        <v>5.4966966389145702</v>
      </c>
      <c r="U256">
        <f t="shared" si="101"/>
        <v>22.337831881884622</v>
      </c>
      <c r="V256">
        <f t="shared" si="102"/>
        <v>1.2313490409188819</v>
      </c>
      <c r="W256">
        <f t="shared" si="103"/>
        <v>5.5123928205291612</v>
      </c>
      <c r="X256">
        <f t="shared" si="104"/>
        <v>4.2653475979956887</v>
      </c>
      <c r="Y256">
        <f t="shared" si="105"/>
        <v>-22.874148228678795</v>
      </c>
      <c r="Z256">
        <f t="shared" si="106"/>
        <v>7.5717544978268121</v>
      </c>
      <c r="AA256">
        <f t="shared" si="107"/>
        <v>0.64322283757921261</v>
      </c>
      <c r="AB256">
        <f t="shared" si="108"/>
        <v>-14.63371560887277</v>
      </c>
      <c r="AC256">
        <v>-1.2197800960895399E-3</v>
      </c>
      <c r="AD256">
        <v>2.3559017571796102E-2</v>
      </c>
      <c r="AE256">
        <v>2.6754997469720001</v>
      </c>
      <c r="AF256">
        <v>84</v>
      </c>
      <c r="AG256">
        <v>8</v>
      </c>
      <c r="AH256">
        <f t="shared" si="109"/>
        <v>1</v>
      </c>
      <c r="AI256">
        <f t="shared" si="110"/>
        <v>0</v>
      </c>
      <c r="AJ256">
        <f t="shared" si="111"/>
        <v>52320.630170076467</v>
      </c>
      <c r="AK256">
        <f t="shared" si="112"/>
        <v>0.13320399999999999</v>
      </c>
      <c r="AL256">
        <f t="shared" si="113"/>
        <v>6.5269959999999988E-2</v>
      </c>
      <c r="AM256">
        <f t="shared" si="114"/>
        <v>0.49</v>
      </c>
      <c r="AN256">
        <f t="shared" si="115"/>
        <v>0.39</v>
      </c>
      <c r="AO256">
        <v>16.22</v>
      </c>
      <c r="AP256">
        <v>0.5</v>
      </c>
      <c r="AQ256" t="s">
        <v>195</v>
      </c>
      <c r="AR256">
        <v>1602608668.5709701</v>
      </c>
      <c r="AS256">
        <v>415.776677419355</v>
      </c>
      <c r="AT256">
        <v>409.96796774193501</v>
      </c>
      <c r="AU256">
        <v>12.109412903225801</v>
      </c>
      <c r="AV256">
        <v>11.2782870967742</v>
      </c>
      <c r="AW256">
        <v>999.99832258064498</v>
      </c>
      <c r="AX256">
        <v>101.535032258065</v>
      </c>
      <c r="AY256">
        <v>0.15024767741935499</v>
      </c>
      <c r="AZ256">
        <v>34.5606516129032</v>
      </c>
      <c r="BA256">
        <v>34.509332258064497</v>
      </c>
      <c r="BB256">
        <v>34.693961290322598</v>
      </c>
      <c r="BC256">
        <v>9990.3635483871003</v>
      </c>
      <c r="BD256">
        <v>0.13320399999999999</v>
      </c>
      <c r="BE256">
        <v>0.44232229032258102</v>
      </c>
      <c r="BF256">
        <v>1602608612.7</v>
      </c>
      <c r="BG256" t="s">
        <v>773</v>
      </c>
      <c r="BH256">
        <v>41</v>
      </c>
      <c r="BI256">
        <v>-1.2410000000000001</v>
      </c>
      <c r="BJ256">
        <v>-8.0000000000000002E-3</v>
      </c>
      <c r="BK256">
        <v>410</v>
      </c>
      <c r="BL256">
        <v>11</v>
      </c>
      <c r="BM256">
        <v>0.33</v>
      </c>
      <c r="BN256">
        <v>7.0000000000000007E-2</v>
      </c>
      <c r="BO256">
        <v>5.8130601999999998</v>
      </c>
      <c r="BP256">
        <v>-9.2021762304917404E-2</v>
      </c>
      <c r="BQ256">
        <v>1.91522918200407E-2</v>
      </c>
      <c r="BR256">
        <v>1</v>
      </c>
      <c r="BS256">
        <v>0.83203760000000004</v>
      </c>
      <c r="BT256">
        <v>-1.1715780072029201E-2</v>
      </c>
      <c r="BU256">
        <v>1.6173381959256399E-3</v>
      </c>
      <c r="BV256">
        <v>1</v>
      </c>
      <c r="BW256">
        <v>2</v>
      </c>
      <c r="BX256">
        <v>2</v>
      </c>
      <c r="BY256" t="s">
        <v>200</v>
      </c>
      <c r="BZ256">
        <v>100</v>
      </c>
      <c r="CA256">
        <v>100</v>
      </c>
      <c r="CB256">
        <v>-1.2410000000000001</v>
      </c>
      <c r="CC256">
        <v>-8.0000000000000002E-3</v>
      </c>
      <c r="CD256">
        <v>2</v>
      </c>
      <c r="CE256">
        <v>995.29700000000003</v>
      </c>
      <c r="CF256">
        <v>704.83399999999995</v>
      </c>
      <c r="CG256">
        <v>34.999200000000002</v>
      </c>
      <c r="CH256">
        <v>37.546900000000001</v>
      </c>
      <c r="CI256">
        <v>29.9998</v>
      </c>
      <c r="CJ256">
        <v>37.347499999999997</v>
      </c>
      <c r="CK256">
        <v>37.427700000000002</v>
      </c>
      <c r="CL256">
        <v>30.63</v>
      </c>
      <c r="CM256">
        <v>100</v>
      </c>
      <c r="CN256">
        <v>0</v>
      </c>
      <c r="CO256">
        <v>35</v>
      </c>
      <c r="CP256">
        <v>410</v>
      </c>
      <c r="CQ256">
        <v>10</v>
      </c>
      <c r="CR256">
        <v>97.576300000000003</v>
      </c>
      <c r="CS256">
        <v>105.36199999999999</v>
      </c>
    </row>
    <row r="257" spans="1:97" x14ac:dyDescent="0.25">
      <c r="A257">
        <v>241</v>
      </c>
      <c r="B257">
        <v>1602608938.7</v>
      </c>
      <c r="C257">
        <v>19313.9000000954</v>
      </c>
      <c r="D257" t="s">
        <v>785</v>
      </c>
      <c r="E257" t="s">
        <v>786</v>
      </c>
      <c r="F257">
        <v>1602608930.7032299</v>
      </c>
      <c r="G257">
        <f t="shared" si="87"/>
        <v>3.5699727667552072E-4</v>
      </c>
      <c r="H257">
        <f t="shared" si="88"/>
        <v>-3.5315423203266412</v>
      </c>
      <c r="I257">
        <f t="shared" si="89"/>
        <v>414.13061290322599</v>
      </c>
      <c r="J257">
        <f t="shared" si="90"/>
        <v>1040.8078637123176</v>
      </c>
      <c r="K257">
        <f t="shared" si="91"/>
        <v>105.82806409365895</v>
      </c>
      <c r="L257">
        <f t="shared" si="92"/>
        <v>42.108291619886025</v>
      </c>
      <c r="M257">
        <f t="shared" si="93"/>
        <v>8.3654358184539774E-3</v>
      </c>
      <c r="N257">
        <f t="shared" si="94"/>
        <v>2.7817661688222688</v>
      </c>
      <c r="O257">
        <f t="shared" si="95"/>
        <v>8.3514849521641975E-3</v>
      </c>
      <c r="P257">
        <f t="shared" si="96"/>
        <v>5.2209295600906865E-3</v>
      </c>
      <c r="Q257">
        <f t="shared" si="97"/>
        <v>-8.386356306774198E-4</v>
      </c>
      <c r="R257">
        <f t="shared" si="98"/>
        <v>34.405866326617293</v>
      </c>
      <c r="S257">
        <f t="shared" si="99"/>
        <v>34.485383870967702</v>
      </c>
      <c r="T257">
        <f t="shared" si="100"/>
        <v>5.4893852579770366</v>
      </c>
      <c r="U257">
        <f t="shared" si="101"/>
        <v>23.437517070028605</v>
      </c>
      <c r="V257">
        <f t="shared" si="102"/>
        <v>1.2878183739434652</v>
      </c>
      <c r="W257">
        <f t="shared" si="103"/>
        <v>5.4946877269277801</v>
      </c>
      <c r="X257">
        <f t="shared" si="104"/>
        <v>4.2015668840335714</v>
      </c>
      <c r="Y257">
        <f t="shared" si="105"/>
        <v>-15.743579901390463</v>
      </c>
      <c r="Z257">
        <f t="shared" si="106"/>
        <v>2.6051340673631587</v>
      </c>
      <c r="AA257">
        <f t="shared" si="107"/>
        <v>0.21763608112237076</v>
      </c>
      <c r="AB257">
        <f t="shared" si="108"/>
        <v>-12.921648388535612</v>
      </c>
      <c r="AC257">
        <v>-1.22066025531823E-3</v>
      </c>
      <c r="AD257">
        <v>2.3576017100482599E-2</v>
      </c>
      <c r="AE257">
        <v>2.6767148905770499</v>
      </c>
      <c r="AF257">
        <v>85</v>
      </c>
      <c r="AG257">
        <v>9</v>
      </c>
      <c r="AH257">
        <f t="shared" si="109"/>
        <v>1</v>
      </c>
      <c r="AI257">
        <f t="shared" si="110"/>
        <v>0</v>
      </c>
      <c r="AJ257">
        <f t="shared" si="111"/>
        <v>52366.555545228191</v>
      </c>
      <c r="AK257">
        <f t="shared" si="112"/>
        <v>-4.3884648387096797E-3</v>
      </c>
      <c r="AL257">
        <f t="shared" si="113"/>
        <v>-2.1503477709677431E-3</v>
      </c>
      <c r="AM257">
        <f t="shared" si="114"/>
        <v>0.49</v>
      </c>
      <c r="AN257">
        <f t="shared" si="115"/>
        <v>0.39</v>
      </c>
      <c r="AO257">
        <v>12.34</v>
      </c>
      <c r="AP257">
        <v>0.5</v>
      </c>
      <c r="AQ257" t="s">
        <v>195</v>
      </c>
      <c r="AR257">
        <v>1602608930.7032299</v>
      </c>
      <c r="AS257">
        <v>414.13061290322599</v>
      </c>
      <c r="AT257">
        <v>409.95516129032302</v>
      </c>
      <c r="AU257">
        <v>12.6655580645161</v>
      </c>
      <c r="AV257">
        <v>12.2306064516129</v>
      </c>
      <c r="AW257">
        <v>1000.00783870968</v>
      </c>
      <c r="AX257">
        <v>101.528032258064</v>
      </c>
      <c r="AY257">
        <v>0.150738419354839</v>
      </c>
      <c r="AZ257">
        <v>34.502754838709699</v>
      </c>
      <c r="BA257">
        <v>34.485383870967702</v>
      </c>
      <c r="BB257">
        <v>34.647967741935503</v>
      </c>
      <c r="BC257">
        <v>9998.2616129032303</v>
      </c>
      <c r="BD257">
        <v>-4.3884648387096797E-3</v>
      </c>
      <c r="BE257">
        <v>0.38484406451612901</v>
      </c>
      <c r="BF257">
        <v>1602608907.7</v>
      </c>
      <c r="BG257" t="s">
        <v>787</v>
      </c>
      <c r="BH257">
        <v>42</v>
      </c>
      <c r="BI257">
        <v>-1.2030000000000001</v>
      </c>
      <c r="BJ257">
        <v>-1E-3</v>
      </c>
      <c r="BK257">
        <v>410</v>
      </c>
      <c r="BL257">
        <v>12</v>
      </c>
      <c r="BM257">
        <v>0.17</v>
      </c>
      <c r="BN257">
        <v>0.1</v>
      </c>
      <c r="BO257">
        <v>4.174887</v>
      </c>
      <c r="BP257">
        <v>3.5170251870975302E-3</v>
      </c>
      <c r="BQ257">
        <v>2.4160301177758501E-2</v>
      </c>
      <c r="BR257">
        <v>1</v>
      </c>
      <c r="BS257">
        <v>0.43533674</v>
      </c>
      <c r="BT257">
        <v>-4.3463386137785297E-3</v>
      </c>
      <c r="BU257">
        <v>1.10549201372058E-3</v>
      </c>
      <c r="BV257">
        <v>1</v>
      </c>
      <c r="BW257">
        <v>2</v>
      </c>
      <c r="BX257">
        <v>2</v>
      </c>
      <c r="BY257" t="s">
        <v>200</v>
      </c>
      <c r="BZ257">
        <v>100</v>
      </c>
      <c r="CA257">
        <v>100</v>
      </c>
      <c r="CB257">
        <v>-1.2030000000000001</v>
      </c>
      <c r="CC257">
        <v>-1E-3</v>
      </c>
      <c r="CD257">
        <v>2</v>
      </c>
      <c r="CE257">
        <v>994.15099999999995</v>
      </c>
      <c r="CF257">
        <v>705.64400000000001</v>
      </c>
      <c r="CG257">
        <v>34.998800000000003</v>
      </c>
      <c r="CH257">
        <v>37.418399999999998</v>
      </c>
      <c r="CI257">
        <v>30</v>
      </c>
      <c r="CJ257">
        <v>37.235199999999999</v>
      </c>
      <c r="CK257">
        <v>37.318300000000001</v>
      </c>
      <c r="CL257">
        <v>30.709199999999999</v>
      </c>
      <c r="CM257">
        <v>100</v>
      </c>
      <c r="CN257">
        <v>0</v>
      </c>
      <c r="CO257">
        <v>35</v>
      </c>
      <c r="CP257">
        <v>410</v>
      </c>
      <c r="CQ257">
        <v>10</v>
      </c>
      <c r="CR257">
        <v>97.597899999999996</v>
      </c>
      <c r="CS257">
        <v>105.384</v>
      </c>
    </row>
    <row r="258" spans="1:97" x14ac:dyDescent="0.25">
      <c r="A258">
        <v>242</v>
      </c>
      <c r="B258">
        <v>1602608943.7</v>
      </c>
      <c r="C258">
        <v>19318.9000000954</v>
      </c>
      <c r="D258" t="s">
        <v>788</v>
      </c>
      <c r="E258" t="s">
        <v>789</v>
      </c>
      <c r="F258">
        <v>1602608935.34516</v>
      </c>
      <c r="G258">
        <f t="shared" si="87"/>
        <v>3.5650448764278146E-4</v>
      </c>
      <c r="H258">
        <f t="shared" si="88"/>
        <v>-3.5420038643264018</v>
      </c>
      <c r="I258">
        <f t="shared" si="89"/>
        <v>414.14632258064501</v>
      </c>
      <c r="J258">
        <f t="shared" si="90"/>
        <v>1043.2591852828789</v>
      </c>
      <c r="K258">
        <f t="shared" si="91"/>
        <v>106.07688143278338</v>
      </c>
      <c r="L258">
        <f t="shared" si="92"/>
        <v>42.109718252131557</v>
      </c>
      <c r="M258">
        <f t="shared" si="93"/>
        <v>8.3594801198970219E-3</v>
      </c>
      <c r="N258">
        <f t="shared" si="94"/>
        <v>2.7812869833075529</v>
      </c>
      <c r="O258">
        <f t="shared" si="95"/>
        <v>8.3455466972246779E-3</v>
      </c>
      <c r="P258">
        <f t="shared" si="96"/>
        <v>5.2172165870110103E-3</v>
      </c>
      <c r="Q258">
        <f t="shared" si="97"/>
        <v>-3.4424580777096762E-3</v>
      </c>
      <c r="R258">
        <f t="shared" si="98"/>
        <v>34.404474994252375</v>
      </c>
      <c r="S258">
        <f t="shared" si="99"/>
        <v>34.481283870967701</v>
      </c>
      <c r="T258">
        <f t="shared" si="100"/>
        <v>5.4881343865475989</v>
      </c>
      <c r="U258">
        <f t="shared" si="101"/>
        <v>23.4683689033135</v>
      </c>
      <c r="V258">
        <f t="shared" si="102"/>
        <v>1.2894065515580071</v>
      </c>
      <c r="W258">
        <f t="shared" si="103"/>
        <v>5.4942316480117874</v>
      </c>
      <c r="X258">
        <f t="shared" si="104"/>
        <v>4.198727834989592</v>
      </c>
      <c r="Y258">
        <f t="shared" si="105"/>
        <v>-15.721847905046662</v>
      </c>
      <c r="Z258">
        <f t="shared" si="106"/>
        <v>2.9955090278364565</v>
      </c>
      <c r="AA258">
        <f t="shared" si="107"/>
        <v>0.25028476774019076</v>
      </c>
      <c r="AB258">
        <f t="shared" si="108"/>
        <v>-12.479496567547724</v>
      </c>
      <c r="AC258">
        <v>-1.2203334891023299E-3</v>
      </c>
      <c r="AD258">
        <v>2.3569705888283901E-2</v>
      </c>
      <c r="AE258">
        <v>2.6762638268992802</v>
      </c>
      <c r="AF258">
        <v>86</v>
      </c>
      <c r="AG258">
        <v>9</v>
      </c>
      <c r="AH258">
        <f t="shared" si="109"/>
        <v>1</v>
      </c>
      <c r="AI258">
        <f t="shared" si="110"/>
        <v>0</v>
      </c>
      <c r="AJ258">
        <f t="shared" si="111"/>
        <v>52353.355212223694</v>
      </c>
      <c r="AK258">
        <f t="shared" si="112"/>
        <v>-1.8013909354838702E-2</v>
      </c>
      <c r="AL258">
        <f t="shared" si="113"/>
        <v>-8.8268155838709637E-3</v>
      </c>
      <c r="AM258">
        <f t="shared" si="114"/>
        <v>0.49</v>
      </c>
      <c r="AN258">
        <f t="shared" si="115"/>
        <v>0.39</v>
      </c>
      <c r="AO258">
        <v>12.34</v>
      </c>
      <c r="AP258">
        <v>0.5</v>
      </c>
      <c r="AQ258" t="s">
        <v>195</v>
      </c>
      <c r="AR258">
        <v>1602608935.34516</v>
      </c>
      <c r="AS258">
        <v>414.14632258064501</v>
      </c>
      <c r="AT258">
        <v>409.95767741935498</v>
      </c>
      <c r="AU258">
        <v>12.6812290322581</v>
      </c>
      <c r="AV258">
        <v>12.246880645161299</v>
      </c>
      <c r="AW258">
        <v>999.99848387096802</v>
      </c>
      <c r="AX258">
        <v>101.52764516129</v>
      </c>
      <c r="AY258">
        <v>0.15071332258064499</v>
      </c>
      <c r="AZ258">
        <v>34.501261290322603</v>
      </c>
      <c r="BA258">
        <v>34.481283870967701</v>
      </c>
      <c r="BB258">
        <v>34.645941935483897</v>
      </c>
      <c r="BC258">
        <v>9995.6232258064501</v>
      </c>
      <c r="BD258">
        <v>-1.8013909354838702E-2</v>
      </c>
      <c r="BE258">
        <v>0.38151667741935502</v>
      </c>
      <c r="BF258">
        <v>1602608907.7</v>
      </c>
      <c r="BG258" t="s">
        <v>787</v>
      </c>
      <c r="BH258">
        <v>42</v>
      </c>
      <c r="BI258">
        <v>-1.2030000000000001</v>
      </c>
      <c r="BJ258">
        <v>-1E-3</v>
      </c>
      <c r="BK258">
        <v>410</v>
      </c>
      <c r="BL258">
        <v>12</v>
      </c>
      <c r="BM258">
        <v>0.17</v>
      </c>
      <c r="BN258">
        <v>0.1</v>
      </c>
      <c r="BO258">
        <v>4.1772932000000003</v>
      </c>
      <c r="BP258">
        <v>0.16515475686588901</v>
      </c>
      <c r="BQ258">
        <v>3.0134048147568902E-2</v>
      </c>
      <c r="BR258">
        <v>0</v>
      </c>
      <c r="BS258">
        <v>0.43486152</v>
      </c>
      <c r="BT258">
        <v>-6.5114932913310601E-3</v>
      </c>
      <c r="BU258">
        <v>1.2721380151540099E-3</v>
      </c>
      <c r="BV258">
        <v>1</v>
      </c>
      <c r="BW258">
        <v>1</v>
      </c>
      <c r="BX258">
        <v>2</v>
      </c>
      <c r="BY258" t="s">
        <v>252</v>
      </c>
      <c r="BZ258">
        <v>100</v>
      </c>
      <c r="CA258">
        <v>100</v>
      </c>
      <c r="CB258">
        <v>-1.2030000000000001</v>
      </c>
      <c r="CC258">
        <v>-1E-3</v>
      </c>
      <c r="CD258">
        <v>2</v>
      </c>
      <c r="CE258">
        <v>993.88800000000003</v>
      </c>
      <c r="CF258">
        <v>705.88</v>
      </c>
      <c r="CG258">
        <v>34.999000000000002</v>
      </c>
      <c r="CH258">
        <v>37.415100000000002</v>
      </c>
      <c r="CI258">
        <v>29.9999</v>
      </c>
      <c r="CJ258">
        <v>37.234299999999998</v>
      </c>
      <c r="CK258">
        <v>37.314799999999998</v>
      </c>
      <c r="CL258">
        <v>30.710899999999999</v>
      </c>
      <c r="CM258">
        <v>100</v>
      </c>
      <c r="CN258">
        <v>0</v>
      </c>
      <c r="CO258">
        <v>35</v>
      </c>
      <c r="CP258">
        <v>410</v>
      </c>
      <c r="CQ258">
        <v>10</v>
      </c>
      <c r="CR258">
        <v>97.600200000000001</v>
      </c>
      <c r="CS258">
        <v>105.384</v>
      </c>
    </row>
    <row r="259" spans="1:97" x14ac:dyDescent="0.25">
      <c r="A259">
        <v>243</v>
      </c>
      <c r="B259">
        <v>1602608948.7</v>
      </c>
      <c r="C259">
        <v>19323.9000000954</v>
      </c>
      <c r="D259" t="s">
        <v>790</v>
      </c>
      <c r="E259" t="s">
        <v>791</v>
      </c>
      <c r="F259">
        <v>1602608940.1354799</v>
      </c>
      <c r="G259">
        <f t="shared" si="87"/>
        <v>3.5630258235712272E-4</v>
      </c>
      <c r="H259">
        <f t="shared" si="88"/>
        <v>-3.544706724023742</v>
      </c>
      <c r="I259">
        <f t="shared" si="89"/>
        <v>414.15238709677402</v>
      </c>
      <c r="J259">
        <f t="shared" si="90"/>
        <v>1043.9401783847493</v>
      </c>
      <c r="K259">
        <f t="shared" si="91"/>
        <v>106.14580596527647</v>
      </c>
      <c r="L259">
        <f t="shared" si="92"/>
        <v>42.110208832893839</v>
      </c>
      <c r="M259">
        <f t="shared" si="93"/>
        <v>8.3574549022137883E-3</v>
      </c>
      <c r="N259">
        <f t="shared" si="94"/>
        <v>2.7820150046791507</v>
      </c>
      <c r="O259">
        <f t="shared" si="95"/>
        <v>8.3435318617356823E-3</v>
      </c>
      <c r="P259">
        <f t="shared" si="96"/>
        <v>5.2159563844629726E-3</v>
      </c>
      <c r="Q259">
        <f t="shared" si="97"/>
        <v>-2.8778263798741985E-3</v>
      </c>
      <c r="R259">
        <f t="shared" si="98"/>
        <v>34.402953290712446</v>
      </c>
      <c r="S259">
        <f t="shared" si="99"/>
        <v>34.482035483871002</v>
      </c>
      <c r="T259">
        <f t="shared" si="100"/>
        <v>5.4883636780219804</v>
      </c>
      <c r="U259">
        <f t="shared" si="101"/>
        <v>23.500438455068227</v>
      </c>
      <c r="V259">
        <f t="shared" si="102"/>
        <v>1.2910534843724346</v>
      </c>
      <c r="W259">
        <f t="shared" si="103"/>
        <v>5.4937421139646831</v>
      </c>
      <c r="X259">
        <f t="shared" si="104"/>
        <v>4.1973101936495461</v>
      </c>
      <c r="Y259">
        <f t="shared" si="105"/>
        <v>-15.712943881949112</v>
      </c>
      <c r="Z259">
        <f t="shared" si="106"/>
        <v>2.6431050109222736</v>
      </c>
      <c r="AA259">
        <f t="shared" si="107"/>
        <v>0.22078152843640941</v>
      </c>
      <c r="AB259">
        <f t="shared" si="108"/>
        <v>-12.851935168970304</v>
      </c>
      <c r="AC259">
        <v>-1.2208299631476199E-3</v>
      </c>
      <c r="AD259">
        <v>2.3579294863210101E-2</v>
      </c>
      <c r="AE259">
        <v>2.6769491212034202</v>
      </c>
      <c r="AF259">
        <v>85</v>
      </c>
      <c r="AG259">
        <v>8</v>
      </c>
      <c r="AH259">
        <f t="shared" si="109"/>
        <v>1</v>
      </c>
      <c r="AI259">
        <f t="shared" si="110"/>
        <v>0</v>
      </c>
      <c r="AJ259">
        <f t="shared" si="111"/>
        <v>52374.051796615371</v>
      </c>
      <c r="AK259">
        <f t="shared" si="112"/>
        <v>-1.5059269387096799E-2</v>
      </c>
      <c r="AL259">
        <f t="shared" si="113"/>
        <v>-7.3790419996774314E-3</v>
      </c>
      <c r="AM259">
        <f t="shared" si="114"/>
        <v>0.49</v>
      </c>
      <c r="AN259">
        <f t="shared" si="115"/>
        <v>0.39</v>
      </c>
      <c r="AO259">
        <v>12.34</v>
      </c>
      <c r="AP259">
        <v>0.5</v>
      </c>
      <c r="AQ259" t="s">
        <v>195</v>
      </c>
      <c r="AR259">
        <v>1602608940.1354799</v>
      </c>
      <c r="AS259">
        <v>414.15238709677402</v>
      </c>
      <c r="AT259">
        <v>409.96032258064503</v>
      </c>
      <c r="AU259">
        <v>12.697464516128999</v>
      </c>
      <c r="AV259">
        <v>12.263370967741899</v>
      </c>
      <c r="AW259">
        <v>1000.00241935484</v>
      </c>
      <c r="AX259">
        <v>101.52735483871</v>
      </c>
      <c r="AY259">
        <v>0.150699290322581</v>
      </c>
      <c r="AZ259">
        <v>34.499658064516098</v>
      </c>
      <c r="BA259">
        <v>34.482035483871002</v>
      </c>
      <c r="BB259">
        <v>34.645093548387102</v>
      </c>
      <c r="BC259">
        <v>9999.7183870967801</v>
      </c>
      <c r="BD259">
        <v>-1.5059269387096799E-2</v>
      </c>
      <c r="BE259">
        <v>0.38662174193548399</v>
      </c>
      <c r="BF259">
        <v>1602608907.7</v>
      </c>
      <c r="BG259" t="s">
        <v>787</v>
      </c>
      <c r="BH259">
        <v>42</v>
      </c>
      <c r="BI259">
        <v>-1.2030000000000001</v>
      </c>
      <c r="BJ259">
        <v>-1E-3</v>
      </c>
      <c r="BK259">
        <v>410</v>
      </c>
      <c r="BL259">
        <v>12</v>
      </c>
      <c r="BM259">
        <v>0.17</v>
      </c>
      <c r="BN259">
        <v>0.1</v>
      </c>
      <c r="BO259">
        <v>4.1848831999999998</v>
      </c>
      <c r="BP259">
        <v>8.5844997692710104E-2</v>
      </c>
      <c r="BQ259">
        <v>2.64221781418565E-2</v>
      </c>
      <c r="BR259">
        <v>1</v>
      </c>
      <c r="BS259">
        <v>0.43443485999999998</v>
      </c>
      <c r="BT259">
        <v>-4.7679511802550204E-3</v>
      </c>
      <c r="BU259">
        <v>1.13230679605838E-3</v>
      </c>
      <c r="BV259">
        <v>1</v>
      </c>
      <c r="BW259">
        <v>2</v>
      </c>
      <c r="BX259">
        <v>2</v>
      </c>
      <c r="BY259" t="s">
        <v>200</v>
      </c>
      <c r="BZ259">
        <v>100</v>
      </c>
      <c r="CA259">
        <v>100</v>
      </c>
      <c r="CB259">
        <v>-1.2030000000000001</v>
      </c>
      <c r="CC259">
        <v>-1E-3</v>
      </c>
      <c r="CD259">
        <v>2</v>
      </c>
      <c r="CE259">
        <v>993.98199999999997</v>
      </c>
      <c r="CF259">
        <v>705.63900000000001</v>
      </c>
      <c r="CG259">
        <v>34.999299999999998</v>
      </c>
      <c r="CH259">
        <v>37.414900000000003</v>
      </c>
      <c r="CI259">
        <v>29.9999</v>
      </c>
      <c r="CJ259">
        <v>37.231400000000001</v>
      </c>
      <c r="CK259">
        <v>37.313600000000001</v>
      </c>
      <c r="CL259">
        <v>30.7134</v>
      </c>
      <c r="CM259">
        <v>100</v>
      </c>
      <c r="CN259">
        <v>0</v>
      </c>
      <c r="CO259">
        <v>35</v>
      </c>
      <c r="CP259">
        <v>410</v>
      </c>
      <c r="CQ259">
        <v>10</v>
      </c>
      <c r="CR259">
        <v>97.597899999999996</v>
      </c>
      <c r="CS259">
        <v>105.38500000000001</v>
      </c>
    </row>
    <row r="260" spans="1:97" x14ac:dyDescent="0.25">
      <c r="A260">
        <v>244</v>
      </c>
      <c r="B260">
        <v>1602608953.7</v>
      </c>
      <c r="C260">
        <v>19328.9000000954</v>
      </c>
      <c r="D260" t="s">
        <v>792</v>
      </c>
      <c r="E260" t="s">
        <v>793</v>
      </c>
      <c r="F260">
        <v>1602608945.0709701</v>
      </c>
      <c r="G260">
        <f t="shared" si="87"/>
        <v>3.5583182219195311E-4</v>
      </c>
      <c r="H260">
        <f t="shared" si="88"/>
        <v>-3.5556755076224724</v>
      </c>
      <c r="I260">
        <f t="shared" si="89"/>
        <v>414.15874193548399</v>
      </c>
      <c r="J260">
        <f t="shared" si="90"/>
        <v>1046.3698658610092</v>
      </c>
      <c r="K260">
        <f t="shared" si="91"/>
        <v>106.39260940597973</v>
      </c>
      <c r="L260">
        <f t="shared" si="92"/>
        <v>42.110759015939514</v>
      </c>
      <c r="M260">
        <f t="shared" si="93"/>
        <v>8.3529856276711358E-3</v>
      </c>
      <c r="N260">
        <f t="shared" si="94"/>
        <v>2.7817193324424889</v>
      </c>
      <c r="O260">
        <f t="shared" si="95"/>
        <v>8.3390759852846885E-3</v>
      </c>
      <c r="P260">
        <f t="shared" si="96"/>
        <v>5.2131702606246309E-3</v>
      </c>
      <c r="Q260">
        <f t="shared" si="97"/>
        <v>-7.5249139390645031E-4</v>
      </c>
      <c r="R260">
        <f t="shared" si="98"/>
        <v>34.400581234996331</v>
      </c>
      <c r="S260">
        <f t="shared" si="99"/>
        <v>34.476622580645198</v>
      </c>
      <c r="T260">
        <f t="shared" si="100"/>
        <v>5.4867125717410188</v>
      </c>
      <c r="U260">
        <f t="shared" si="101"/>
        <v>23.534017841696485</v>
      </c>
      <c r="V260">
        <f t="shared" si="102"/>
        <v>1.2927183865276803</v>
      </c>
      <c r="W260">
        <f t="shared" si="103"/>
        <v>5.4929778468906472</v>
      </c>
      <c r="X260">
        <f t="shared" si="104"/>
        <v>4.193994185213338</v>
      </c>
      <c r="Y260">
        <f t="shared" si="105"/>
        <v>-15.692183358665133</v>
      </c>
      <c r="Z260">
        <f t="shared" si="106"/>
        <v>3.079182758453284</v>
      </c>
      <c r="AA260">
        <f t="shared" si="107"/>
        <v>0.25722499779548713</v>
      </c>
      <c r="AB260">
        <f t="shared" si="108"/>
        <v>-12.356528093810269</v>
      </c>
      <c r="AC260">
        <v>-1.22062831422962E-3</v>
      </c>
      <c r="AD260">
        <v>2.35754001854581E-2</v>
      </c>
      <c r="AE260">
        <v>2.6766708030802402</v>
      </c>
      <c r="AF260">
        <v>85</v>
      </c>
      <c r="AG260">
        <v>8</v>
      </c>
      <c r="AH260">
        <f t="shared" si="109"/>
        <v>1</v>
      </c>
      <c r="AI260">
        <f t="shared" si="110"/>
        <v>0</v>
      </c>
      <c r="AJ260">
        <f t="shared" si="111"/>
        <v>52366.177202566374</v>
      </c>
      <c r="AK260">
        <f t="shared" si="112"/>
        <v>-3.9376839032257997E-3</v>
      </c>
      <c r="AL260">
        <f t="shared" si="113"/>
        <v>-1.9294651125806419E-3</v>
      </c>
      <c r="AM260">
        <f t="shared" si="114"/>
        <v>0.49</v>
      </c>
      <c r="AN260">
        <f t="shared" si="115"/>
        <v>0.39</v>
      </c>
      <c r="AO260">
        <v>12.34</v>
      </c>
      <c r="AP260">
        <v>0.5</v>
      </c>
      <c r="AQ260" t="s">
        <v>195</v>
      </c>
      <c r="AR260">
        <v>1602608945.0709701</v>
      </c>
      <c r="AS260">
        <v>414.15874193548399</v>
      </c>
      <c r="AT260">
        <v>409.95290322580598</v>
      </c>
      <c r="AU260">
        <v>12.7138677419355</v>
      </c>
      <c r="AV260">
        <v>12.2803548387097</v>
      </c>
      <c r="AW260">
        <v>1000.00219354839</v>
      </c>
      <c r="AX260">
        <v>101.527193548387</v>
      </c>
      <c r="AY260">
        <v>0.150628870967742</v>
      </c>
      <c r="AZ260">
        <v>34.497154838709697</v>
      </c>
      <c r="BA260">
        <v>34.476622580645198</v>
      </c>
      <c r="BB260">
        <v>34.6398096774194</v>
      </c>
      <c r="BC260">
        <v>9998.0825806451594</v>
      </c>
      <c r="BD260">
        <v>-3.9376839032257997E-3</v>
      </c>
      <c r="BE260">
        <v>0.41077999999999998</v>
      </c>
      <c r="BF260">
        <v>1602608907.7</v>
      </c>
      <c r="BG260" t="s">
        <v>787</v>
      </c>
      <c r="BH260">
        <v>42</v>
      </c>
      <c r="BI260">
        <v>-1.2030000000000001</v>
      </c>
      <c r="BJ260">
        <v>-1E-3</v>
      </c>
      <c r="BK260">
        <v>410</v>
      </c>
      <c r="BL260">
        <v>12</v>
      </c>
      <c r="BM260">
        <v>0.17</v>
      </c>
      <c r="BN260">
        <v>0.1</v>
      </c>
      <c r="BO260">
        <v>4.1967590000000001</v>
      </c>
      <c r="BP260">
        <v>0.11826825450181901</v>
      </c>
      <c r="BQ260">
        <v>2.9986985326971399E-2</v>
      </c>
      <c r="BR260">
        <v>0</v>
      </c>
      <c r="BS260">
        <v>0.43376510000000001</v>
      </c>
      <c r="BT260">
        <v>-6.2077714285721603E-3</v>
      </c>
      <c r="BU260">
        <v>1.2755303563616201E-3</v>
      </c>
      <c r="BV260">
        <v>1</v>
      </c>
      <c r="BW260">
        <v>1</v>
      </c>
      <c r="BX260">
        <v>2</v>
      </c>
      <c r="BY260" t="s">
        <v>252</v>
      </c>
      <c r="BZ260">
        <v>100</v>
      </c>
      <c r="CA260">
        <v>100</v>
      </c>
      <c r="CB260">
        <v>-1.2030000000000001</v>
      </c>
      <c r="CC260">
        <v>-1E-3</v>
      </c>
      <c r="CD260">
        <v>2</v>
      </c>
      <c r="CE260">
        <v>994.31</v>
      </c>
      <c r="CF260">
        <v>705.75099999999998</v>
      </c>
      <c r="CG260">
        <v>34.999099999999999</v>
      </c>
      <c r="CH260">
        <v>37.411299999999997</v>
      </c>
      <c r="CI260">
        <v>29.9999</v>
      </c>
      <c r="CJ260">
        <v>37.229100000000003</v>
      </c>
      <c r="CK260">
        <v>37.311300000000003</v>
      </c>
      <c r="CL260">
        <v>30.715499999999999</v>
      </c>
      <c r="CM260">
        <v>100</v>
      </c>
      <c r="CN260">
        <v>0</v>
      </c>
      <c r="CO260">
        <v>35</v>
      </c>
      <c r="CP260">
        <v>410</v>
      </c>
      <c r="CQ260">
        <v>10</v>
      </c>
      <c r="CR260">
        <v>97.6006</v>
      </c>
      <c r="CS260">
        <v>105.38500000000001</v>
      </c>
    </row>
    <row r="261" spans="1:97" x14ac:dyDescent="0.25">
      <c r="A261">
        <v>245</v>
      </c>
      <c r="B261">
        <v>1602608958.7</v>
      </c>
      <c r="C261">
        <v>19333.9000000954</v>
      </c>
      <c r="D261" t="s">
        <v>794</v>
      </c>
      <c r="E261" t="s">
        <v>795</v>
      </c>
      <c r="F261">
        <v>1602608950.0709701</v>
      </c>
      <c r="G261">
        <f t="shared" si="87"/>
        <v>3.5503384101729041E-4</v>
      </c>
      <c r="H261">
        <f t="shared" si="88"/>
        <v>-3.5574199213057049</v>
      </c>
      <c r="I261">
        <f t="shared" si="89"/>
        <v>414.15690322580701</v>
      </c>
      <c r="J261">
        <f t="shared" si="90"/>
        <v>1047.670471653641</v>
      </c>
      <c r="K261">
        <f t="shared" si="91"/>
        <v>106.52453834280021</v>
      </c>
      <c r="L261">
        <f t="shared" si="92"/>
        <v>42.110447999910988</v>
      </c>
      <c r="M261">
        <f t="shared" si="93"/>
        <v>8.3410998092015472E-3</v>
      </c>
      <c r="N261">
        <f t="shared" si="94"/>
        <v>2.7814058376034509</v>
      </c>
      <c r="O261">
        <f t="shared" si="95"/>
        <v>8.3272281278992666E-3</v>
      </c>
      <c r="P261">
        <f t="shared" si="96"/>
        <v>5.2057619469559127E-3</v>
      </c>
      <c r="Q261">
        <f t="shared" si="97"/>
        <v>2.0003179084451526E-3</v>
      </c>
      <c r="R261">
        <f t="shared" si="98"/>
        <v>34.397781918266205</v>
      </c>
      <c r="S261">
        <f t="shared" si="99"/>
        <v>34.470758064516097</v>
      </c>
      <c r="T261">
        <f t="shared" si="100"/>
        <v>5.484924196670061</v>
      </c>
      <c r="U261">
        <f t="shared" si="101"/>
        <v>23.568443813623471</v>
      </c>
      <c r="V261">
        <f t="shared" si="102"/>
        <v>1.2943919292444572</v>
      </c>
      <c r="W261">
        <f t="shared" si="103"/>
        <v>5.4920551372859361</v>
      </c>
      <c r="X261">
        <f t="shared" si="104"/>
        <v>4.1905322674256036</v>
      </c>
      <c r="Y261">
        <f t="shared" si="105"/>
        <v>-15.656992388862507</v>
      </c>
      <c r="Z261">
        <f t="shared" si="106"/>
        <v>3.5049872383608069</v>
      </c>
      <c r="AA261">
        <f t="shared" si="107"/>
        <v>0.29281563726841303</v>
      </c>
      <c r="AB261">
        <f t="shared" si="108"/>
        <v>-11.857189195324843</v>
      </c>
      <c r="AC261">
        <v>-1.2204145331101599E-3</v>
      </c>
      <c r="AD261">
        <v>2.3571271184529199E-2</v>
      </c>
      <c r="AE261">
        <v>2.6763757064644298</v>
      </c>
      <c r="AF261">
        <v>85</v>
      </c>
      <c r="AG261">
        <v>8</v>
      </c>
      <c r="AH261">
        <f t="shared" si="109"/>
        <v>1</v>
      </c>
      <c r="AI261">
        <f t="shared" si="110"/>
        <v>0</v>
      </c>
      <c r="AJ261">
        <f t="shared" si="111"/>
        <v>52357.887186158543</v>
      </c>
      <c r="AK261">
        <f t="shared" si="112"/>
        <v>1.04673883225806E-2</v>
      </c>
      <c r="AL261">
        <f t="shared" si="113"/>
        <v>5.1290202780644939E-3</v>
      </c>
      <c r="AM261">
        <f t="shared" si="114"/>
        <v>0.49</v>
      </c>
      <c r="AN261">
        <f t="shared" si="115"/>
        <v>0.39</v>
      </c>
      <c r="AO261">
        <v>12.34</v>
      </c>
      <c r="AP261">
        <v>0.5</v>
      </c>
      <c r="AQ261" t="s">
        <v>195</v>
      </c>
      <c r="AR261">
        <v>1602608950.0709701</v>
      </c>
      <c r="AS261">
        <v>414.15690322580701</v>
      </c>
      <c r="AT261">
        <v>409.948483870968</v>
      </c>
      <c r="AU261">
        <v>12.730364516129001</v>
      </c>
      <c r="AV261">
        <v>12.2978290322581</v>
      </c>
      <c r="AW261">
        <v>999.99758064516095</v>
      </c>
      <c r="AX261">
        <v>101.52683870967699</v>
      </c>
      <c r="AY261">
        <v>0.150684161290323</v>
      </c>
      <c r="AZ261">
        <v>34.494132258064496</v>
      </c>
      <c r="BA261">
        <v>34.470758064516097</v>
      </c>
      <c r="BB261">
        <v>34.635958064516103</v>
      </c>
      <c r="BC261">
        <v>9996.3664516128993</v>
      </c>
      <c r="BD261">
        <v>1.04673883225806E-2</v>
      </c>
      <c r="BE261">
        <v>0.43252235483870999</v>
      </c>
      <c r="BF261">
        <v>1602608907.7</v>
      </c>
      <c r="BG261" t="s">
        <v>787</v>
      </c>
      <c r="BH261">
        <v>42</v>
      </c>
      <c r="BI261">
        <v>-1.2030000000000001</v>
      </c>
      <c r="BJ261">
        <v>-1E-3</v>
      </c>
      <c r="BK261">
        <v>410</v>
      </c>
      <c r="BL261">
        <v>12</v>
      </c>
      <c r="BM261">
        <v>0.17</v>
      </c>
      <c r="BN261">
        <v>0.1</v>
      </c>
      <c r="BO261">
        <v>4.2011323999999997</v>
      </c>
      <c r="BP261">
        <v>7.8933435774316496E-2</v>
      </c>
      <c r="BQ261">
        <v>2.9058284778011201E-2</v>
      </c>
      <c r="BR261">
        <v>1</v>
      </c>
      <c r="BS261">
        <v>0.43322297999999998</v>
      </c>
      <c r="BT261">
        <v>-1.0296691476587501E-2</v>
      </c>
      <c r="BU261">
        <v>1.48302498279698E-3</v>
      </c>
      <c r="BV261">
        <v>1</v>
      </c>
      <c r="BW261">
        <v>2</v>
      </c>
      <c r="BX261">
        <v>2</v>
      </c>
      <c r="BY261" t="s">
        <v>200</v>
      </c>
      <c r="BZ261">
        <v>100</v>
      </c>
      <c r="CA261">
        <v>100</v>
      </c>
      <c r="CB261">
        <v>-1.2030000000000001</v>
      </c>
      <c r="CC261">
        <v>-1E-3</v>
      </c>
      <c r="CD261">
        <v>2</v>
      </c>
      <c r="CE261">
        <v>994.81100000000004</v>
      </c>
      <c r="CF261">
        <v>705.88</v>
      </c>
      <c r="CG261">
        <v>34.999299999999998</v>
      </c>
      <c r="CH261">
        <v>37.409799999999997</v>
      </c>
      <c r="CI261">
        <v>29.9999</v>
      </c>
      <c r="CJ261">
        <v>37.2273</v>
      </c>
      <c r="CK261">
        <v>37.308300000000003</v>
      </c>
      <c r="CL261">
        <v>30.7179</v>
      </c>
      <c r="CM261">
        <v>100</v>
      </c>
      <c r="CN261">
        <v>0</v>
      </c>
      <c r="CO261">
        <v>35</v>
      </c>
      <c r="CP261">
        <v>410</v>
      </c>
      <c r="CQ261">
        <v>10</v>
      </c>
      <c r="CR261">
        <v>97.602099999999993</v>
      </c>
      <c r="CS261">
        <v>105.38500000000001</v>
      </c>
    </row>
    <row r="262" spans="1:97" x14ac:dyDescent="0.25">
      <c r="A262">
        <v>246</v>
      </c>
      <c r="B262">
        <v>1602608963.8</v>
      </c>
      <c r="C262">
        <v>19339</v>
      </c>
      <c r="D262" t="s">
        <v>796</v>
      </c>
      <c r="E262" t="s">
        <v>797</v>
      </c>
      <c r="F262">
        <v>1602608955.0709701</v>
      </c>
      <c r="G262">
        <f t="shared" si="87"/>
        <v>3.545039102331717E-4</v>
      </c>
      <c r="H262">
        <f t="shared" si="88"/>
        <v>-3.5569039413841335</v>
      </c>
      <c r="I262">
        <f t="shared" si="89"/>
        <v>414.15883870967701</v>
      </c>
      <c r="J262">
        <f t="shared" si="90"/>
        <v>1048.2139726837077</v>
      </c>
      <c r="K262">
        <f t="shared" si="91"/>
        <v>106.57958009009431</v>
      </c>
      <c r="L262">
        <f t="shared" si="92"/>
        <v>42.110557835120296</v>
      </c>
      <c r="M262">
        <f t="shared" si="93"/>
        <v>8.333384779941019E-3</v>
      </c>
      <c r="N262">
        <f t="shared" si="94"/>
        <v>2.7838146565484703</v>
      </c>
      <c r="O262">
        <f t="shared" si="95"/>
        <v>8.3195506841961479E-3</v>
      </c>
      <c r="P262">
        <f t="shared" si="96"/>
        <v>5.2009601764227411E-3</v>
      </c>
      <c r="Q262">
        <f t="shared" si="97"/>
        <v>4.0940400906096762E-3</v>
      </c>
      <c r="R262">
        <f t="shared" si="98"/>
        <v>34.395537861474573</v>
      </c>
      <c r="S262">
        <f t="shared" si="99"/>
        <v>34.4682483870968</v>
      </c>
      <c r="T262">
        <f t="shared" si="100"/>
        <v>5.4841590292980165</v>
      </c>
      <c r="U262">
        <f t="shared" si="101"/>
        <v>23.601851730677645</v>
      </c>
      <c r="V262">
        <f t="shared" si="102"/>
        <v>1.2960482364355528</v>
      </c>
      <c r="W262">
        <f t="shared" si="103"/>
        <v>5.4912989507130563</v>
      </c>
      <c r="X262">
        <f t="shared" si="104"/>
        <v>4.1881107928624637</v>
      </c>
      <c r="Y262">
        <f t="shared" si="105"/>
        <v>-15.633622441282872</v>
      </c>
      <c r="Z262">
        <f t="shared" si="106"/>
        <v>3.5128640334911641</v>
      </c>
      <c r="AA262">
        <f t="shared" si="107"/>
        <v>0.29321261026729462</v>
      </c>
      <c r="AB262">
        <f t="shared" si="108"/>
        <v>-11.823451757433803</v>
      </c>
      <c r="AC262">
        <v>-1.22205777986362E-3</v>
      </c>
      <c r="AD262">
        <v>2.3603009101276402E-2</v>
      </c>
      <c r="AE262">
        <v>2.6786431059021201</v>
      </c>
      <c r="AF262">
        <v>85</v>
      </c>
      <c r="AG262">
        <v>9</v>
      </c>
      <c r="AH262">
        <f t="shared" si="109"/>
        <v>1</v>
      </c>
      <c r="AI262">
        <f t="shared" si="110"/>
        <v>0</v>
      </c>
      <c r="AJ262">
        <f t="shared" si="111"/>
        <v>52425.917756705909</v>
      </c>
      <c r="AK262">
        <f t="shared" si="112"/>
        <v>2.1423548354838701E-2</v>
      </c>
      <c r="AL262">
        <f t="shared" si="113"/>
        <v>1.0497538693870963E-2</v>
      </c>
      <c r="AM262">
        <f t="shared" si="114"/>
        <v>0.49</v>
      </c>
      <c r="AN262">
        <f t="shared" si="115"/>
        <v>0.39</v>
      </c>
      <c r="AO262">
        <v>12.34</v>
      </c>
      <c r="AP262">
        <v>0.5</v>
      </c>
      <c r="AQ262" t="s">
        <v>195</v>
      </c>
      <c r="AR262">
        <v>1602608955.0709701</v>
      </c>
      <c r="AS262">
        <v>414.15883870967701</v>
      </c>
      <c r="AT262">
        <v>409.950806451613</v>
      </c>
      <c r="AU262">
        <v>12.7466806451613</v>
      </c>
      <c r="AV262">
        <v>12.3148</v>
      </c>
      <c r="AW262">
        <v>1000.00241935484</v>
      </c>
      <c r="AX262">
        <v>101.52677419354799</v>
      </c>
      <c r="AY262">
        <v>0.150538709677419</v>
      </c>
      <c r="AZ262">
        <v>34.4916548387097</v>
      </c>
      <c r="BA262">
        <v>34.4682483870968</v>
      </c>
      <c r="BB262">
        <v>34.631048387096797</v>
      </c>
      <c r="BC262">
        <v>10009.832580645199</v>
      </c>
      <c r="BD262">
        <v>2.1423548354838701E-2</v>
      </c>
      <c r="BE262">
        <v>0.44915958064516098</v>
      </c>
      <c r="BF262">
        <v>1602608907.7</v>
      </c>
      <c r="BG262" t="s">
        <v>787</v>
      </c>
      <c r="BH262">
        <v>42</v>
      </c>
      <c r="BI262">
        <v>-1.2030000000000001</v>
      </c>
      <c r="BJ262">
        <v>-1E-3</v>
      </c>
      <c r="BK262">
        <v>410</v>
      </c>
      <c r="BL262">
        <v>12</v>
      </c>
      <c r="BM262">
        <v>0.17</v>
      </c>
      <c r="BN262">
        <v>0.1</v>
      </c>
      <c r="BO262">
        <v>4.2072998000000004</v>
      </c>
      <c r="BP262">
        <v>3.7092590636228197E-2</v>
      </c>
      <c r="BQ262">
        <v>2.7652742828876802E-2</v>
      </c>
      <c r="BR262">
        <v>1</v>
      </c>
      <c r="BS262">
        <v>0.43248115999999998</v>
      </c>
      <c r="BT262">
        <v>-8.4297680672292801E-3</v>
      </c>
      <c r="BU262">
        <v>1.2316209702664201E-3</v>
      </c>
      <c r="BV262">
        <v>1</v>
      </c>
      <c r="BW262">
        <v>2</v>
      </c>
      <c r="BX262">
        <v>2</v>
      </c>
      <c r="BY262" t="s">
        <v>200</v>
      </c>
      <c r="BZ262">
        <v>100</v>
      </c>
      <c r="CA262">
        <v>100</v>
      </c>
      <c r="CB262">
        <v>-1.2030000000000001</v>
      </c>
      <c r="CC262">
        <v>-1E-3</v>
      </c>
      <c r="CD262">
        <v>2</v>
      </c>
      <c r="CE262">
        <v>994.18200000000002</v>
      </c>
      <c r="CF262">
        <v>705.74699999999996</v>
      </c>
      <c r="CG262">
        <v>34.999299999999998</v>
      </c>
      <c r="CH262">
        <v>37.407800000000002</v>
      </c>
      <c r="CI262">
        <v>29.9998</v>
      </c>
      <c r="CJ262">
        <v>37.224299999999999</v>
      </c>
      <c r="CK262">
        <v>37.3065</v>
      </c>
      <c r="CL262">
        <v>30.7196</v>
      </c>
      <c r="CM262">
        <v>100</v>
      </c>
      <c r="CN262">
        <v>0</v>
      </c>
      <c r="CO262">
        <v>35</v>
      </c>
      <c r="CP262">
        <v>410</v>
      </c>
      <c r="CQ262">
        <v>10</v>
      </c>
      <c r="CR262">
        <v>97.601399999999998</v>
      </c>
      <c r="CS262">
        <v>105.38500000000001</v>
      </c>
    </row>
    <row r="263" spans="1:97" x14ac:dyDescent="0.25">
      <c r="A263">
        <v>247</v>
      </c>
      <c r="B263">
        <v>1602609228.7</v>
      </c>
      <c r="C263">
        <v>19603.9000000954</v>
      </c>
      <c r="D263" t="s">
        <v>800</v>
      </c>
      <c r="E263" t="s">
        <v>801</v>
      </c>
      <c r="F263">
        <v>1602609220.7193501</v>
      </c>
      <c r="G263">
        <f t="shared" si="87"/>
        <v>2.9591487511839424E-4</v>
      </c>
      <c r="H263">
        <f t="shared" si="88"/>
        <v>-2.5375921911264179</v>
      </c>
      <c r="I263">
        <f t="shared" si="89"/>
        <v>413.60745161290299</v>
      </c>
      <c r="J263">
        <f t="shared" si="90"/>
        <v>939.23655341840242</v>
      </c>
      <c r="K263">
        <f t="shared" si="91"/>
        <v>95.491365795275584</v>
      </c>
      <c r="L263">
        <f t="shared" si="92"/>
        <v>42.051110887743725</v>
      </c>
      <c r="M263">
        <f t="shared" si="93"/>
        <v>7.1238191866678721E-3</v>
      </c>
      <c r="N263">
        <f t="shared" si="94"/>
        <v>2.7545521242360742</v>
      </c>
      <c r="O263">
        <f t="shared" si="95"/>
        <v>7.1135997031759523E-3</v>
      </c>
      <c r="P263">
        <f t="shared" si="96"/>
        <v>4.4469167530788523E-3</v>
      </c>
      <c r="Q263">
        <f t="shared" si="97"/>
        <v>-1.7276361595161296E-2</v>
      </c>
      <c r="R263">
        <f t="shared" si="98"/>
        <v>34.407866539746841</v>
      </c>
      <c r="S263">
        <f t="shared" si="99"/>
        <v>34.4557741935484</v>
      </c>
      <c r="T263">
        <f t="shared" si="100"/>
        <v>5.4803571898736854</v>
      </c>
      <c r="U263">
        <f t="shared" si="101"/>
        <v>25.390422316863525</v>
      </c>
      <c r="V263">
        <f t="shared" si="102"/>
        <v>1.3940592706948365</v>
      </c>
      <c r="W263">
        <f t="shared" si="103"/>
        <v>5.4904926483595586</v>
      </c>
      <c r="X263">
        <f t="shared" si="104"/>
        <v>4.0862979191788487</v>
      </c>
      <c r="Y263">
        <f t="shared" si="105"/>
        <v>-13.049845992721187</v>
      </c>
      <c r="Z263">
        <f t="shared" si="106"/>
        <v>4.9360618680974975</v>
      </c>
      <c r="AA263">
        <f t="shared" si="107"/>
        <v>0.4163505997931316</v>
      </c>
      <c r="AB263">
        <f t="shared" si="108"/>
        <v>-7.7147098864257186</v>
      </c>
      <c r="AC263">
        <v>-1.22068058989997E-3</v>
      </c>
      <c r="AD263">
        <v>2.3576409845674998E-2</v>
      </c>
      <c r="AE263">
        <v>2.6767429574978401</v>
      </c>
      <c r="AF263">
        <v>86</v>
      </c>
      <c r="AG263">
        <v>9</v>
      </c>
      <c r="AH263">
        <f t="shared" si="109"/>
        <v>1</v>
      </c>
      <c r="AI263">
        <f t="shared" si="110"/>
        <v>0</v>
      </c>
      <c r="AJ263">
        <f t="shared" si="111"/>
        <v>52369.542316279432</v>
      </c>
      <c r="AK263">
        <f t="shared" si="112"/>
        <v>-9.0404822580645194E-2</v>
      </c>
      <c r="AL263">
        <f t="shared" si="113"/>
        <v>-4.4298363064516143E-2</v>
      </c>
      <c r="AM263">
        <f t="shared" si="114"/>
        <v>0.49</v>
      </c>
      <c r="AN263">
        <f t="shared" si="115"/>
        <v>0.39</v>
      </c>
      <c r="AO263">
        <v>15.09</v>
      </c>
      <c r="AP263">
        <v>0.5</v>
      </c>
      <c r="AQ263" t="s">
        <v>195</v>
      </c>
      <c r="AR263">
        <v>1602609220.7193501</v>
      </c>
      <c r="AS263">
        <v>413.60745161290299</v>
      </c>
      <c r="AT263">
        <v>409.96296774193598</v>
      </c>
      <c r="AU263">
        <v>13.7117258064516</v>
      </c>
      <c r="AV263">
        <v>13.271319354838701</v>
      </c>
      <c r="AW263">
        <v>1000.01435483871</v>
      </c>
      <c r="AX263">
        <v>101.51900000000001</v>
      </c>
      <c r="AY263">
        <v>0.15013270967741901</v>
      </c>
      <c r="AZ263">
        <v>34.489012903225799</v>
      </c>
      <c r="BA263">
        <v>34.4557741935484</v>
      </c>
      <c r="BB263">
        <v>34.6159483870968</v>
      </c>
      <c r="BC263">
        <v>9999.3177419354906</v>
      </c>
      <c r="BD263">
        <v>-9.0404822580645194E-2</v>
      </c>
      <c r="BE263">
        <v>0.41825538709677401</v>
      </c>
      <c r="BF263">
        <v>1602609202.2</v>
      </c>
      <c r="BG263" t="s">
        <v>802</v>
      </c>
      <c r="BH263">
        <v>43</v>
      </c>
      <c r="BI263">
        <v>-1.1779999999999999</v>
      </c>
      <c r="BJ263">
        <v>7.0000000000000001E-3</v>
      </c>
      <c r="BK263">
        <v>410</v>
      </c>
      <c r="BL263">
        <v>13</v>
      </c>
      <c r="BM263">
        <v>0.4</v>
      </c>
      <c r="BN263">
        <v>0.06</v>
      </c>
      <c r="BO263">
        <v>3.4056711000000002</v>
      </c>
      <c r="BP263">
        <v>3.1153805589510202</v>
      </c>
      <c r="BQ263">
        <v>0.69570242881801803</v>
      </c>
      <c r="BR263">
        <v>0</v>
      </c>
      <c r="BS263">
        <v>0.41064240600000002</v>
      </c>
      <c r="BT263">
        <v>0.38709086062421899</v>
      </c>
      <c r="BU263">
        <v>8.5388438750880993E-2</v>
      </c>
      <c r="BV263">
        <v>0</v>
      </c>
      <c r="BW263">
        <v>0</v>
      </c>
      <c r="BX263">
        <v>2</v>
      </c>
      <c r="BY263" t="s">
        <v>197</v>
      </c>
      <c r="BZ263">
        <v>100</v>
      </c>
      <c r="CA263">
        <v>100</v>
      </c>
      <c r="CB263">
        <v>-1.1779999999999999</v>
      </c>
      <c r="CC263">
        <v>7.0000000000000001E-3</v>
      </c>
      <c r="CD263">
        <v>2</v>
      </c>
      <c r="CE263">
        <v>992.93600000000004</v>
      </c>
      <c r="CF263">
        <v>706.70299999999997</v>
      </c>
      <c r="CG263">
        <v>34.999200000000002</v>
      </c>
      <c r="CH263">
        <v>37.31</v>
      </c>
      <c r="CI263">
        <v>30.0001</v>
      </c>
      <c r="CJ263">
        <v>37.1297</v>
      </c>
      <c r="CK263">
        <v>37.210900000000002</v>
      </c>
      <c r="CL263">
        <v>30.78</v>
      </c>
      <c r="CM263">
        <v>100</v>
      </c>
      <c r="CN263">
        <v>0</v>
      </c>
      <c r="CO263">
        <v>35</v>
      </c>
      <c r="CP263">
        <v>410</v>
      </c>
      <c r="CQ263">
        <v>10</v>
      </c>
      <c r="CR263">
        <v>97.613200000000006</v>
      </c>
      <c r="CS263">
        <v>105.395</v>
      </c>
    </row>
    <row r="264" spans="1:97" x14ac:dyDescent="0.25">
      <c r="A264">
        <v>248</v>
      </c>
      <c r="B264">
        <v>1602609233.7</v>
      </c>
      <c r="C264">
        <v>19608.9000000954</v>
      </c>
      <c r="D264" t="s">
        <v>803</v>
      </c>
      <c r="E264" t="s">
        <v>804</v>
      </c>
      <c r="F264">
        <v>1602609225.3741901</v>
      </c>
      <c r="G264">
        <f t="shared" si="87"/>
        <v>2.9529854493740281E-4</v>
      </c>
      <c r="H264">
        <f t="shared" si="88"/>
        <v>-2.5316875818038822</v>
      </c>
      <c r="I264">
        <f t="shared" si="89"/>
        <v>413.60432258064498</v>
      </c>
      <c r="J264">
        <f t="shared" si="90"/>
        <v>938.7547518875856</v>
      </c>
      <c r="K264">
        <f t="shared" si="91"/>
        <v>95.441962282361075</v>
      </c>
      <c r="L264">
        <f t="shared" si="92"/>
        <v>42.050608080746642</v>
      </c>
      <c r="M264">
        <f t="shared" si="93"/>
        <v>7.1137759806888167E-3</v>
      </c>
      <c r="N264">
        <f t="shared" si="94"/>
        <v>2.7553117850885962</v>
      </c>
      <c r="O264">
        <f t="shared" si="95"/>
        <v>7.1035880749294707E-3</v>
      </c>
      <c r="P264">
        <f t="shared" si="96"/>
        <v>4.4406566541701966E-3</v>
      </c>
      <c r="Q264">
        <f t="shared" si="97"/>
        <v>-1.60213024819355E-2</v>
      </c>
      <c r="R264">
        <f t="shared" si="98"/>
        <v>34.407428186193556</v>
      </c>
      <c r="S264">
        <f t="shared" si="99"/>
        <v>34.451774193548403</v>
      </c>
      <c r="T264">
        <f t="shared" si="100"/>
        <v>5.4791385696714778</v>
      </c>
      <c r="U264">
        <f t="shared" si="101"/>
        <v>25.419934258026139</v>
      </c>
      <c r="V264">
        <f t="shared" si="102"/>
        <v>1.3956303246781181</v>
      </c>
      <c r="W264">
        <f t="shared" si="103"/>
        <v>5.4902987179735101</v>
      </c>
      <c r="X264">
        <f t="shared" si="104"/>
        <v>4.08350824499336</v>
      </c>
      <c r="Y264">
        <f t="shared" si="105"/>
        <v>-13.022665831739465</v>
      </c>
      <c r="Z264">
        <f t="shared" si="106"/>
        <v>5.4372030792418347</v>
      </c>
      <c r="AA264">
        <f t="shared" si="107"/>
        <v>0.45848441604257301</v>
      </c>
      <c r="AB264">
        <f t="shared" si="108"/>
        <v>-7.1429996389369919</v>
      </c>
      <c r="AC264">
        <v>-1.2212067466172199E-3</v>
      </c>
      <c r="AD264">
        <v>2.3586572116224301E-2</v>
      </c>
      <c r="AE264">
        <v>2.67746907983416</v>
      </c>
      <c r="AF264">
        <v>86</v>
      </c>
      <c r="AG264">
        <v>9</v>
      </c>
      <c r="AH264">
        <f t="shared" si="109"/>
        <v>1</v>
      </c>
      <c r="AI264">
        <f t="shared" si="110"/>
        <v>0</v>
      </c>
      <c r="AJ264">
        <f t="shared" si="111"/>
        <v>52391.289881815901</v>
      </c>
      <c r="AK264">
        <f t="shared" si="112"/>
        <v>-8.3837270967742003E-2</v>
      </c>
      <c r="AL264">
        <f t="shared" si="113"/>
        <v>-4.1080262774193584E-2</v>
      </c>
      <c r="AM264">
        <f t="shared" si="114"/>
        <v>0.49</v>
      </c>
      <c r="AN264">
        <f t="shared" si="115"/>
        <v>0.39</v>
      </c>
      <c r="AO264">
        <v>15.09</v>
      </c>
      <c r="AP264">
        <v>0.5</v>
      </c>
      <c r="AQ264" t="s">
        <v>195</v>
      </c>
      <c r="AR264">
        <v>1602609225.3741901</v>
      </c>
      <c r="AS264">
        <v>413.60432258064498</v>
      </c>
      <c r="AT264">
        <v>409.96832258064501</v>
      </c>
      <c r="AU264">
        <v>13.727238709677399</v>
      </c>
      <c r="AV264">
        <v>13.2877516129032</v>
      </c>
      <c r="AW264">
        <v>1000.00335483871</v>
      </c>
      <c r="AX264">
        <v>101.51851612903199</v>
      </c>
      <c r="AY264">
        <v>0.15017006451612899</v>
      </c>
      <c r="AZ264">
        <v>34.488377419354897</v>
      </c>
      <c r="BA264">
        <v>34.451774193548403</v>
      </c>
      <c r="BB264">
        <v>34.614090322580701</v>
      </c>
      <c r="BC264">
        <v>10003.675483871</v>
      </c>
      <c r="BD264">
        <v>-8.3837270967742003E-2</v>
      </c>
      <c r="BE264">
        <v>0.41360599999999997</v>
      </c>
      <c r="BF264">
        <v>1602609202.2</v>
      </c>
      <c r="BG264" t="s">
        <v>802</v>
      </c>
      <c r="BH264">
        <v>43</v>
      </c>
      <c r="BI264">
        <v>-1.1779999999999999</v>
      </c>
      <c r="BJ264">
        <v>7.0000000000000001E-3</v>
      </c>
      <c r="BK264">
        <v>410</v>
      </c>
      <c r="BL264">
        <v>13</v>
      </c>
      <c r="BM264">
        <v>0.4</v>
      </c>
      <c r="BN264">
        <v>0.06</v>
      </c>
      <c r="BO264">
        <v>3.6438324</v>
      </c>
      <c r="BP264">
        <v>-0.101539810018279</v>
      </c>
      <c r="BQ264">
        <v>2.1034044647665801E-2</v>
      </c>
      <c r="BR264">
        <v>0</v>
      </c>
      <c r="BS264">
        <v>0.44020710000000002</v>
      </c>
      <c r="BT264">
        <v>-1.2438428558027501E-2</v>
      </c>
      <c r="BU264">
        <v>2.0083181247003601E-3</v>
      </c>
      <c r="BV264">
        <v>1</v>
      </c>
      <c r="BW264">
        <v>1</v>
      </c>
      <c r="BX264">
        <v>2</v>
      </c>
      <c r="BY264" t="s">
        <v>252</v>
      </c>
      <c r="BZ264">
        <v>100</v>
      </c>
      <c r="CA264">
        <v>100</v>
      </c>
      <c r="CB264">
        <v>-1.1779999999999999</v>
      </c>
      <c r="CC264">
        <v>7.0000000000000001E-3</v>
      </c>
      <c r="CD264">
        <v>2</v>
      </c>
      <c r="CE264">
        <v>993.18600000000004</v>
      </c>
      <c r="CF264">
        <v>706.73199999999997</v>
      </c>
      <c r="CG264">
        <v>34.999400000000001</v>
      </c>
      <c r="CH264">
        <v>37.308900000000001</v>
      </c>
      <c r="CI264">
        <v>30</v>
      </c>
      <c r="CJ264">
        <v>37.1297</v>
      </c>
      <c r="CK264">
        <v>37.209499999999998</v>
      </c>
      <c r="CL264">
        <v>30.782699999999998</v>
      </c>
      <c r="CM264">
        <v>100</v>
      </c>
      <c r="CN264">
        <v>0</v>
      </c>
      <c r="CO264">
        <v>35</v>
      </c>
      <c r="CP264">
        <v>410</v>
      </c>
      <c r="CQ264">
        <v>10</v>
      </c>
      <c r="CR264">
        <v>97.613299999999995</v>
      </c>
      <c r="CS264">
        <v>105.396</v>
      </c>
    </row>
    <row r="265" spans="1:97" x14ac:dyDescent="0.25">
      <c r="A265">
        <v>249</v>
      </c>
      <c r="B265">
        <v>1602609238.8</v>
      </c>
      <c r="C265">
        <v>19614</v>
      </c>
      <c r="D265" t="s">
        <v>805</v>
      </c>
      <c r="E265" t="s">
        <v>806</v>
      </c>
      <c r="F265">
        <v>1602609230.1677401</v>
      </c>
      <c r="G265">
        <f t="shared" si="87"/>
        <v>2.9492557779075673E-4</v>
      </c>
      <c r="H265">
        <f t="shared" si="88"/>
        <v>-2.5288312891137625</v>
      </c>
      <c r="I265">
        <f t="shared" si="89"/>
        <v>413.60399999999998</v>
      </c>
      <c r="J265">
        <f t="shared" si="90"/>
        <v>938.55485282233872</v>
      </c>
      <c r="K265">
        <f t="shared" si="91"/>
        <v>95.421011095485625</v>
      </c>
      <c r="L265">
        <f t="shared" si="92"/>
        <v>42.050298663372786</v>
      </c>
      <c r="M265">
        <f t="shared" si="93"/>
        <v>7.1086182433980098E-3</v>
      </c>
      <c r="N265">
        <f t="shared" si="94"/>
        <v>2.7550735631021412</v>
      </c>
      <c r="O265">
        <f t="shared" si="95"/>
        <v>7.0984442157763965E-3</v>
      </c>
      <c r="P265">
        <f t="shared" si="96"/>
        <v>4.4374404977590674E-3</v>
      </c>
      <c r="Q265">
        <f t="shared" si="97"/>
        <v>-1.912618000548397E-2</v>
      </c>
      <c r="R265">
        <f t="shared" si="98"/>
        <v>34.406949703438663</v>
      </c>
      <c r="S265">
        <f t="shared" si="99"/>
        <v>34.449661290322602</v>
      </c>
      <c r="T265">
        <f t="shared" si="100"/>
        <v>5.4784949581242337</v>
      </c>
      <c r="U265">
        <f t="shared" si="101"/>
        <v>25.44997720206069</v>
      </c>
      <c r="V265">
        <f t="shared" si="102"/>
        <v>1.3972366814047315</v>
      </c>
      <c r="W265">
        <f t="shared" si="103"/>
        <v>5.4901294029119869</v>
      </c>
      <c r="X265">
        <f t="shared" si="104"/>
        <v>4.0812582767195025</v>
      </c>
      <c r="Y265">
        <f t="shared" si="105"/>
        <v>-13.006217980572371</v>
      </c>
      <c r="Z265">
        <f t="shared" si="106"/>
        <v>5.66815468322452</v>
      </c>
      <c r="AA265">
        <f t="shared" si="107"/>
        <v>0.47799418824656514</v>
      </c>
      <c r="AB265">
        <f t="shared" si="108"/>
        <v>-6.8791952891067698</v>
      </c>
      <c r="AC265">
        <v>-1.2210417336089999E-3</v>
      </c>
      <c r="AD265">
        <v>2.3583385029984302E-2</v>
      </c>
      <c r="AE265">
        <v>2.6772413761804899</v>
      </c>
      <c r="AF265">
        <v>86</v>
      </c>
      <c r="AG265">
        <v>9</v>
      </c>
      <c r="AH265">
        <f t="shared" si="109"/>
        <v>1</v>
      </c>
      <c r="AI265">
        <f t="shared" si="110"/>
        <v>0</v>
      </c>
      <c r="AJ265">
        <f t="shared" si="111"/>
        <v>52384.582720139435</v>
      </c>
      <c r="AK265">
        <f t="shared" si="112"/>
        <v>-0.100084667741936</v>
      </c>
      <c r="AL265">
        <f t="shared" si="113"/>
        <v>-4.9041487193548637E-2</v>
      </c>
      <c r="AM265">
        <f t="shared" si="114"/>
        <v>0.49</v>
      </c>
      <c r="AN265">
        <f t="shared" si="115"/>
        <v>0.39</v>
      </c>
      <c r="AO265">
        <v>15.09</v>
      </c>
      <c r="AP265">
        <v>0.5</v>
      </c>
      <c r="AQ265" t="s">
        <v>195</v>
      </c>
      <c r="AR265">
        <v>1602609230.1677401</v>
      </c>
      <c r="AS265">
        <v>413.60399999999998</v>
      </c>
      <c r="AT265">
        <v>409.97209677419397</v>
      </c>
      <c r="AU265">
        <v>13.7431290322581</v>
      </c>
      <c r="AV265">
        <v>13.304206451612901</v>
      </c>
      <c r="AW265">
        <v>1000.00874193548</v>
      </c>
      <c r="AX265">
        <v>101.517935483871</v>
      </c>
      <c r="AY265">
        <v>0.150081903225806</v>
      </c>
      <c r="AZ265">
        <v>34.487822580645201</v>
      </c>
      <c r="BA265">
        <v>34.449661290322602</v>
      </c>
      <c r="BB265">
        <v>34.611051612903204</v>
      </c>
      <c r="BC265">
        <v>10002.380967741899</v>
      </c>
      <c r="BD265">
        <v>-0.100084667741936</v>
      </c>
      <c r="BE265">
        <v>0.42044329032258099</v>
      </c>
      <c r="BF265">
        <v>1602609202.2</v>
      </c>
      <c r="BG265" t="s">
        <v>802</v>
      </c>
      <c r="BH265">
        <v>43</v>
      </c>
      <c r="BI265">
        <v>-1.1779999999999999</v>
      </c>
      <c r="BJ265">
        <v>7.0000000000000001E-3</v>
      </c>
      <c r="BK265">
        <v>410</v>
      </c>
      <c r="BL265">
        <v>13</v>
      </c>
      <c r="BM265">
        <v>0.4</v>
      </c>
      <c r="BN265">
        <v>0.06</v>
      </c>
      <c r="BO265">
        <v>3.6344618</v>
      </c>
      <c r="BP265">
        <v>-9.2052428788793397E-2</v>
      </c>
      <c r="BQ265">
        <v>2.0359669711466299E-2</v>
      </c>
      <c r="BR265">
        <v>1</v>
      </c>
      <c r="BS265">
        <v>0.43956286</v>
      </c>
      <c r="BT265">
        <v>-7.2213242424984496E-3</v>
      </c>
      <c r="BU265">
        <v>1.66236730008744E-3</v>
      </c>
      <c r="BV265">
        <v>1</v>
      </c>
      <c r="BW265">
        <v>2</v>
      </c>
      <c r="BX265">
        <v>2</v>
      </c>
      <c r="BY265" t="s">
        <v>200</v>
      </c>
      <c r="BZ265">
        <v>100</v>
      </c>
      <c r="CA265">
        <v>100</v>
      </c>
      <c r="CB265">
        <v>-1.1779999999999999</v>
      </c>
      <c r="CC265">
        <v>7.0000000000000001E-3</v>
      </c>
      <c r="CD265">
        <v>2</v>
      </c>
      <c r="CE265">
        <v>993.85500000000002</v>
      </c>
      <c r="CF265">
        <v>707.029</v>
      </c>
      <c r="CG265">
        <v>34.999600000000001</v>
      </c>
      <c r="CH265">
        <v>37.308900000000001</v>
      </c>
      <c r="CI265">
        <v>30</v>
      </c>
      <c r="CJ265">
        <v>37.126199999999997</v>
      </c>
      <c r="CK265">
        <v>37.209499999999998</v>
      </c>
      <c r="CL265">
        <v>30.784300000000002</v>
      </c>
      <c r="CM265">
        <v>100</v>
      </c>
      <c r="CN265">
        <v>0</v>
      </c>
      <c r="CO265">
        <v>35</v>
      </c>
      <c r="CP265">
        <v>410</v>
      </c>
      <c r="CQ265">
        <v>10</v>
      </c>
      <c r="CR265">
        <v>97.612899999999996</v>
      </c>
      <c r="CS265">
        <v>105.39700000000001</v>
      </c>
    </row>
    <row r="266" spans="1:97" x14ac:dyDescent="0.25">
      <c r="A266">
        <v>250</v>
      </c>
      <c r="B266">
        <v>1602609243.7</v>
      </c>
      <c r="C266">
        <v>19618.9000000954</v>
      </c>
      <c r="D266" t="s">
        <v>807</v>
      </c>
      <c r="E266" t="s">
        <v>808</v>
      </c>
      <c r="F266">
        <v>1602609235.11935</v>
      </c>
      <c r="G266">
        <f t="shared" si="87"/>
        <v>2.9458066186539004E-4</v>
      </c>
      <c r="H266">
        <f t="shared" si="88"/>
        <v>-2.5289152677819531</v>
      </c>
      <c r="I266">
        <f t="shared" si="89"/>
        <v>413.59645161290302</v>
      </c>
      <c r="J266">
        <f t="shared" si="90"/>
        <v>938.98242242052163</v>
      </c>
      <c r="K266">
        <f t="shared" si="91"/>
        <v>95.464312656048023</v>
      </c>
      <c r="L266">
        <f t="shared" si="92"/>
        <v>42.049456973246194</v>
      </c>
      <c r="M266">
        <f t="shared" si="93"/>
        <v>7.1035032080592987E-3</v>
      </c>
      <c r="N266">
        <f t="shared" si="94"/>
        <v>2.7550595624112146</v>
      </c>
      <c r="O266">
        <f t="shared" si="95"/>
        <v>7.0933437538500928E-3</v>
      </c>
      <c r="P266">
        <f t="shared" si="96"/>
        <v>4.4342514023201158E-3</v>
      </c>
      <c r="Q266">
        <f t="shared" si="97"/>
        <v>-1.8545544847741947E-2</v>
      </c>
      <c r="R266">
        <f t="shared" si="98"/>
        <v>34.406463465299204</v>
      </c>
      <c r="S266">
        <f t="shared" si="99"/>
        <v>34.448877419354801</v>
      </c>
      <c r="T266">
        <f t="shared" si="100"/>
        <v>5.4782561998693451</v>
      </c>
      <c r="U266">
        <f t="shared" si="101"/>
        <v>25.480669207750296</v>
      </c>
      <c r="V266">
        <f t="shared" si="102"/>
        <v>1.3988763134095505</v>
      </c>
      <c r="W266">
        <f t="shared" si="103"/>
        <v>5.4899512332433682</v>
      </c>
      <c r="X266">
        <f t="shared" si="104"/>
        <v>4.0793798864597948</v>
      </c>
      <c r="Y266">
        <f t="shared" si="105"/>
        <v>-12.991007188263701</v>
      </c>
      <c r="Z266">
        <f t="shared" si="106"/>
        <v>5.6978320331079395</v>
      </c>
      <c r="AA266">
        <f t="shared" si="107"/>
        <v>0.48049610802040743</v>
      </c>
      <c r="AB266">
        <f t="shared" si="108"/>
        <v>-6.8312245919830961</v>
      </c>
      <c r="AC266">
        <v>-1.2210320359705401E-3</v>
      </c>
      <c r="AD266">
        <v>2.35831977283259E-2</v>
      </c>
      <c r="AE266">
        <v>2.6772279936407601</v>
      </c>
      <c r="AF266">
        <v>86</v>
      </c>
      <c r="AG266">
        <v>9</v>
      </c>
      <c r="AH266">
        <f t="shared" si="109"/>
        <v>1</v>
      </c>
      <c r="AI266">
        <f t="shared" si="110"/>
        <v>0</v>
      </c>
      <c r="AJ266">
        <f t="shared" si="111"/>
        <v>52384.27976778827</v>
      </c>
      <c r="AK266">
        <f t="shared" si="112"/>
        <v>-9.7046283870967795E-2</v>
      </c>
      <c r="AL266">
        <f t="shared" si="113"/>
        <v>-4.7552679096774221E-2</v>
      </c>
      <c r="AM266">
        <f t="shared" si="114"/>
        <v>0.49</v>
      </c>
      <c r="AN266">
        <f t="shared" si="115"/>
        <v>0.39</v>
      </c>
      <c r="AO266">
        <v>15.09</v>
      </c>
      <c r="AP266">
        <v>0.5</v>
      </c>
      <c r="AQ266" t="s">
        <v>195</v>
      </c>
      <c r="AR266">
        <v>1602609235.11935</v>
      </c>
      <c r="AS266">
        <v>413.59645161290302</v>
      </c>
      <c r="AT266">
        <v>409.96419354838702</v>
      </c>
      <c r="AU266">
        <v>13.759280645161301</v>
      </c>
      <c r="AV266">
        <v>13.320877419354799</v>
      </c>
      <c r="AW266">
        <v>1000.00612903226</v>
      </c>
      <c r="AX266">
        <v>101.51777419354799</v>
      </c>
      <c r="AY266">
        <v>0.15006364516129</v>
      </c>
      <c r="AZ266">
        <v>34.487238709677399</v>
      </c>
      <c r="BA266">
        <v>34.448877419354801</v>
      </c>
      <c r="BB266">
        <v>34.6099483870968</v>
      </c>
      <c r="BC266">
        <v>10002.3174193548</v>
      </c>
      <c r="BD266">
        <v>-9.7046283870967795E-2</v>
      </c>
      <c r="BE266">
        <v>0.44022558064516099</v>
      </c>
      <c r="BF266">
        <v>1602609202.2</v>
      </c>
      <c r="BG266" t="s">
        <v>802</v>
      </c>
      <c r="BH266">
        <v>43</v>
      </c>
      <c r="BI266">
        <v>-1.1779999999999999</v>
      </c>
      <c r="BJ266">
        <v>7.0000000000000001E-3</v>
      </c>
      <c r="BK266">
        <v>410</v>
      </c>
      <c r="BL266">
        <v>13</v>
      </c>
      <c r="BM266">
        <v>0.4</v>
      </c>
      <c r="BN266">
        <v>0.06</v>
      </c>
      <c r="BO266">
        <v>3.6358532000000001</v>
      </c>
      <c r="BP266">
        <v>8.1809267203696301E-3</v>
      </c>
      <c r="BQ266">
        <v>2.10090311475803E-2</v>
      </c>
      <c r="BR266">
        <v>1</v>
      </c>
      <c r="BS266">
        <v>0.43927544000000002</v>
      </c>
      <c r="BT266">
        <v>-7.3095221420156802E-3</v>
      </c>
      <c r="BU266">
        <v>1.5392345001331001E-3</v>
      </c>
      <c r="BV266">
        <v>1</v>
      </c>
      <c r="BW266">
        <v>2</v>
      </c>
      <c r="BX266">
        <v>2</v>
      </c>
      <c r="BY266" t="s">
        <v>200</v>
      </c>
      <c r="BZ266">
        <v>100</v>
      </c>
      <c r="CA266">
        <v>100</v>
      </c>
      <c r="CB266">
        <v>-1.1779999999999999</v>
      </c>
      <c r="CC266">
        <v>7.0000000000000001E-3</v>
      </c>
      <c r="CD266">
        <v>2</v>
      </c>
      <c r="CE266">
        <v>993.77200000000005</v>
      </c>
      <c r="CF266">
        <v>706.89400000000001</v>
      </c>
      <c r="CG266">
        <v>34.999600000000001</v>
      </c>
      <c r="CH266">
        <v>37.308900000000001</v>
      </c>
      <c r="CI266">
        <v>29.9999</v>
      </c>
      <c r="CJ266">
        <v>37.126199999999997</v>
      </c>
      <c r="CK266">
        <v>37.2074</v>
      </c>
      <c r="CL266">
        <v>30.786300000000001</v>
      </c>
      <c r="CM266">
        <v>100</v>
      </c>
      <c r="CN266">
        <v>0</v>
      </c>
      <c r="CO266">
        <v>35</v>
      </c>
      <c r="CP266">
        <v>410</v>
      </c>
      <c r="CQ266">
        <v>10</v>
      </c>
      <c r="CR266">
        <v>97.615200000000002</v>
      </c>
      <c r="CS266">
        <v>105.396</v>
      </c>
    </row>
    <row r="267" spans="1:97" x14ac:dyDescent="0.25">
      <c r="A267">
        <v>251</v>
      </c>
      <c r="B267">
        <v>1602609248.8</v>
      </c>
      <c r="C267">
        <v>19624</v>
      </c>
      <c r="D267" t="s">
        <v>809</v>
      </c>
      <c r="E267" t="s">
        <v>810</v>
      </c>
      <c r="F267">
        <v>1602609240.1354799</v>
      </c>
      <c r="G267">
        <f t="shared" si="87"/>
        <v>2.9461282313162057E-4</v>
      </c>
      <c r="H267">
        <f t="shared" si="88"/>
        <v>-2.5274867790448732</v>
      </c>
      <c r="I267">
        <f t="shared" si="89"/>
        <v>413.58996774193503</v>
      </c>
      <c r="J267">
        <f t="shared" si="90"/>
        <v>938.50211271361457</v>
      </c>
      <c r="K267">
        <f t="shared" si="91"/>
        <v>95.415100180281954</v>
      </c>
      <c r="L267">
        <f t="shared" si="92"/>
        <v>42.048630121409673</v>
      </c>
      <c r="M267">
        <f t="shared" si="93"/>
        <v>7.1057133197471156E-3</v>
      </c>
      <c r="N267">
        <f t="shared" si="94"/>
        <v>2.7543213291896409</v>
      </c>
      <c r="O267">
        <f t="shared" si="95"/>
        <v>7.0955448271270826E-3</v>
      </c>
      <c r="P267">
        <f t="shared" si="96"/>
        <v>4.4356278833899612E-3</v>
      </c>
      <c r="Q267">
        <f t="shared" si="97"/>
        <v>-1.6946019354193549E-2</v>
      </c>
      <c r="R267">
        <f t="shared" si="98"/>
        <v>34.405273585643705</v>
      </c>
      <c r="S267">
        <f t="shared" si="99"/>
        <v>34.451435483871002</v>
      </c>
      <c r="T267">
        <f t="shared" si="100"/>
        <v>5.4790353908772707</v>
      </c>
      <c r="U267">
        <f t="shared" si="101"/>
        <v>25.512694535797241</v>
      </c>
      <c r="V267">
        <f t="shared" si="102"/>
        <v>1.4005433292626599</v>
      </c>
      <c r="W267">
        <f t="shared" si="103"/>
        <v>5.4895939246932022</v>
      </c>
      <c r="X267">
        <f t="shared" si="104"/>
        <v>4.078492061614611</v>
      </c>
      <c r="Y267">
        <f t="shared" si="105"/>
        <v>-12.992425500104467</v>
      </c>
      <c r="Z267">
        <f t="shared" si="106"/>
        <v>5.1425776452108014</v>
      </c>
      <c r="AA267">
        <f t="shared" si="107"/>
        <v>0.43379087794301696</v>
      </c>
      <c r="AB267">
        <f t="shared" si="108"/>
        <v>-7.4330029963048414</v>
      </c>
      <c r="AC267">
        <v>-1.22052076514373E-3</v>
      </c>
      <c r="AD267">
        <v>2.3573322966119699E-2</v>
      </c>
      <c r="AE267">
        <v>2.6765223500723199</v>
      </c>
      <c r="AF267">
        <v>86</v>
      </c>
      <c r="AG267">
        <v>9</v>
      </c>
      <c r="AH267">
        <f t="shared" si="109"/>
        <v>1</v>
      </c>
      <c r="AI267">
        <f t="shared" si="110"/>
        <v>0</v>
      </c>
      <c r="AJ267">
        <f t="shared" si="111"/>
        <v>52363.433801097308</v>
      </c>
      <c r="AK267">
        <f t="shared" si="112"/>
        <v>-8.8676187096774203E-2</v>
      </c>
      <c r="AL267">
        <f t="shared" si="113"/>
        <v>-4.3451331677419359E-2</v>
      </c>
      <c r="AM267">
        <f t="shared" si="114"/>
        <v>0.49</v>
      </c>
      <c r="AN267">
        <f t="shared" si="115"/>
        <v>0.39</v>
      </c>
      <c r="AO267">
        <v>15.09</v>
      </c>
      <c r="AP267">
        <v>0.5</v>
      </c>
      <c r="AQ267" t="s">
        <v>195</v>
      </c>
      <c r="AR267">
        <v>1602609240.1354799</v>
      </c>
      <c r="AS267">
        <v>413.58996774193503</v>
      </c>
      <c r="AT267">
        <v>409.95987096774201</v>
      </c>
      <c r="AU267">
        <v>13.775732258064499</v>
      </c>
      <c r="AV267">
        <v>13.337287096774199</v>
      </c>
      <c r="AW267">
        <v>1000.00296774194</v>
      </c>
      <c r="AX267">
        <v>101.51741935483901</v>
      </c>
      <c r="AY267">
        <v>0.150013129032258</v>
      </c>
      <c r="AZ267">
        <v>34.4860677419355</v>
      </c>
      <c r="BA267">
        <v>34.451435483871002</v>
      </c>
      <c r="BB267">
        <v>34.610890322580602</v>
      </c>
      <c r="BC267">
        <v>9998.1641935483894</v>
      </c>
      <c r="BD267">
        <v>-8.8676187096774203E-2</v>
      </c>
      <c r="BE267">
        <v>0.45198567741935503</v>
      </c>
      <c r="BF267">
        <v>1602609202.2</v>
      </c>
      <c r="BG267" t="s">
        <v>802</v>
      </c>
      <c r="BH267">
        <v>43</v>
      </c>
      <c r="BI267">
        <v>-1.1779999999999999</v>
      </c>
      <c r="BJ267">
        <v>7.0000000000000001E-3</v>
      </c>
      <c r="BK267">
        <v>410</v>
      </c>
      <c r="BL267">
        <v>13</v>
      </c>
      <c r="BM267">
        <v>0.4</v>
      </c>
      <c r="BN267">
        <v>0.06</v>
      </c>
      <c r="BO267">
        <v>3.6307065999999999</v>
      </c>
      <c r="BP267">
        <v>-1.95826900940862E-2</v>
      </c>
      <c r="BQ267">
        <v>2.24714397945481E-2</v>
      </c>
      <c r="BR267">
        <v>1</v>
      </c>
      <c r="BS267">
        <v>0.43848144</v>
      </c>
      <c r="BT267">
        <v>-2.91839030069417E-3</v>
      </c>
      <c r="BU267">
        <v>1.0669492426540301E-3</v>
      </c>
      <c r="BV267">
        <v>1</v>
      </c>
      <c r="BW267">
        <v>2</v>
      </c>
      <c r="BX267">
        <v>2</v>
      </c>
      <c r="BY267" t="s">
        <v>200</v>
      </c>
      <c r="BZ267">
        <v>100</v>
      </c>
      <c r="CA267">
        <v>100</v>
      </c>
      <c r="CB267">
        <v>-1.1779999999999999</v>
      </c>
      <c r="CC267">
        <v>7.0000000000000001E-3</v>
      </c>
      <c r="CD267">
        <v>2</v>
      </c>
      <c r="CE267">
        <v>993.51700000000005</v>
      </c>
      <c r="CF267">
        <v>706.87800000000004</v>
      </c>
      <c r="CG267">
        <v>34.999600000000001</v>
      </c>
      <c r="CH267">
        <v>37.308900000000001</v>
      </c>
      <c r="CI267">
        <v>29.9999</v>
      </c>
      <c r="CJ267">
        <v>37.123899999999999</v>
      </c>
      <c r="CK267">
        <v>37.206099999999999</v>
      </c>
      <c r="CL267">
        <v>30.787500000000001</v>
      </c>
      <c r="CM267">
        <v>100</v>
      </c>
      <c r="CN267">
        <v>0</v>
      </c>
      <c r="CO267">
        <v>35</v>
      </c>
      <c r="CP267">
        <v>410</v>
      </c>
      <c r="CQ267">
        <v>10</v>
      </c>
      <c r="CR267">
        <v>97.616900000000001</v>
      </c>
      <c r="CS267">
        <v>105.39700000000001</v>
      </c>
    </row>
    <row r="268" spans="1:97" x14ac:dyDescent="0.25">
      <c r="A268">
        <v>252</v>
      </c>
      <c r="B268">
        <v>1602609594.8</v>
      </c>
      <c r="C268">
        <v>19970</v>
      </c>
      <c r="D268" t="s">
        <v>812</v>
      </c>
      <c r="E268" t="s">
        <v>813</v>
      </c>
      <c r="F268">
        <v>1602609586.8064499</v>
      </c>
      <c r="G268">
        <f t="shared" si="87"/>
        <v>1.8273564583657474E-4</v>
      </c>
      <c r="H268">
        <f t="shared" si="88"/>
        <v>-2.0975500446176016</v>
      </c>
      <c r="I268">
        <f t="shared" si="89"/>
        <v>411.73854838709701</v>
      </c>
      <c r="J268">
        <f t="shared" si="90"/>
        <v>1107.6396004085523</v>
      </c>
      <c r="K268">
        <f t="shared" si="91"/>
        <v>112.58872667988544</v>
      </c>
      <c r="L268">
        <f t="shared" si="92"/>
        <v>41.852168224058488</v>
      </c>
      <c r="M268">
        <f t="shared" si="93"/>
        <v>4.5069233407851999E-3</v>
      </c>
      <c r="N268">
        <f t="shared" si="94"/>
        <v>2.7897939963926937</v>
      </c>
      <c r="O268">
        <f t="shared" si="95"/>
        <v>4.5028822839077573E-3</v>
      </c>
      <c r="P268">
        <f t="shared" si="96"/>
        <v>2.8146641900925534E-3</v>
      </c>
      <c r="Q268">
        <f t="shared" si="97"/>
        <v>-1.1967013034516126E-2</v>
      </c>
      <c r="R268">
        <f t="shared" si="98"/>
        <v>34.401319660190367</v>
      </c>
      <c r="S268">
        <f t="shared" si="99"/>
        <v>34.4187193548387</v>
      </c>
      <c r="T268">
        <f t="shared" si="100"/>
        <v>5.4690772600498363</v>
      </c>
      <c r="U268">
        <f t="shared" si="101"/>
        <v>27.106667254208851</v>
      </c>
      <c r="V268">
        <f t="shared" si="102"/>
        <v>1.4851359474980053</v>
      </c>
      <c r="W268">
        <f t="shared" si="103"/>
        <v>5.4788585168743253</v>
      </c>
      <c r="X268">
        <f t="shared" si="104"/>
        <v>3.9839413125518313</v>
      </c>
      <c r="Y268">
        <f t="shared" si="105"/>
        <v>-8.0586419813929453</v>
      </c>
      <c r="Z268">
        <f t="shared" si="106"/>
        <v>4.8332851971850355</v>
      </c>
      <c r="AA268">
        <f t="shared" si="107"/>
        <v>0.40238382867432471</v>
      </c>
      <c r="AB268">
        <f t="shared" si="108"/>
        <v>-2.8349399685681016</v>
      </c>
      <c r="AC268">
        <v>-1.2207259302476801E-3</v>
      </c>
      <c r="AD268">
        <v>2.3577285556019598E-2</v>
      </c>
      <c r="AE268">
        <v>2.6768055376448001</v>
      </c>
      <c r="AF268">
        <v>87</v>
      </c>
      <c r="AG268">
        <v>9</v>
      </c>
      <c r="AH268">
        <f t="shared" si="109"/>
        <v>1</v>
      </c>
      <c r="AI268">
        <f t="shared" si="110"/>
        <v>0</v>
      </c>
      <c r="AJ268">
        <f t="shared" si="111"/>
        <v>52377.534278647399</v>
      </c>
      <c r="AK268">
        <f t="shared" si="112"/>
        <v>-6.26217322580645E-2</v>
      </c>
      <c r="AL268">
        <f t="shared" si="113"/>
        <v>-3.0684648806451605E-2</v>
      </c>
      <c r="AM268">
        <f t="shared" si="114"/>
        <v>0.49</v>
      </c>
      <c r="AN268">
        <f t="shared" si="115"/>
        <v>0.39</v>
      </c>
      <c r="AO268">
        <v>8.82</v>
      </c>
      <c r="AP268">
        <v>0.5</v>
      </c>
      <c r="AQ268" t="s">
        <v>195</v>
      </c>
      <c r="AR268">
        <v>1602609586.8064499</v>
      </c>
      <c r="AS268">
        <v>411.73854838709701</v>
      </c>
      <c r="AT268">
        <v>409.95499999999998</v>
      </c>
      <c r="AU268">
        <v>14.6106580645161</v>
      </c>
      <c r="AV268">
        <v>14.4518516129032</v>
      </c>
      <c r="AW268">
        <v>1000.07270967742</v>
      </c>
      <c r="AX268">
        <v>101.501290322581</v>
      </c>
      <c r="AY268">
        <v>0.14614683870967701</v>
      </c>
      <c r="AZ268">
        <v>34.450854838709702</v>
      </c>
      <c r="BA268">
        <v>34.4187193548387</v>
      </c>
      <c r="BB268">
        <v>34.582870967741897</v>
      </c>
      <c r="BC268">
        <v>10001.433870967699</v>
      </c>
      <c r="BD268">
        <v>-6.26217322580645E-2</v>
      </c>
      <c r="BE268">
        <v>0.41287661290322603</v>
      </c>
      <c r="BF268">
        <v>1602609577.8</v>
      </c>
      <c r="BG268" t="s">
        <v>814</v>
      </c>
      <c r="BH268">
        <v>44</v>
      </c>
      <c r="BI268">
        <v>-1.19</v>
      </c>
      <c r="BJ268">
        <v>1.6E-2</v>
      </c>
      <c r="BK268">
        <v>410</v>
      </c>
      <c r="BL268">
        <v>14</v>
      </c>
      <c r="BM268">
        <v>0.22</v>
      </c>
      <c r="BN268">
        <v>0.14000000000000001</v>
      </c>
      <c r="BO268">
        <v>1.1113069898400001</v>
      </c>
      <c r="BP268">
        <v>7.2007495272420297</v>
      </c>
      <c r="BQ268">
        <v>0.95713994138378999</v>
      </c>
      <c r="BR268">
        <v>0</v>
      </c>
      <c r="BS268">
        <v>9.5435482299999999E-2</v>
      </c>
      <c r="BT268">
        <v>0.67486456776847903</v>
      </c>
      <c r="BU268">
        <v>8.9693404156406906E-2</v>
      </c>
      <c r="BV268">
        <v>0</v>
      </c>
      <c r="BW268">
        <v>0</v>
      </c>
      <c r="BX268">
        <v>2</v>
      </c>
      <c r="BY268" t="s">
        <v>197</v>
      </c>
      <c r="BZ268">
        <v>100</v>
      </c>
      <c r="CA268">
        <v>100</v>
      </c>
      <c r="CB268">
        <v>-1.19</v>
      </c>
      <c r="CC268">
        <v>1.6E-2</v>
      </c>
      <c r="CD268">
        <v>2</v>
      </c>
      <c r="CE268">
        <v>992.30799999999999</v>
      </c>
      <c r="CF268">
        <v>707.84199999999998</v>
      </c>
      <c r="CG268">
        <v>34.998800000000003</v>
      </c>
      <c r="CH268">
        <v>37.185899999999997</v>
      </c>
      <c r="CI268">
        <v>30.0001</v>
      </c>
      <c r="CJ268">
        <v>37.004100000000001</v>
      </c>
      <c r="CK268">
        <v>37.083799999999997</v>
      </c>
      <c r="CL268">
        <v>30.8537</v>
      </c>
      <c r="CM268">
        <v>100</v>
      </c>
      <c r="CN268">
        <v>0</v>
      </c>
      <c r="CO268">
        <v>35</v>
      </c>
      <c r="CP268">
        <v>410</v>
      </c>
      <c r="CQ268">
        <v>10</v>
      </c>
      <c r="CR268">
        <v>97.630600000000001</v>
      </c>
      <c r="CS268">
        <v>105.411</v>
      </c>
    </row>
    <row r="269" spans="1:97" x14ac:dyDescent="0.25">
      <c r="A269">
        <v>253</v>
      </c>
      <c r="B269">
        <v>1602609599.8</v>
      </c>
      <c r="C269">
        <v>19975</v>
      </c>
      <c r="D269" t="s">
        <v>815</v>
      </c>
      <c r="E269" t="s">
        <v>816</v>
      </c>
      <c r="F269">
        <v>1602609591.4451599</v>
      </c>
      <c r="G269">
        <f t="shared" si="87"/>
        <v>2.1008901944535898E-4</v>
      </c>
      <c r="H269">
        <f t="shared" si="88"/>
        <v>-2.3988218575597764</v>
      </c>
      <c r="I269">
        <f t="shared" si="89"/>
        <v>411.99458064516102</v>
      </c>
      <c r="J269">
        <f t="shared" si="90"/>
        <v>1103.5128587092997</v>
      </c>
      <c r="K269">
        <f t="shared" si="91"/>
        <v>112.16940500120268</v>
      </c>
      <c r="L269">
        <f t="shared" si="92"/>
        <v>41.878249637018264</v>
      </c>
      <c r="M269">
        <f t="shared" si="93"/>
        <v>5.1865175652291732E-3</v>
      </c>
      <c r="N269">
        <f t="shared" si="94"/>
        <v>2.7888360675346107</v>
      </c>
      <c r="O269">
        <f t="shared" si="95"/>
        <v>5.1811648775245845E-3</v>
      </c>
      <c r="P269">
        <f t="shared" si="96"/>
        <v>3.2387084949965514E-3</v>
      </c>
      <c r="Q269">
        <f t="shared" si="97"/>
        <v>-1.27197978532258E-2</v>
      </c>
      <c r="R269">
        <f t="shared" si="98"/>
        <v>34.389696192699525</v>
      </c>
      <c r="S269">
        <f t="shared" si="99"/>
        <v>34.420935483870998</v>
      </c>
      <c r="T269">
        <f t="shared" si="100"/>
        <v>5.469751307907325</v>
      </c>
      <c r="U269">
        <f t="shared" si="101"/>
        <v>27.186658897200871</v>
      </c>
      <c r="V269">
        <f t="shared" si="102"/>
        <v>1.4891710606941999</v>
      </c>
      <c r="W269">
        <f t="shared" si="103"/>
        <v>5.477580258483048</v>
      </c>
      <c r="X269">
        <f t="shared" si="104"/>
        <v>3.9805802472131253</v>
      </c>
      <c r="Y269">
        <f t="shared" si="105"/>
        <v>-9.2649257575403308</v>
      </c>
      <c r="Z269">
        <f t="shared" si="106"/>
        <v>3.8674345019314149</v>
      </c>
      <c r="AA269">
        <f t="shared" si="107"/>
        <v>0.32208167432773754</v>
      </c>
      <c r="AB269">
        <f t="shared" si="108"/>
        <v>-5.0881293791344042</v>
      </c>
      <c r="AC269">
        <v>-1.22007561284351E-3</v>
      </c>
      <c r="AD269">
        <v>2.3564725227152899E-2</v>
      </c>
      <c r="AE269">
        <v>2.6759078011356898</v>
      </c>
      <c r="AF269">
        <v>86</v>
      </c>
      <c r="AG269">
        <v>9</v>
      </c>
      <c r="AH269">
        <f t="shared" si="109"/>
        <v>1</v>
      </c>
      <c r="AI269">
        <f t="shared" si="110"/>
        <v>0</v>
      </c>
      <c r="AJ269">
        <f t="shared" si="111"/>
        <v>52351.485158119372</v>
      </c>
      <c r="AK269">
        <f t="shared" si="112"/>
        <v>-6.6560951612903194E-2</v>
      </c>
      <c r="AL269">
        <f t="shared" si="113"/>
        <v>-3.2614866290322564E-2</v>
      </c>
      <c r="AM269">
        <f t="shared" si="114"/>
        <v>0.49</v>
      </c>
      <c r="AN269">
        <f t="shared" si="115"/>
        <v>0.39</v>
      </c>
      <c r="AO269">
        <v>8.82</v>
      </c>
      <c r="AP269">
        <v>0.5</v>
      </c>
      <c r="AQ269" t="s">
        <v>195</v>
      </c>
      <c r="AR269">
        <v>1602609591.4451599</v>
      </c>
      <c r="AS269">
        <v>411.99458064516102</v>
      </c>
      <c r="AT269">
        <v>409.95516129032302</v>
      </c>
      <c r="AU269">
        <v>14.650335483871</v>
      </c>
      <c r="AV269">
        <v>14.4677516129032</v>
      </c>
      <c r="AW269">
        <v>999.99977419354798</v>
      </c>
      <c r="AX269">
        <v>101.501290322581</v>
      </c>
      <c r="AY269">
        <v>0.14628370967741899</v>
      </c>
      <c r="AZ269">
        <v>34.4466580645161</v>
      </c>
      <c r="BA269">
        <v>34.420935483870998</v>
      </c>
      <c r="BB269">
        <v>34.581654838709703</v>
      </c>
      <c r="BC269">
        <v>9996.1058064516092</v>
      </c>
      <c r="BD269">
        <v>-6.6560951612903194E-2</v>
      </c>
      <c r="BE269">
        <v>0.40066077419354801</v>
      </c>
      <c r="BF269">
        <v>1602609577.8</v>
      </c>
      <c r="BG269" t="s">
        <v>814</v>
      </c>
      <c r="BH269">
        <v>44</v>
      </c>
      <c r="BI269">
        <v>-1.19</v>
      </c>
      <c r="BJ269">
        <v>1.6E-2</v>
      </c>
      <c r="BK269">
        <v>410</v>
      </c>
      <c r="BL269">
        <v>14</v>
      </c>
      <c r="BM269">
        <v>0.22</v>
      </c>
      <c r="BN269">
        <v>0.14000000000000001</v>
      </c>
      <c r="BO269">
        <v>1.51170959884</v>
      </c>
      <c r="BP269">
        <v>5.5078676333332304</v>
      </c>
      <c r="BQ269">
        <v>0.82502873149656597</v>
      </c>
      <c r="BR269">
        <v>0</v>
      </c>
      <c r="BS269">
        <v>0.13346905549999999</v>
      </c>
      <c r="BT269">
        <v>0.51658714519754301</v>
      </c>
      <c r="BU269">
        <v>7.7104276346181402E-2</v>
      </c>
      <c r="BV269">
        <v>0</v>
      </c>
      <c r="BW269">
        <v>0</v>
      </c>
      <c r="BX269">
        <v>2</v>
      </c>
      <c r="BY269" t="s">
        <v>197</v>
      </c>
      <c r="BZ269">
        <v>100</v>
      </c>
      <c r="CA269">
        <v>100</v>
      </c>
      <c r="CB269">
        <v>-1.19</v>
      </c>
      <c r="CC269">
        <v>1.6E-2</v>
      </c>
      <c r="CD269">
        <v>2</v>
      </c>
      <c r="CE269">
        <v>993.33699999999999</v>
      </c>
      <c r="CF269">
        <v>708.16200000000003</v>
      </c>
      <c r="CG269">
        <v>34.999000000000002</v>
      </c>
      <c r="CH269">
        <v>37.185899999999997</v>
      </c>
      <c r="CI269">
        <v>30</v>
      </c>
      <c r="CJ269">
        <v>37.000599999999999</v>
      </c>
      <c r="CK269">
        <v>37.083799999999997</v>
      </c>
      <c r="CL269">
        <v>30.854500000000002</v>
      </c>
      <c r="CM269">
        <v>100</v>
      </c>
      <c r="CN269">
        <v>0</v>
      </c>
      <c r="CO269">
        <v>35</v>
      </c>
      <c r="CP269">
        <v>410</v>
      </c>
      <c r="CQ269">
        <v>10</v>
      </c>
      <c r="CR269">
        <v>97.6327</v>
      </c>
      <c r="CS269">
        <v>105.413</v>
      </c>
    </row>
    <row r="270" spans="1:97" x14ac:dyDescent="0.25">
      <c r="A270">
        <v>254</v>
      </c>
      <c r="B270">
        <v>1602609604.8</v>
      </c>
      <c r="C270">
        <v>19980</v>
      </c>
      <c r="D270" t="s">
        <v>817</v>
      </c>
      <c r="E270" t="s">
        <v>818</v>
      </c>
      <c r="F270">
        <v>1602609596.2354801</v>
      </c>
      <c r="G270">
        <f t="shared" si="87"/>
        <v>2.0938797825500541E-4</v>
      </c>
      <c r="H270">
        <f t="shared" si="88"/>
        <v>-2.3811335905734579</v>
      </c>
      <c r="I270">
        <f t="shared" si="89"/>
        <v>411.99161290322598</v>
      </c>
      <c r="J270">
        <f t="shared" si="90"/>
        <v>1100.2633730401101</v>
      </c>
      <c r="K270">
        <f t="shared" si="91"/>
        <v>111.83925514128447</v>
      </c>
      <c r="L270">
        <f t="shared" si="92"/>
        <v>41.878005067313516</v>
      </c>
      <c r="M270">
        <f t="shared" si="93"/>
        <v>5.1718390961705985E-3</v>
      </c>
      <c r="N270">
        <f t="shared" si="94"/>
        <v>2.7903768711592374</v>
      </c>
      <c r="O270">
        <f t="shared" si="95"/>
        <v>5.1665195820181503E-3</v>
      </c>
      <c r="P270">
        <f t="shared" si="96"/>
        <v>3.2295522092538271E-3</v>
      </c>
      <c r="Q270">
        <f t="shared" si="97"/>
        <v>-1.1425901055483875E-2</v>
      </c>
      <c r="R270">
        <f t="shared" si="98"/>
        <v>34.385958201732905</v>
      </c>
      <c r="S270">
        <f t="shared" si="99"/>
        <v>34.419309677419399</v>
      </c>
      <c r="T270">
        <f t="shared" si="100"/>
        <v>5.4692568028591815</v>
      </c>
      <c r="U270">
        <f t="shared" si="101"/>
        <v>27.221105833518472</v>
      </c>
      <c r="V270">
        <f t="shared" si="102"/>
        <v>1.4907292846376488</v>
      </c>
      <c r="W270">
        <f t="shared" si="103"/>
        <v>5.4763729796827443</v>
      </c>
      <c r="X270">
        <f t="shared" si="104"/>
        <v>3.9785275182215329</v>
      </c>
      <c r="Y270">
        <f t="shared" si="105"/>
        <v>-9.2340098410457383</v>
      </c>
      <c r="Z270">
        <f t="shared" si="106"/>
        <v>3.5177479026295218</v>
      </c>
      <c r="AA270">
        <f t="shared" si="107"/>
        <v>0.29278986386905986</v>
      </c>
      <c r="AB270">
        <f t="shared" si="108"/>
        <v>-5.4348979756026417</v>
      </c>
      <c r="AC270">
        <v>-1.2211217374566701E-3</v>
      </c>
      <c r="AD270">
        <v>2.35849302364186E-2</v>
      </c>
      <c r="AE270">
        <v>2.6773517771229498</v>
      </c>
      <c r="AF270">
        <v>85</v>
      </c>
      <c r="AG270">
        <v>8</v>
      </c>
      <c r="AH270">
        <f t="shared" si="109"/>
        <v>1</v>
      </c>
      <c r="AI270">
        <f t="shared" si="110"/>
        <v>0</v>
      </c>
      <c r="AJ270">
        <f t="shared" si="111"/>
        <v>52395.213151111609</v>
      </c>
      <c r="AK270">
        <f t="shared" si="112"/>
        <v>-5.9790167741935497E-2</v>
      </c>
      <c r="AL270">
        <f t="shared" si="113"/>
        <v>-2.9297182193548394E-2</v>
      </c>
      <c r="AM270">
        <f t="shared" si="114"/>
        <v>0.49</v>
      </c>
      <c r="AN270">
        <f t="shared" si="115"/>
        <v>0.39</v>
      </c>
      <c r="AO270">
        <v>8.82</v>
      </c>
      <c r="AP270">
        <v>0.5</v>
      </c>
      <c r="AQ270" t="s">
        <v>195</v>
      </c>
      <c r="AR270">
        <v>1602609596.2354801</v>
      </c>
      <c r="AS270">
        <v>411.99161290322598</v>
      </c>
      <c r="AT270">
        <v>409.967548387097</v>
      </c>
      <c r="AU270">
        <v>14.6656451612903</v>
      </c>
      <c r="AV270">
        <v>14.483674193548399</v>
      </c>
      <c r="AW270">
        <v>1000.0042580645199</v>
      </c>
      <c r="AX270">
        <v>101.501322580645</v>
      </c>
      <c r="AY270">
        <v>0.14639003225806499</v>
      </c>
      <c r="AZ270">
        <v>34.442693548387098</v>
      </c>
      <c r="BA270">
        <v>34.419309677419399</v>
      </c>
      <c r="BB270">
        <v>34.577493548387103</v>
      </c>
      <c r="BC270">
        <v>10004.6735483871</v>
      </c>
      <c r="BD270">
        <v>-5.9790167741935497E-2</v>
      </c>
      <c r="BE270">
        <v>0.40362361290322601</v>
      </c>
      <c r="BF270">
        <v>1602609577.8</v>
      </c>
      <c r="BG270" t="s">
        <v>814</v>
      </c>
      <c r="BH270">
        <v>44</v>
      </c>
      <c r="BI270">
        <v>-1.19</v>
      </c>
      <c r="BJ270">
        <v>1.6E-2</v>
      </c>
      <c r="BK270">
        <v>410</v>
      </c>
      <c r="BL270">
        <v>14</v>
      </c>
      <c r="BM270">
        <v>0.22</v>
      </c>
      <c r="BN270">
        <v>0.14000000000000001</v>
      </c>
      <c r="BO270">
        <v>1.9070820799999999</v>
      </c>
      <c r="BP270">
        <v>1.4894319558223299</v>
      </c>
      <c r="BQ270">
        <v>0.35993754976994802</v>
      </c>
      <c r="BR270">
        <v>0</v>
      </c>
      <c r="BS270">
        <v>0.17100911999999999</v>
      </c>
      <c r="BT270">
        <v>0.14347871884753899</v>
      </c>
      <c r="BU270">
        <v>3.3159892084691701E-2</v>
      </c>
      <c r="BV270">
        <v>0</v>
      </c>
      <c r="BW270">
        <v>0</v>
      </c>
      <c r="BX270">
        <v>2</v>
      </c>
      <c r="BY270" t="s">
        <v>197</v>
      </c>
      <c r="BZ270">
        <v>100</v>
      </c>
      <c r="CA270">
        <v>100</v>
      </c>
      <c r="CB270">
        <v>-1.19</v>
      </c>
      <c r="CC270">
        <v>1.6E-2</v>
      </c>
      <c r="CD270">
        <v>2</v>
      </c>
      <c r="CE270">
        <v>994.05799999999999</v>
      </c>
      <c r="CF270">
        <v>708.05</v>
      </c>
      <c r="CG270">
        <v>34.998800000000003</v>
      </c>
      <c r="CH270">
        <v>37.185899999999997</v>
      </c>
      <c r="CI270">
        <v>30</v>
      </c>
      <c r="CJ270">
        <v>37.000599999999999</v>
      </c>
      <c r="CK270">
        <v>37.081800000000001</v>
      </c>
      <c r="CL270">
        <v>30.8551</v>
      </c>
      <c r="CM270">
        <v>100</v>
      </c>
      <c r="CN270">
        <v>0</v>
      </c>
      <c r="CO270">
        <v>35</v>
      </c>
      <c r="CP270">
        <v>410</v>
      </c>
      <c r="CQ270">
        <v>10</v>
      </c>
      <c r="CR270">
        <v>97.632300000000001</v>
      </c>
      <c r="CS270">
        <v>105.413</v>
      </c>
    </row>
    <row r="271" spans="1:97" x14ac:dyDescent="0.25">
      <c r="A271">
        <v>255</v>
      </c>
      <c r="B271">
        <v>1602609609.8</v>
      </c>
      <c r="C271">
        <v>19985</v>
      </c>
      <c r="D271" t="s">
        <v>819</v>
      </c>
      <c r="E271" t="s">
        <v>820</v>
      </c>
      <c r="F271">
        <v>1602609601.17097</v>
      </c>
      <c r="G271">
        <f t="shared" si="87"/>
        <v>2.0910259364623893E-4</v>
      </c>
      <c r="H271">
        <f t="shared" si="88"/>
        <v>-2.3749173510097306</v>
      </c>
      <c r="I271">
        <f t="shared" si="89"/>
        <v>411.99174193548401</v>
      </c>
      <c r="J271">
        <f t="shared" si="90"/>
        <v>1099.0782131494921</v>
      </c>
      <c r="K271">
        <f t="shared" si="91"/>
        <v>111.71872777909067</v>
      </c>
      <c r="L271">
        <f t="shared" si="92"/>
        <v>41.877996227974798</v>
      </c>
      <c r="M271">
        <f t="shared" si="93"/>
        <v>5.1670597454355396E-3</v>
      </c>
      <c r="N271">
        <f t="shared" si="94"/>
        <v>2.7906290766801898</v>
      </c>
      <c r="O271">
        <f t="shared" si="95"/>
        <v>5.1617505322635437E-3</v>
      </c>
      <c r="P271">
        <f t="shared" si="96"/>
        <v>3.2265706290185879E-3</v>
      </c>
      <c r="Q271">
        <f t="shared" si="97"/>
        <v>-1.240624775419355E-2</v>
      </c>
      <c r="R271">
        <f t="shared" si="98"/>
        <v>34.38316950718972</v>
      </c>
      <c r="S271">
        <f t="shared" si="99"/>
        <v>34.418648387096802</v>
      </c>
      <c r="T271">
        <f t="shared" si="100"/>
        <v>5.4690556760134488</v>
      </c>
      <c r="U271">
        <f t="shared" si="101"/>
        <v>27.254309578794917</v>
      </c>
      <c r="V271">
        <f t="shared" si="102"/>
        <v>1.4923099439423571</v>
      </c>
      <c r="W271">
        <f t="shared" si="103"/>
        <v>5.475500818055731</v>
      </c>
      <c r="X271">
        <f t="shared" si="104"/>
        <v>3.9767457320710919</v>
      </c>
      <c r="Y271">
        <f t="shared" si="105"/>
        <v>-9.2214243797991369</v>
      </c>
      <c r="Z271">
        <f t="shared" si="106"/>
        <v>3.1865940649645692</v>
      </c>
      <c r="AA271">
        <f t="shared" si="107"/>
        <v>0.26519867208883402</v>
      </c>
      <c r="AB271">
        <f t="shared" si="108"/>
        <v>-5.7820378904999279</v>
      </c>
      <c r="AC271">
        <v>-1.22129302512858E-3</v>
      </c>
      <c r="AD271">
        <v>2.3588238512463999E-2</v>
      </c>
      <c r="AE271">
        <v>2.6775881285282699</v>
      </c>
      <c r="AF271">
        <v>86</v>
      </c>
      <c r="AG271">
        <v>9</v>
      </c>
      <c r="AH271">
        <f t="shared" si="109"/>
        <v>1</v>
      </c>
      <c r="AI271">
        <f t="shared" si="110"/>
        <v>0</v>
      </c>
      <c r="AJ271">
        <f t="shared" si="111"/>
        <v>52402.747500894264</v>
      </c>
      <c r="AK271">
        <f t="shared" si="112"/>
        <v>-6.4920187096774204E-2</v>
      </c>
      <c r="AL271">
        <f t="shared" si="113"/>
        <v>-3.1810891677419358E-2</v>
      </c>
      <c r="AM271">
        <f t="shared" si="114"/>
        <v>0.49</v>
      </c>
      <c r="AN271">
        <f t="shared" si="115"/>
        <v>0.39</v>
      </c>
      <c r="AO271">
        <v>8.82</v>
      </c>
      <c r="AP271">
        <v>0.5</v>
      </c>
      <c r="AQ271" t="s">
        <v>195</v>
      </c>
      <c r="AR271">
        <v>1602609601.17097</v>
      </c>
      <c r="AS271">
        <v>411.99174193548401</v>
      </c>
      <c r="AT271">
        <v>409.973064516129</v>
      </c>
      <c r="AU271">
        <v>14.681203225806501</v>
      </c>
      <c r="AV271">
        <v>14.499483870967699</v>
      </c>
      <c r="AW271">
        <v>1000.00825806452</v>
      </c>
      <c r="AX271">
        <v>101.501225806452</v>
      </c>
      <c r="AY271">
        <v>0.14643351612903199</v>
      </c>
      <c r="AZ271">
        <v>34.439829032258103</v>
      </c>
      <c r="BA271">
        <v>34.418648387096802</v>
      </c>
      <c r="BB271">
        <v>34.572116129032302</v>
      </c>
      <c r="BC271">
        <v>10006.0864516129</v>
      </c>
      <c r="BD271">
        <v>-6.4920187096774204E-2</v>
      </c>
      <c r="BE271">
        <v>0.42869348387096801</v>
      </c>
      <c r="BF271">
        <v>1602609577.8</v>
      </c>
      <c r="BG271" t="s">
        <v>814</v>
      </c>
      <c r="BH271">
        <v>44</v>
      </c>
      <c r="BI271">
        <v>-1.19</v>
      </c>
      <c r="BJ271">
        <v>1.6E-2</v>
      </c>
      <c r="BK271">
        <v>410</v>
      </c>
      <c r="BL271">
        <v>14</v>
      </c>
      <c r="BM271">
        <v>0.22</v>
      </c>
      <c r="BN271">
        <v>0.14000000000000001</v>
      </c>
      <c r="BO271">
        <v>2.0291502000000001</v>
      </c>
      <c r="BP271">
        <v>-0.11019088595438099</v>
      </c>
      <c r="BQ271">
        <v>2.23706692336193E-2</v>
      </c>
      <c r="BR271">
        <v>0</v>
      </c>
      <c r="BS271">
        <v>0.18208653999999999</v>
      </c>
      <c r="BT271">
        <v>-3.4005378151257299E-3</v>
      </c>
      <c r="BU271">
        <v>1.1637952777013699E-3</v>
      </c>
      <c r="BV271">
        <v>1</v>
      </c>
      <c r="BW271">
        <v>1</v>
      </c>
      <c r="BX271">
        <v>2</v>
      </c>
      <c r="BY271" t="s">
        <v>252</v>
      </c>
      <c r="BZ271">
        <v>100</v>
      </c>
      <c r="CA271">
        <v>100</v>
      </c>
      <c r="CB271">
        <v>-1.19</v>
      </c>
      <c r="CC271">
        <v>1.6E-2</v>
      </c>
      <c r="CD271">
        <v>2</v>
      </c>
      <c r="CE271">
        <v>993.73400000000004</v>
      </c>
      <c r="CF271">
        <v>708.28399999999999</v>
      </c>
      <c r="CG271">
        <v>34.998699999999999</v>
      </c>
      <c r="CH271">
        <v>37.185899999999997</v>
      </c>
      <c r="CI271">
        <v>30.0001</v>
      </c>
      <c r="CJ271">
        <v>36.999299999999998</v>
      </c>
      <c r="CK271">
        <v>37.080300000000001</v>
      </c>
      <c r="CL271">
        <v>30.856100000000001</v>
      </c>
      <c r="CM271">
        <v>100</v>
      </c>
      <c r="CN271">
        <v>0</v>
      </c>
      <c r="CO271">
        <v>35</v>
      </c>
      <c r="CP271">
        <v>410</v>
      </c>
      <c r="CQ271">
        <v>10</v>
      </c>
      <c r="CR271">
        <v>97.631699999999995</v>
      </c>
      <c r="CS271">
        <v>105.413</v>
      </c>
    </row>
    <row r="272" spans="1:97" x14ac:dyDescent="0.25">
      <c r="A272">
        <v>256</v>
      </c>
      <c r="B272">
        <v>1602609614.8</v>
      </c>
      <c r="C272">
        <v>19990</v>
      </c>
      <c r="D272" t="s">
        <v>821</v>
      </c>
      <c r="E272" t="s">
        <v>822</v>
      </c>
      <c r="F272">
        <v>1602609606.17097</v>
      </c>
      <c r="G272">
        <f t="shared" si="87"/>
        <v>2.0873328667855067E-4</v>
      </c>
      <c r="H272">
        <f t="shared" si="88"/>
        <v>-2.3614360894435307</v>
      </c>
      <c r="I272">
        <f t="shared" si="89"/>
        <v>411.98822580645202</v>
      </c>
      <c r="J272">
        <f t="shared" si="90"/>
        <v>1095.7807450972966</v>
      </c>
      <c r="K272">
        <f t="shared" si="91"/>
        <v>111.38316452337172</v>
      </c>
      <c r="L272">
        <f t="shared" si="92"/>
        <v>41.877494692259376</v>
      </c>
      <c r="M272">
        <f t="shared" si="93"/>
        <v>5.1618368112671337E-3</v>
      </c>
      <c r="N272">
        <f t="shared" si="94"/>
        <v>2.7886808958034339</v>
      </c>
      <c r="O272">
        <f t="shared" si="95"/>
        <v>5.1565346225412451E-3</v>
      </c>
      <c r="P272">
        <f t="shared" si="96"/>
        <v>3.2233100550807725E-3</v>
      </c>
      <c r="Q272">
        <f t="shared" si="97"/>
        <v>-9.151670566161299E-3</v>
      </c>
      <c r="R272">
        <f t="shared" si="98"/>
        <v>34.380843170877483</v>
      </c>
      <c r="S272">
        <f t="shared" si="99"/>
        <v>34.413887096774197</v>
      </c>
      <c r="T272">
        <f t="shared" si="100"/>
        <v>5.4676077525382869</v>
      </c>
      <c r="U272">
        <f t="shared" si="101"/>
        <v>27.286765536014741</v>
      </c>
      <c r="V272">
        <f t="shared" si="102"/>
        <v>1.4938868990770902</v>
      </c>
      <c r="W272">
        <f t="shared" si="103"/>
        <v>5.4747672350735996</v>
      </c>
      <c r="X272">
        <f t="shared" si="104"/>
        <v>3.973720853461197</v>
      </c>
      <c r="Y272">
        <f t="shared" si="105"/>
        <v>-9.2051379425240842</v>
      </c>
      <c r="Z272">
        <f t="shared" si="106"/>
        <v>3.5379188506306751</v>
      </c>
      <c r="AA272">
        <f t="shared" si="107"/>
        <v>0.29463244362473817</v>
      </c>
      <c r="AB272">
        <f t="shared" si="108"/>
        <v>-5.3817383188348327</v>
      </c>
      <c r="AC272">
        <v>-1.21997029044989E-3</v>
      </c>
      <c r="AD272">
        <v>2.3562691014486201E-2</v>
      </c>
      <c r="AE272">
        <v>2.6757623778784598</v>
      </c>
      <c r="AF272">
        <v>86</v>
      </c>
      <c r="AG272">
        <v>9</v>
      </c>
      <c r="AH272">
        <f t="shared" si="109"/>
        <v>1</v>
      </c>
      <c r="AI272">
        <f t="shared" si="110"/>
        <v>0</v>
      </c>
      <c r="AJ272">
        <f t="shared" si="111"/>
        <v>52348.71443072096</v>
      </c>
      <c r="AK272">
        <f t="shared" si="112"/>
        <v>-4.7889432580645201E-2</v>
      </c>
      <c r="AL272">
        <f t="shared" si="113"/>
        <v>-2.3465821964516149E-2</v>
      </c>
      <c r="AM272">
        <f t="shared" si="114"/>
        <v>0.49</v>
      </c>
      <c r="AN272">
        <f t="shared" si="115"/>
        <v>0.39</v>
      </c>
      <c r="AO272">
        <v>8.82</v>
      </c>
      <c r="AP272">
        <v>0.5</v>
      </c>
      <c r="AQ272" t="s">
        <v>195</v>
      </c>
      <c r="AR272">
        <v>1602609606.17097</v>
      </c>
      <c r="AS272">
        <v>411.98822580645202</v>
      </c>
      <c r="AT272">
        <v>409.981290322581</v>
      </c>
      <c r="AU272">
        <v>14.696767741935499</v>
      </c>
      <c r="AV272">
        <v>14.5153709677419</v>
      </c>
      <c r="AW272">
        <v>1000.00148387097</v>
      </c>
      <c r="AX272">
        <v>101.500870967742</v>
      </c>
      <c r="AY272">
        <v>0.146438516129032</v>
      </c>
      <c r="AZ272">
        <v>34.437419354838703</v>
      </c>
      <c r="BA272">
        <v>34.413887096774197</v>
      </c>
      <c r="BB272">
        <v>34.569722580645198</v>
      </c>
      <c r="BC272">
        <v>9995.2841935483902</v>
      </c>
      <c r="BD272">
        <v>-4.7889432580645201E-2</v>
      </c>
      <c r="BE272">
        <v>0.44647025806451601</v>
      </c>
      <c r="BF272">
        <v>1602609577.8</v>
      </c>
      <c r="BG272" t="s">
        <v>814</v>
      </c>
      <c r="BH272">
        <v>44</v>
      </c>
      <c r="BI272">
        <v>-1.19</v>
      </c>
      <c r="BJ272">
        <v>1.6E-2</v>
      </c>
      <c r="BK272">
        <v>410</v>
      </c>
      <c r="BL272">
        <v>14</v>
      </c>
      <c r="BM272">
        <v>0.22</v>
      </c>
      <c r="BN272">
        <v>0.14000000000000001</v>
      </c>
      <c r="BO272">
        <v>2.0151362000000002</v>
      </c>
      <c r="BP272">
        <v>-0.111820120048014</v>
      </c>
      <c r="BQ272">
        <v>2.2496289550946E-2</v>
      </c>
      <c r="BR272">
        <v>0</v>
      </c>
      <c r="BS272">
        <v>0.18148838</v>
      </c>
      <c r="BT272">
        <v>-5.3473671068418804E-3</v>
      </c>
      <c r="BU272">
        <v>1.4170589809884399E-3</v>
      </c>
      <c r="BV272">
        <v>1</v>
      </c>
      <c r="BW272">
        <v>1</v>
      </c>
      <c r="BX272">
        <v>2</v>
      </c>
      <c r="BY272" t="s">
        <v>252</v>
      </c>
      <c r="BZ272">
        <v>100</v>
      </c>
      <c r="CA272">
        <v>100</v>
      </c>
      <c r="CB272">
        <v>-1.19</v>
      </c>
      <c r="CC272">
        <v>1.6E-2</v>
      </c>
      <c r="CD272">
        <v>2</v>
      </c>
      <c r="CE272">
        <v>993.86699999999996</v>
      </c>
      <c r="CF272">
        <v>708.62800000000004</v>
      </c>
      <c r="CG272">
        <v>34.998600000000003</v>
      </c>
      <c r="CH272">
        <v>37.185899999999997</v>
      </c>
      <c r="CI272">
        <v>30</v>
      </c>
      <c r="CJ272">
        <v>36.997100000000003</v>
      </c>
      <c r="CK272">
        <v>37.080300000000001</v>
      </c>
      <c r="CL272">
        <v>30.856300000000001</v>
      </c>
      <c r="CM272">
        <v>100</v>
      </c>
      <c r="CN272">
        <v>0</v>
      </c>
      <c r="CO272">
        <v>35</v>
      </c>
      <c r="CP272">
        <v>410</v>
      </c>
      <c r="CQ272">
        <v>10</v>
      </c>
      <c r="CR272">
        <v>97.632000000000005</v>
      </c>
      <c r="CS272">
        <v>105.414</v>
      </c>
    </row>
    <row r="273" spans="1:97" x14ac:dyDescent="0.25">
      <c r="A273">
        <v>257</v>
      </c>
      <c r="B273">
        <v>1602609619.8</v>
      </c>
      <c r="C273">
        <v>19995</v>
      </c>
      <c r="D273" t="s">
        <v>823</v>
      </c>
      <c r="E273" t="s">
        <v>824</v>
      </c>
      <c r="F273">
        <v>1602609611.17097</v>
      </c>
      <c r="G273">
        <f t="shared" ref="G273:G336" si="116">AW273*AH273*(AU273-AV273)/(100*AO273*(1000-AH273*AU273))</f>
        <v>2.0805358397574288E-4</v>
      </c>
      <c r="H273">
        <f t="shared" ref="H273:H336" si="117">AW273*AH273*(AT273-AS273*(1000-AH273*AV273)/(1000-AH273*AU273))/(100*AO273)</f>
        <v>-2.3664206858514074</v>
      </c>
      <c r="I273">
        <f t="shared" ref="I273:I336" si="118">AS273 - IF(AH273&gt;1, H273*AO273*100/(AJ273*BC273), 0)</f>
        <v>411.98141935483898</v>
      </c>
      <c r="J273">
        <f t="shared" ref="J273:J336" si="119">((P273-G273/2)*I273-H273)/(P273+G273/2)</f>
        <v>1099.0733621782078</v>
      </c>
      <c r="K273">
        <f t="shared" ref="K273:K336" si="120">J273*(AX273+AY273)/1000</f>
        <v>111.71785199895986</v>
      </c>
      <c r="L273">
        <f t="shared" ref="L273:L336" si="121">(AS273 - IF(AH273&gt;1, H273*AO273*100/(AJ273*BC273), 0))*(AX273+AY273)/1000</f>
        <v>41.876803512541628</v>
      </c>
      <c r="M273">
        <f t="shared" ref="M273:M336" si="122">2/((1/O273-1/N273)+SIGN(O273)*SQRT((1/O273-1/N273)*(1/O273-1/N273) + 4*AP273/((AP273+1)*(AP273+1))*(2*1/O273*1/N273-1/N273*1/N273)))</f>
        <v>5.1490537333743393E-3</v>
      </c>
      <c r="N273">
        <f t="shared" ref="N273:N336" si="123">AE273+AD273*AO273+AC273*AO273*AO273</f>
        <v>2.788628593685583</v>
      </c>
      <c r="O273">
        <f t="shared" ref="O273:O336" si="124">G273*(1000-(1000*0.61365*EXP(17.502*S273/(240.97+S273))/(AX273+AY273)+AU273)/2)/(1000*0.61365*EXP(17.502*S273/(240.97+S273))/(AX273+AY273)-AU273)</f>
        <v>5.1437776601011469E-3</v>
      </c>
      <c r="P273">
        <f t="shared" ref="P273:P336" si="125">1/((AP273+1)/(M273/1.6)+1/(N273/1.37)) + AP273/((AP273+1)/(M273/1.6) + AP273/(N273/1.37))</f>
        <v>3.2153346105799393E-3</v>
      </c>
      <c r="Q273">
        <f t="shared" ref="Q273:Q336" si="126">(AL273*AN273)</f>
        <v>-6.9165361162258025E-3</v>
      </c>
      <c r="R273">
        <f t="shared" ref="R273:R336" si="127">(AZ273+(Q273+2*0.95*0.0000000567*(((AZ273+$B$7)+273)^4-(AZ273+273)^4)-44100*G273)/(1.84*29.3*N273+8*0.95*0.0000000567*(AZ273+273)^3))</f>
        <v>34.378714061044512</v>
      </c>
      <c r="S273">
        <f t="shared" ref="S273:S336" si="128">($C$7*BA273+$D$7*BB273+$E$7*R273)</f>
        <v>34.408929032258101</v>
      </c>
      <c r="T273">
        <f t="shared" ref="T273:T336" si="129">0.61365*EXP(17.502*S273/(240.97+S273))</f>
        <v>5.4661003436382414</v>
      </c>
      <c r="U273">
        <f t="shared" ref="U273:U336" si="130">(V273/W273*100)</f>
        <v>27.319729735758493</v>
      </c>
      <c r="V273">
        <f t="shared" ref="V273:V336" si="131">AU273*(AX273+AY273)/1000</f>
        <v>1.4954981970843113</v>
      </c>
      <c r="W273">
        <f t="shared" ref="W273:W336" si="132">0.61365*EXP(17.502*AZ273/(240.97+AZ273))</f>
        <v>5.4740592661386041</v>
      </c>
      <c r="X273">
        <f t="shared" ref="X273:X336" si="133">(T273-AU273*(AX273+AY273)/1000)</f>
        <v>3.9706021465539303</v>
      </c>
      <c r="Y273">
        <f t="shared" ref="Y273:Y336" si="134">(-G273*44100)</f>
        <v>-9.1751630533302606</v>
      </c>
      <c r="Z273">
        <f t="shared" ref="Z273:Z336" si="135">2*29.3*N273*0.92*(AZ273-S273)</f>
        <v>3.9335876077651148</v>
      </c>
      <c r="AA273">
        <f t="shared" ref="AA273:AA336" si="136">2*0.95*0.0000000567*(((AZ273+$B$7)+273)^4-(S273+273)^4)</f>
        <v>0.32757763134368367</v>
      </c>
      <c r="AB273">
        <f t="shared" ref="AB273:AB336" si="137">Q273+AA273+Y273+Z273</f>
        <v>-4.9209143503376884</v>
      </c>
      <c r="AC273">
        <v>-1.21993479180811E-3</v>
      </c>
      <c r="AD273">
        <v>2.3562005388340801E-2</v>
      </c>
      <c r="AE273">
        <v>2.6757133614586701</v>
      </c>
      <c r="AF273">
        <v>86</v>
      </c>
      <c r="AG273">
        <v>9</v>
      </c>
      <c r="AH273">
        <f t="shared" ref="AH273:AH336" si="138">IF(AF273*$H$13&gt;=AJ273,1,(AJ273/(AJ273-AF273*$H$13)))</f>
        <v>1</v>
      </c>
      <c r="AI273">
        <f t="shared" ref="AI273:AI336" si="139">(AH273-1)*100</f>
        <v>0</v>
      </c>
      <c r="AJ273">
        <f t="shared" ref="AJ273:AJ336" si="140">MAX(0,($B$13+$C$13*BC273)/(1+$D$13*BC273)*AX273/(AZ273+273)*$E$13)</f>
        <v>52347.651998991118</v>
      </c>
      <c r="AK273">
        <f t="shared" ref="AK273:AK336" si="141">$B$11*BD273+$C$11*BE273</f>
        <v>-3.6193281612903201E-2</v>
      </c>
      <c r="AL273">
        <f t="shared" ref="AL273:AL336" si="142">AK273*AM273</f>
        <v>-1.7734707990322569E-2</v>
      </c>
      <c r="AM273">
        <f t="shared" ref="AM273:AM336" si="143">($B$11*$D$9+$C$11*$D$9)/($B$11+$C$11)</f>
        <v>0.49</v>
      </c>
      <c r="AN273">
        <f t="shared" ref="AN273:AN336" si="144">($B$11*$K$9+$C$11*$K$9)/($B$11+$C$11)</f>
        <v>0.39</v>
      </c>
      <c r="AO273">
        <v>8.82</v>
      </c>
      <c r="AP273">
        <v>0.5</v>
      </c>
      <c r="AQ273" t="s">
        <v>195</v>
      </c>
      <c r="AR273">
        <v>1602609611.17097</v>
      </c>
      <c r="AS273">
        <v>411.98141935483898</v>
      </c>
      <c r="AT273">
        <v>409.96983870967699</v>
      </c>
      <c r="AU273">
        <v>14.712619354838701</v>
      </c>
      <c r="AV273">
        <v>14.5318161290323</v>
      </c>
      <c r="AW273">
        <v>1000.00122580645</v>
      </c>
      <c r="AX273">
        <v>101.501</v>
      </c>
      <c r="AY273">
        <v>0.14631112903225801</v>
      </c>
      <c r="AZ273">
        <v>34.435093548387101</v>
      </c>
      <c r="BA273">
        <v>34.408929032258101</v>
      </c>
      <c r="BB273">
        <v>34.567412903225801</v>
      </c>
      <c r="BC273">
        <v>9994.9806451612894</v>
      </c>
      <c r="BD273">
        <v>-3.6193281612903201E-2</v>
      </c>
      <c r="BE273">
        <v>0.44874922580645199</v>
      </c>
      <c r="BF273">
        <v>1602609577.8</v>
      </c>
      <c r="BG273" t="s">
        <v>814</v>
      </c>
      <c r="BH273">
        <v>44</v>
      </c>
      <c r="BI273">
        <v>-1.19</v>
      </c>
      <c r="BJ273">
        <v>1.6E-2</v>
      </c>
      <c r="BK273">
        <v>410</v>
      </c>
      <c r="BL273">
        <v>14</v>
      </c>
      <c r="BM273">
        <v>0.22</v>
      </c>
      <c r="BN273">
        <v>0.14000000000000001</v>
      </c>
      <c r="BO273">
        <v>2.0107314000000001</v>
      </c>
      <c r="BP273">
        <v>-2.2264336134455099E-2</v>
      </c>
      <c r="BQ273">
        <v>1.9523792460482699E-2</v>
      </c>
      <c r="BR273">
        <v>1</v>
      </c>
      <c r="BS273">
        <v>0.18118152000000001</v>
      </c>
      <c r="BT273">
        <v>-5.0618621848734996E-3</v>
      </c>
      <c r="BU273">
        <v>1.36752850412706E-3</v>
      </c>
      <c r="BV273">
        <v>1</v>
      </c>
      <c r="BW273">
        <v>2</v>
      </c>
      <c r="BX273">
        <v>2</v>
      </c>
      <c r="BY273" t="s">
        <v>200</v>
      </c>
      <c r="BZ273">
        <v>100</v>
      </c>
      <c r="CA273">
        <v>100</v>
      </c>
      <c r="CB273">
        <v>-1.19</v>
      </c>
      <c r="CC273">
        <v>1.6E-2</v>
      </c>
      <c r="CD273">
        <v>2</v>
      </c>
      <c r="CE273">
        <v>993.72199999999998</v>
      </c>
      <c r="CF273">
        <v>708.452</v>
      </c>
      <c r="CG273">
        <v>34.9985</v>
      </c>
      <c r="CH273">
        <v>37.182600000000001</v>
      </c>
      <c r="CI273">
        <v>30</v>
      </c>
      <c r="CJ273">
        <v>36.996699999999997</v>
      </c>
      <c r="CK273">
        <v>37.076799999999999</v>
      </c>
      <c r="CL273">
        <v>30.8582</v>
      </c>
      <c r="CM273">
        <v>100</v>
      </c>
      <c r="CN273">
        <v>0</v>
      </c>
      <c r="CO273">
        <v>35</v>
      </c>
      <c r="CP273">
        <v>410</v>
      </c>
      <c r="CQ273">
        <v>10</v>
      </c>
      <c r="CR273">
        <v>97.631299999999996</v>
      </c>
      <c r="CS273">
        <v>105.414</v>
      </c>
    </row>
    <row r="274" spans="1:97" x14ac:dyDescent="0.25">
      <c r="A274">
        <v>258</v>
      </c>
      <c r="B274">
        <v>1602609887.3</v>
      </c>
      <c r="C274">
        <v>20262.5</v>
      </c>
      <c r="D274" t="s">
        <v>826</v>
      </c>
      <c r="E274" t="s">
        <v>827</v>
      </c>
      <c r="F274">
        <v>1602609879.3</v>
      </c>
      <c r="G274">
        <f t="shared" si="116"/>
        <v>7.3252042724547008E-4</v>
      </c>
      <c r="H274">
        <f t="shared" si="117"/>
        <v>-4.2147933257375509</v>
      </c>
      <c r="I274">
        <f t="shared" si="118"/>
        <v>415.66409677419398</v>
      </c>
      <c r="J274">
        <f t="shared" si="119"/>
        <v>732.68173614261207</v>
      </c>
      <c r="K274">
        <f t="shared" si="120"/>
        <v>74.469178236598637</v>
      </c>
      <c r="L274">
        <f t="shared" si="121"/>
        <v>42.247762135027749</v>
      </c>
      <c r="M274">
        <f t="shared" si="122"/>
        <v>1.921287955567455E-2</v>
      </c>
      <c r="N274">
        <f t="shared" si="123"/>
        <v>2.7593732923652272</v>
      </c>
      <c r="O274">
        <f t="shared" si="124"/>
        <v>1.9138869322162848E-2</v>
      </c>
      <c r="P274">
        <f t="shared" si="125"/>
        <v>1.196841899151007E-2</v>
      </c>
      <c r="Q274">
        <f t="shared" si="126"/>
        <v>2.9257987615161261E-3</v>
      </c>
      <c r="R274">
        <f t="shared" si="127"/>
        <v>34.138894932818864</v>
      </c>
      <c r="S274">
        <f t="shared" si="128"/>
        <v>34.294170967741898</v>
      </c>
      <c r="T274">
        <f t="shared" si="129"/>
        <v>5.4313110704660357</v>
      </c>
      <c r="U274">
        <f t="shared" si="130"/>
        <v>30.803163542120792</v>
      </c>
      <c r="V274">
        <f t="shared" si="131"/>
        <v>1.6772118817154591</v>
      </c>
      <c r="W274">
        <f t="shared" si="132"/>
        <v>5.4449338601926707</v>
      </c>
      <c r="X274">
        <f t="shared" si="133"/>
        <v>3.7540991887505766</v>
      </c>
      <c r="Y274">
        <f t="shared" si="134"/>
        <v>-32.304150841525228</v>
      </c>
      <c r="Z274">
        <f t="shared" si="135"/>
        <v>6.6962695090858881</v>
      </c>
      <c r="AA274">
        <f t="shared" si="136"/>
        <v>0.56297883201450327</v>
      </c>
      <c r="AB274">
        <f t="shared" si="137"/>
        <v>-25.041976701663323</v>
      </c>
      <c r="AC274">
        <v>-1.21972506279011E-3</v>
      </c>
      <c r="AD274">
        <v>2.35579546503135E-2</v>
      </c>
      <c r="AE274">
        <v>2.6754237488549899</v>
      </c>
      <c r="AF274">
        <v>87</v>
      </c>
      <c r="AG274">
        <v>9</v>
      </c>
      <c r="AH274">
        <f t="shared" si="138"/>
        <v>1</v>
      </c>
      <c r="AI274">
        <f t="shared" si="139"/>
        <v>0</v>
      </c>
      <c r="AJ274">
        <f t="shared" si="140"/>
        <v>52355.139397245206</v>
      </c>
      <c r="AK274">
        <f t="shared" si="141"/>
        <v>1.53103022580645E-2</v>
      </c>
      <c r="AL274">
        <f t="shared" si="142"/>
        <v>7.5020481064516052E-3</v>
      </c>
      <c r="AM274">
        <f t="shared" si="143"/>
        <v>0.49</v>
      </c>
      <c r="AN274">
        <f t="shared" si="144"/>
        <v>0.39</v>
      </c>
      <c r="AO274">
        <v>14.6</v>
      </c>
      <c r="AP274">
        <v>0.5</v>
      </c>
      <c r="AQ274" t="s">
        <v>195</v>
      </c>
      <c r="AR274">
        <v>1602609879.3</v>
      </c>
      <c r="AS274">
        <v>415.66409677419398</v>
      </c>
      <c r="AT274">
        <v>409.95535483870998</v>
      </c>
      <c r="AU274">
        <v>16.501625806451599</v>
      </c>
      <c r="AV274">
        <v>15.449851612903201</v>
      </c>
      <c r="AW274">
        <v>1000.05464516129</v>
      </c>
      <c r="AX274">
        <v>101.490870967742</v>
      </c>
      <c r="AY274">
        <v>0.148319096774194</v>
      </c>
      <c r="AZ274">
        <v>34.339183870967702</v>
      </c>
      <c r="BA274">
        <v>34.294170967741898</v>
      </c>
      <c r="BB274">
        <v>34.462487096774197</v>
      </c>
      <c r="BC274">
        <v>9994.2596774193607</v>
      </c>
      <c r="BD274">
        <v>1.53103022580645E-2</v>
      </c>
      <c r="BE274">
        <v>0.39610264516129001</v>
      </c>
      <c r="BF274">
        <v>1602609869.3</v>
      </c>
      <c r="BG274" t="s">
        <v>828</v>
      </c>
      <c r="BH274">
        <v>45</v>
      </c>
      <c r="BI274">
        <v>-1.294</v>
      </c>
      <c r="BJ274">
        <v>2.3E-2</v>
      </c>
      <c r="BK274">
        <v>410</v>
      </c>
      <c r="BL274">
        <v>15</v>
      </c>
      <c r="BM274">
        <v>0.15</v>
      </c>
      <c r="BN274">
        <v>0.08</v>
      </c>
      <c r="BO274">
        <v>3.501045172</v>
      </c>
      <c r="BP274">
        <v>20.8125884517092</v>
      </c>
      <c r="BQ274">
        <v>2.7942188792551699</v>
      </c>
      <c r="BR274">
        <v>0</v>
      </c>
      <c r="BS274">
        <v>0.63672161380000003</v>
      </c>
      <c r="BT274">
        <v>3.9315718027915598</v>
      </c>
      <c r="BU274">
        <v>0.52508220567641795</v>
      </c>
      <c r="BV274">
        <v>0</v>
      </c>
      <c r="BW274">
        <v>0</v>
      </c>
      <c r="BX274">
        <v>2</v>
      </c>
      <c r="BY274" t="s">
        <v>197</v>
      </c>
      <c r="BZ274">
        <v>100</v>
      </c>
      <c r="CA274">
        <v>100</v>
      </c>
      <c r="CB274">
        <v>-1.294</v>
      </c>
      <c r="CC274">
        <v>2.3E-2</v>
      </c>
      <c r="CD274">
        <v>2</v>
      </c>
      <c r="CE274">
        <v>992.55100000000004</v>
      </c>
      <c r="CF274">
        <v>710.21199999999999</v>
      </c>
      <c r="CG274">
        <v>34.998600000000003</v>
      </c>
      <c r="CH274">
        <v>37.0807</v>
      </c>
      <c r="CI274">
        <v>29.9999</v>
      </c>
      <c r="CJ274">
        <v>36.899900000000002</v>
      </c>
      <c r="CK274">
        <v>36.979500000000002</v>
      </c>
      <c r="CL274">
        <v>30.896000000000001</v>
      </c>
      <c r="CM274">
        <v>100</v>
      </c>
      <c r="CN274">
        <v>0</v>
      </c>
      <c r="CO274">
        <v>35</v>
      </c>
      <c r="CP274">
        <v>410</v>
      </c>
      <c r="CQ274">
        <v>10</v>
      </c>
      <c r="CR274">
        <v>97.649000000000001</v>
      </c>
      <c r="CS274">
        <v>105.432</v>
      </c>
    </row>
    <row r="275" spans="1:97" x14ac:dyDescent="0.25">
      <c r="A275">
        <v>259</v>
      </c>
      <c r="B275">
        <v>1602609892.3</v>
      </c>
      <c r="C275">
        <v>20267.5</v>
      </c>
      <c r="D275" t="s">
        <v>829</v>
      </c>
      <c r="E275" t="s">
        <v>830</v>
      </c>
      <c r="F275">
        <v>1602609883.9451599</v>
      </c>
      <c r="G275">
        <f t="shared" si="116"/>
        <v>7.7828398995854846E-4</v>
      </c>
      <c r="H275">
        <f t="shared" si="117"/>
        <v>-4.4748384283845306</v>
      </c>
      <c r="I275">
        <f t="shared" si="118"/>
        <v>416.01819354838699</v>
      </c>
      <c r="J275">
        <f t="shared" si="119"/>
        <v>732.08390300457881</v>
      </c>
      <c r="K275">
        <f t="shared" si="120"/>
        <v>74.408443346617844</v>
      </c>
      <c r="L275">
        <f t="shared" si="121"/>
        <v>42.283768375130961</v>
      </c>
      <c r="M275">
        <f t="shared" si="122"/>
        <v>2.0462934320102082E-2</v>
      </c>
      <c r="N275">
        <f t="shared" si="123"/>
        <v>2.7592530561099782</v>
      </c>
      <c r="O275">
        <f t="shared" si="124"/>
        <v>2.0378999140296252E-2</v>
      </c>
      <c r="P275">
        <f t="shared" si="125"/>
        <v>1.2744386903035206E-2</v>
      </c>
      <c r="Q275">
        <f t="shared" si="126"/>
        <v>4.219871494548378E-3</v>
      </c>
      <c r="R275">
        <f t="shared" si="127"/>
        <v>34.125028566039639</v>
      </c>
      <c r="S275">
        <f t="shared" si="128"/>
        <v>34.294074193548397</v>
      </c>
      <c r="T275">
        <f t="shared" si="129"/>
        <v>5.431281814495807</v>
      </c>
      <c r="U275">
        <f t="shared" si="130"/>
        <v>30.958203559598658</v>
      </c>
      <c r="V275">
        <f t="shared" si="131"/>
        <v>1.6855269383401765</v>
      </c>
      <c r="W275">
        <f t="shared" si="132"/>
        <v>5.444524373306459</v>
      </c>
      <c r="X275">
        <f t="shared" si="133"/>
        <v>3.7457548761556305</v>
      </c>
      <c r="Y275">
        <f t="shared" si="134"/>
        <v>-34.322323957171989</v>
      </c>
      <c r="Z275">
        <f t="shared" si="135"/>
        <v>6.5093118728124715</v>
      </c>
      <c r="AA275">
        <f t="shared" si="136"/>
        <v>0.54728062674472833</v>
      </c>
      <c r="AB275">
        <f t="shared" si="137"/>
        <v>-27.261511586120239</v>
      </c>
      <c r="AC275">
        <v>-1.21964213131144E-3</v>
      </c>
      <c r="AD275">
        <v>2.3556352899170199E-2</v>
      </c>
      <c r="AE275">
        <v>2.6753092204924398</v>
      </c>
      <c r="AF275">
        <v>87</v>
      </c>
      <c r="AG275">
        <v>9</v>
      </c>
      <c r="AH275">
        <f t="shared" si="138"/>
        <v>1</v>
      </c>
      <c r="AI275">
        <f t="shared" si="139"/>
        <v>0</v>
      </c>
      <c r="AJ275">
        <f t="shared" si="140"/>
        <v>52351.952839460762</v>
      </c>
      <c r="AK275">
        <f t="shared" si="141"/>
        <v>2.2082006774193499E-2</v>
      </c>
      <c r="AL275">
        <f t="shared" si="142"/>
        <v>1.0820183319354814E-2</v>
      </c>
      <c r="AM275">
        <f t="shared" si="143"/>
        <v>0.49</v>
      </c>
      <c r="AN275">
        <f t="shared" si="144"/>
        <v>0.39</v>
      </c>
      <c r="AO275">
        <v>14.6</v>
      </c>
      <c r="AP275">
        <v>0.5</v>
      </c>
      <c r="AQ275" t="s">
        <v>195</v>
      </c>
      <c r="AR275">
        <v>1602609883.9451599</v>
      </c>
      <c r="AS275">
        <v>416.01819354838699</v>
      </c>
      <c r="AT275">
        <v>409.95764516128997</v>
      </c>
      <c r="AU275">
        <v>16.583429032258099</v>
      </c>
      <c r="AV275">
        <v>15.4659774193548</v>
      </c>
      <c r="AW275">
        <v>999.99941935483901</v>
      </c>
      <c r="AX275">
        <v>101.49077419354801</v>
      </c>
      <c r="AY275">
        <v>0.14845464516129001</v>
      </c>
      <c r="AZ275">
        <v>34.337832258064502</v>
      </c>
      <c r="BA275">
        <v>34.294074193548397</v>
      </c>
      <c r="BB275">
        <v>34.461767741935503</v>
      </c>
      <c r="BC275">
        <v>9993.5896774193607</v>
      </c>
      <c r="BD275">
        <v>2.2082006774193499E-2</v>
      </c>
      <c r="BE275">
        <v>0.40453525806451601</v>
      </c>
      <c r="BF275">
        <v>1602609869.3</v>
      </c>
      <c r="BG275" t="s">
        <v>828</v>
      </c>
      <c r="BH275">
        <v>45</v>
      </c>
      <c r="BI275">
        <v>-1.294</v>
      </c>
      <c r="BJ275">
        <v>2.3E-2</v>
      </c>
      <c r="BK275">
        <v>410</v>
      </c>
      <c r="BL275">
        <v>15</v>
      </c>
      <c r="BM275">
        <v>0.15</v>
      </c>
      <c r="BN275">
        <v>0.08</v>
      </c>
      <c r="BO275">
        <v>4.6931494640000002</v>
      </c>
      <c r="BP275">
        <v>14.964387107643001</v>
      </c>
      <c r="BQ275">
        <v>2.3205448068316601</v>
      </c>
      <c r="BR275">
        <v>0</v>
      </c>
      <c r="BS275">
        <v>0.86115951199999996</v>
      </c>
      <c r="BT275">
        <v>2.81009919663944</v>
      </c>
      <c r="BU275">
        <v>0.433859940195646</v>
      </c>
      <c r="BV275">
        <v>0</v>
      </c>
      <c r="BW275">
        <v>0</v>
      </c>
      <c r="BX275">
        <v>2</v>
      </c>
      <c r="BY275" t="s">
        <v>197</v>
      </c>
      <c r="BZ275">
        <v>100</v>
      </c>
      <c r="CA275">
        <v>100</v>
      </c>
      <c r="CB275">
        <v>-1.294</v>
      </c>
      <c r="CC275">
        <v>2.3E-2</v>
      </c>
      <c r="CD275">
        <v>2</v>
      </c>
      <c r="CE275">
        <v>992.471</v>
      </c>
      <c r="CF275">
        <v>710.29100000000005</v>
      </c>
      <c r="CG275">
        <v>34.998600000000003</v>
      </c>
      <c r="CH275">
        <v>37.077399999999997</v>
      </c>
      <c r="CI275">
        <v>29.9999</v>
      </c>
      <c r="CJ275">
        <v>36.8964</v>
      </c>
      <c r="CK275">
        <v>36.976199999999999</v>
      </c>
      <c r="CL275">
        <v>30.897300000000001</v>
      </c>
      <c r="CM275">
        <v>100</v>
      </c>
      <c r="CN275">
        <v>0</v>
      </c>
      <c r="CO275">
        <v>35</v>
      </c>
      <c r="CP275">
        <v>410</v>
      </c>
      <c r="CQ275">
        <v>10</v>
      </c>
      <c r="CR275">
        <v>97.649100000000004</v>
      </c>
      <c r="CS275">
        <v>105.432</v>
      </c>
    </row>
    <row r="276" spans="1:97" x14ac:dyDescent="0.25">
      <c r="A276">
        <v>260</v>
      </c>
      <c r="B276">
        <v>1602609897.3</v>
      </c>
      <c r="C276">
        <v>20272.5</v>
      </c>
      <c r="D276" t="s">
        <v>831</v>
      </c>
      <c r="E276" t="s">
        <v>832</v>
      </c>
      <c r="F276">
        <v>1602609888.7354801</v>
      </c>
      <c r="G276">
        <f t="shared" si="116"/>
        <v>7.7817900352387655E-4</v>
      </c>
      <c r="H276">
        <f t="shared" si="117"/>
        <v>-4.4597575190764251</v>
      </c>
      <c r="I276">
        <f t="shared" si="118"/>
        <v>416.00722580645203</v>
      </c>
      <c r="J276">
        <f t="shared" si="119"/>
        <v>730.84636505466995</v>
      </c>
      <c r="K276">
        <f t="shared" si="120"/>
        <v>74.282508149689178</v>
      </c>
      <c r="L276">
        <f t="shared" si="121"/>
        <v>42.282566649949437</v>
      </c>
      <c r="M276">
        <f t="shared" si="122"/>
        <v>2.0468546571109639E-2</v>
      </c>
      <c r="N276">
        <f t="shared" si="123"/>
        <v>2.7593361877134619</v>
      </c>
      <c r="O276">
        <f t="shared" si="124"/>
        <v>2.0384567965071335E-2</v>
      </c>
      <c r="P276">
        <f t="shared" si="125"/>
        <v>1.2747871298333503E-2</v>
      </c>
      <c r="Q276">
        <f t="shared" si="126"/>
        <v>2.6121394889032251E-3</v>
      </c>
      <c r="R276">
        <f t="shared" si="127"/>
        <v>34.123714294292391</v>
      </c>
      <c r="S276">
        <f t="shared" si="128"/>
        <v>34.2942580645161</v>
      </c>
      <c r="T276">
        <f t="shared" si="129"/>
        <v>5.4313374009564086</v>
      </c>
      <c r="U276">
        <f t="shared" si="130"/>
        <v>30.990341362583884</v>
      </c>
      <c r="V276">
        <f t="shared" si="131"/>
        <v>1.6871510071212281</v>
      </c>
      <c r="W276">
        <f t="shared" si="132"/>
        <v>5.4441188219959589</v>
      </c>
      <c r="X276">
        <f t="shared" si="133"/>
        <v>3.7441863938351805</v>
      </c>
      <c r="Y276">
        <f t="shared" si="134"/>
        <v>-34.317694055402953</v>
      </c>
      <c r="Z276">
        <f t="shared" si="135"/>
        <v>6.283006861628273</v>
      </c>
      <c r="AA276">
        <f t="shared" si="136"/>
        <v>0.52823478461563422</v>
      </c>
      <c r="AB276">
        <f t="shared" si="137"/>
        <v>-27.503840269670143</v>
      </c>
      <c r="AC276">
        <v>-1.2196994699311E-3</v>
      </c>
      <c r="AD276">
        <v>2.3557460345957199E-2</v>
      </c>
      <c r="AE276">
        <v>2.675388405673</v>
      </c>
      <c r="AF276">
        <v>86</v>
      </c>
      <c r="AG276">
        <v>9</v>
      </c>
      <c r="AH276">
        <f t="shared" si="138"/>
        <v>1</v>
      </c>
      <c r="AI276">
        <f t="shared" si="139"/>
        <v>0</v>
      </c>
      <c r="AJ276">
        <f t="shared" si="140"/>
        <v>52354.539825595981</v>
      </c>
      <c r="AK276">
        <f t="shared" si="141"/>
        <v>1.3668966451612899E-2</v>
      </c>
      <c r="AL276">
        <f t="shared" si="142"/>
        <v>6.6977935612903203E-3</v>
      </c>
      <c r="AM276">
        <f t="shared" si="143"/>
        <v>0.49</v>
      </c>
      <c r="AN276">
        <f t="shared" si="144"/>
        <v>0.39</v>
      </c>
      <c r="AO276">
        <v>14.6</v>
      </c>
      <c r="AP276">
        <v>0.5</v>
      </c>
      <c r="AQ276" t="s">
        <v>195</v>
      </c>
      <c r="AR276">
        <v>1602609888.7354801</v>
      </c>
      <c r="AS276">
        <v>416.00722580645203</v>
      </c>
      <c r="AT276">
        <v>409.96861290322602</v>
      </c>
      <c r="AU276">
        <v>16.599441935483899</v>
      </c>
      <c r="AV276">
        <v>15.482158064516099</v>
      </c>
      <c r="AW276">
        <v>999.99835483871004</v>
      </c>
      <c r="AX276">
        <v>101.49067741935499</v>
      </c>
      <c r="AY276">
        <v>0.14834235483871</v>
      </c>
      <c r="AZ276">
        <v>34.336493548387097</v>
      </c>
      <c r="BA276">
        <v>34.2942580645161</v>
      </c>
      <c r="BB276">
        <v>34.461325806451597</v>
      </c>
      <c r="BC276">
        <v>9994.0690322580595</v>
      </c>
      <c r="BD276">
        <v>1.3668966451612899E-2</v>
      </c>
      <c r="BE276">
        <v>0.407953806451613</v>
      </c>
      <c r="BF276">
        <v>1602609869.3</v>
      </c>
      <c r="BG276" t="s">
        <v>828</v>
      </c>
      <c r="BH276">
        <v>45</v>
      </c>
      <c r="BI276">
        <v>-1.294</v>
      </c>
      <c r="BJ276">
        <v>2.3E-2</v>
      </c>
      <c r="BK276">
        <v>410</v>
      </c>
      <c r="BL276">
        <v>15</v>
      </c>
      <c r="BM276">
        <v>0.15</v>
      </c>
      <c r="BN276">
        <v>0.08</v>
      </c>
      <c r="BO276">
        <v>5.8368925999999997</v>
      </c>
      <c r="BP276">
        <v>2.7995067659056101</v>
      </c>
      <c r="BQ276">
        <v>0.74412367603459595</v>
      </c>
      <c r="BR276">
        <v>0</v>
      </c>
      <c r="BS276">
        <v>1.07627816</v>
      </c>
      <c r="BT276">
        <v>0.54566469147644103</v>
      </c>
      <c r="BU276">
        <v>0.13807703372876501</v>
      </c>
      <c r="BV276">
        <v>0</v>
      </c>
      <c r="BW276">
        <v>0</v>
      </c>
      <c r="BX276">
        <v>2</v>
      </c>
      <c r="BY276" t="s">
        <v>197</v>
      </c>
      <c r="BZ276">
        <v>100</v>
      </c>
      <c r="CA276">
        <v>100</v>
      </c>
      <c r="CB276">
        <v>-1.294</v>
      </c>
      <c r="CC276">
        <v>2.3E-2</v>
      </c>
      <c r="CD276">
        <v>2</v>
      </c>
      <c r="CE276">
        <v>992.84900000000005</v>
      </c>
      <c r="CF276">
        <v>710.36400000000003</v>
      </c>
      <c r="CG276">
        <v>34.998600000000003</v>
      </c>
      <c r="CH276">
        <v>37.0764</v>
      </c>
      <c r="CI276">
        <v>29.9999</v>
      </c>
      <c r="CJ276">
        <v>36.893799999999999</v>
      </c>
      <c r="CK276">
        <v>36.974499999999999</v>
      </c>
      <c r="CL276">
        <v>30.8978</v>
      </c>
      <c r="CM276">
        <v>100</v>
      </c>
      <c r="CN276">
        <v>0</v>
      </c>
      <c r="CO276">
        <v>35</v>
      </c>
      <c r="CP276">
        <v>410</v>
      </c>
      <c r="CQ276">
        <v>10</v>
      </c>
      <c r="CR276">
        <v>97.650199999999998</v>
      </c>
      <c r="CS276">
        <v>105.43300000000001</v>
      </c>
    </row>
    <row r="277" spans="1:97" x14ac:dyDescent="0.25">
      <c r="A277">
        <v>261</v>
      </c>
      <c r="B277">
        <v>1602609902.3</v>
      </c>
      <c r="C277">
        <v>20277.5</v>
      </c>
      <c r="D277" t="s">
        <v>833</v>
      </c>
      <c r="E277" t="s">
        <v>834</v>
      </c>
      <c r="F277">
        <v>1602609893.67097</v>
      </c>
      <c r="G277">
        <f t="shared" si="116"/>
        <v>7.7768281263896006E-4</v>
      </c>
      <c r="H277">
        <f t="shared" si="117"/>
        <v>-4.4600474572179021</v>
      </c>
      <c r="I277">
        <f t="shared" si="118"/>
        <v>416.009903225806</v>
      </c>
      <c r="J277">
        <f t="shared" si="119"/>
        <v>730.93990114522524</v>
      </c>
      <c r="K277">
        <f t="shared" si="120"/>
        <v>74.291719271373935</v>
      </c>
      <c r="L277">
        <f t="shared" si="121"/>
        <v>42.2826704304141</v>
      </c>
      <c r="M277">
        <f t="shared" si="122"/>
        <v>2.0465374827937574E-2</v>
      </c>
      <c r="N277">
        <f t="shared" si="123"/>
        <v>2.7590855074804992</v>
      </c>
      <c r="O277">
        <f t="shared" si="124"/>
        <v>2.0381414594555902E-2</v>
      </c>
      <c r="P277">
        <f t="shared" si="125"/>
        <v>1.2745898799184863E-2</v>
      </c>
      <c r="Q277">
        <f t="shared" si="126"/>
        <v>2.6514704579999999E-3</v>
      </c>
      <c r="R277">
        <f t="shared" si="127"/>
        <v>34.124000170810703</v>
      </c>
      <c r="S277">
        <f t="shared" si="128"/>
        <v>34.293480645161303</v>
      </c>
      <c r="T277">
        <f t="shared" si="129"/>
        <v>5.4311023808756396</v>
      </c>
      <c r="U277">
        <f t="shared" si="130"/>
        <v>31.019721243036823</v>
      </c>
      <c r="V277">
        <f t="shared" si="131"/>
        <v>1.6887662452789469</v>
      </c>
      <c r="W277">
        <f t="shared" si="132"/>
        <v>5.444169636624423</v>
      </c>
      <c r="X277">
        <f t="shared" si="133"/>
        <v>3.7423361355966929</v>
      </c>
      <c r="Y277">
        <f t="shared" si="134"/>
        <v>-34.295812037378141</v>
      </c>
      <c r="Z277">
        <f t="shared" si="135"/>
        <v>6.4230267423632306</v>
      </c>
      <c r="AA277">
        <f t="shared" si="136"/>
        <v>0.54005421114203778</v>
      </c>
      <c r="AB277">
        <f t="shared" si="137"/>
        <v>-27.33007961341487</v>
      </c>
      <c r="AC277">
        <v>-1.21952657267034E-3</v>
      </c>
      <c r="AD277">
        <v>2.3554120982069101E-2</v>
      </c>
      <c r="AE277">
        <v>2.6751496253727001</v>
      </c>
      <c r="AF277">
        <v>87</v>
      </c>
      <c r="AG277">
        <v>9</v>
      </c>
      <c r="AH277">
        <f t="shared" si="138"/>
        <v>1</v>
      </c>
      <c r="AI277">
        <f t="shared" si="139"/>
        <v>0</v>
      </c>
      <c r="AJ277">
        <f t="shared" si="140"/>
        <v>52347.386501235749</v>
      </c>
      <c r="AK277">
        <f t="shared" si="141"/>
        <v>1.387478E-2</v>
      </c>
      <c r="AL277">
        <f t="shared" si="142"/>
        <v>6.7986421999999998E-3</v>
      </c>
      <c r="AM277">
        <f t="shared" si="143"/>
        <v>0.49</v>
      </c>
      <c r="AN277">
        <f t="shared" si="144"/>
        <v>0.39</v>
      </c>
      <c r="AO277">
        <v>14.6</v>
      </c>
      <c r="AP277">
        <v>0.5</v>
      </c>
      <c r="AQ277" t="s">
        <v>195</v>
      </c>
      <c r="AR277">
        <v>1602609893.67097</v>
      </c>
      <c r="AS277">
        <v>416.009903225806</v>
      </c>
      <c r="AT277">
        <v>409.97061290322603</v>
      </c>
      <c r="AU277">
        <v>16.615400000000001</v>
      </c>
      <c r="AV277">
        <v>15.4988548387097</v>
      </c>
      <c r="AW277">
        <v>1000.00567741935</v>
      </c>
      <c r="AX277">
        <v>101.49041935483901</v>
      </c>
      <c r="AY277">
        <v>0.14819574193548399</v>
      </c>
      <c r="AZ277">
        <v>34.336661290322603</v>
      </c>
      <c r="BA277">
        <v>34.293480645161303</v>
      </c>
      <c r="BB277">
        <v>34.463693548387099</v>
      </c>
      <c r="BC277">
        <v>9992.6777419354803</v>
      </c>
      <c r="BD277">
        <v>1.387478E-2</v>
      </c>
      <c r="BE277">
        <v>0.420032838709678</v>
      </c>
      <c r="BF277">
        <v>1602609869.3</v>
      </c>
      <c r="BG277" t="s">
        <v>828</v>
      </c>
      <c r="BH277">
        <v>45</v>
      </c>
      <c r="BI277">
        <v>-1.294</v>
      </c>
      <c r="BJ277">
        <v>2.3E-2</v>
      </c>
      <c r="BK277">
        <v>410</v>
      </c>
      <c r="BL277">
        <v>15</v>
      </c>
      <c r="BM277">
        <v>0.15</v>
      </c>
      <c r="BN277">
        <v>0.08</v>
      </c>
      <c r="BO277">
        <v>6.0471934000000003</v>
      </c>
      <c r="BP277">
        <v>-0.15428750060028701</v>
      </c>
      <c r="BQ277">
        <v>3.2032539181900702E-2</v>
      </c>
      <c r="BR277">
        <v>0</v>
      </c>
      <c r="BS277">
        <v>1.1172314000000001</v>
      </c>
      <c r="BT277">
        <v>-4.81573109243088E-3</v>
      </c>
      <c r="BU277">
        <v>1.54985161870418E-3</v>
      </c>
      <c r="BV277">
        <v>1</v>
      </c>
      <c r="BW277">
        <v>1</v>
      </c>
      <c r="BX277">
        <v>2</v>
      </c>
      <c r="BY277" t="s">
        <v>252</v>
      </c>
      <c r="BZ277">
        <v>100</v>
      </c>
      <c r="CA277">
        <v>100</v>
      </c>
      <c r="CB277">
        <v>-1.294</v>
      </c>
      <c r="CC277">
        <v>2.3E-2</v>
      </c>
      <c r="CD277">
        <v>2</v>
      </c>
      <c r="CE277">
        <v>992.71199999999999</v>
      </c>
      <c r="CF277">
        <v>710.52499999999998</v>
      </c>
      <c r="CG277">
        <v>34.998699999999999</v>
      </c>
      <c r="CH277">
        <v>37.073900000000002</v>
      </c>
      <c r="CI277">
        <v>29.9998</v>
      </c>
      <c r="CJ277">
        <v>36.892099999999999</v>
      </c>
      <c r="CK277">
        <v>36.9726</v>
      </c>
      <c r="CL277">
        <v>30.898399999999999</v>
      </c>
      <c r="CM277">
        <v>100</v>
      </c>
      <c r="CN277">
        <v>0</v>
      </c>
      <c r="CO277">
        <v>35</v>
      </c>
      <c r="CP277">
        <v>410</v>
      </c>
      <c r="CQ277">
        <v>10</v>
      </c>
      <c r="CR277">
        <v>97.650400000000005</v>
      </c>
      <c r="CS277">
        <v>105.43300000000001</v>
      </c>
    </row>
    <row r="278" spans="1:97" x14ac:dyDescent="0.25">
      <c r="A278">
        <v>262</v>
      </c>
      <c r="B278">
        <v>1602609907.3</v>
      </c>
      <c r="C278">
        <v>20282.5</v>
      </c>
      <c r="D278" t="s">
        <v>835</v>
      </c>
      <c r="E278" t="s">
        <v>836</v>
      </c>
      <c r="F278">
        <v>1602609898.67097</v>
      </c>
      <c r="G278">
        <f t="shared" si="116"/>
        <v>7.7780719181319363E-4</v>
      </c>
      <c r="H278">
        <f t="shared" si="117"/>
        <v>-4.450969680872328</v>
      </c>
      <c r="I278">
        <f t="shared" si="118"/>
        <v>415.99841935483897</v>
      </c>
      <c r="J278">
        <f t="shared" si="119"/>
        <v>729.99750461944643</v>
      </c>
      <c r="K278">
        <f t="shared" si="120"/>
        <v>74.195670592914183</v>
      </c>
      <c r="L278">
        <f t="shared" si="121"/>
        <v>42.28135232560134</v>
      </c>
      <c r="M278">
        <f t="shared" si="122"/>
        <v>2.0481210379213379E-2</v>
      </c>
      <c r="N278">
        <f t="shared" si="123"/>
        <v>2.7593358482894681</v>
      </c>
      <c r="O278">
        <f t="shared" si="124"/>
        <v>2.0397128046683078E-2</v>
      </c>
      <c r="P278">
        <f t="shared" si="125"/>
        <v>1.2755730615486235E-2</v>
      </c>
      <c r="Q278">
        <f t="shared" si="126"/>
        <v>3.553008256451622E-3</v>
      </c>
      <c r="R278">
        <f t="shared" si="127"/>
        <v>34.1241540888809</v>
      </c>
      <c r="S278">
        <f t="shared" si="128"/>
        <v>34.291361290322598</v>
      </c>
      <c r="T278">
        <f t="shared" si="129"/>
        <v>5.4304617278874439</v>
      </c>
      <c r="U278">
        <f t="shared" si="130"/>
        <v>31.05025692748108</v>
      </c>
      <c r="V278">
        <f t="shared" si="131"/>
        <v>1.6904441345123855</v>
      </c>
      <c r="W278">
        <f t="shared" si="132"/>
        <v>5.4442194744490351</v>
      </c>
      <c r="X278">
        <f t="shared" si="133"/>
        <v>3.7400175933750583</v>
      </c>
      <c r="Y278">
        <f t="shared" si="134"/>
        <v>-34.301297158961837</v>
      </c>
      <c r="Z278">
        <f t="shared" si="135"/>
        <v>6.7633611712261841</v>
      </c>
      <c r="AA278">
        <f t="shared" si="136"/>
        <v>0.56861283658376927</v>
      </c>
      <c r="AB278">
        <f t="shared" si="137"/>
        <v>-26.965770142895433</v>
      </c>
      <c r="AC278">
        <v>-1.2196992358156501E-3</v>
      </c>
      <c r="AD278">
        <v>2.3557455824215898E-2</v>
      </c>
      <c r="AE278">
        <v>2.6753880823623799</v>
      </c>
      <c r="AF278">
        <v>86</v>
      </c>
      <c r="AG278">
        <v>9</v>
      </c>
      <c r="AH278">
        <f t="shared" si="138"/>
        <v>1</v>
      </c>
      <c r="AI278">
        <f t="shared" si="139"/>
        <v>0</v>
      </c>
      <c r="AJ278">
        <f t="shared" si="140"/>
        <v>52354.460030284376</v>
      </c>
      <c r="AK278">
        <f t="shared" si="141"/>
        <v>1.8592403225806499E-2</v>
      </c>
      <c r="AL278">
        <f t="shared" si="142"/>
        <v>9.1102775806451847E-3</v>
      </c>
      <c r="AM278">
        <f t="shared" si="143"/>
        <v>0.49</v>
      </c>
      <c r="AN278">
        <f t="shared" si="144"/>
        <v>0.39</v>
      </c>
      <c r="AO278">
        <v>14.6</v>
      </c>
      <c r="AP278">
        <v>0.5</v>
      </c>
      <c r="AQ278" t="s">
        <v>195</v>
      </c>
      <c r="AR278">
        <v>1602609898.67097</v>
      </c>
      <c r="AS278">
        <v>415.99841935483897</v>
      </c>
      <c r="AT278">
        <v>409.97241935483902</v>
      </c>
      <c r="AU278">
        <v>16.631967741935501</v>
      </c>
      <c r="AV278">
        <v>15.5152580645161</v>
      </c>
      <c r="AW278">
        <v>1000.00141935484</v>
      </c>
      <c r="AX278">
        <v>101.490032258065</v>
      </c>
      <c r="AY278">
        <v>0.14822009677419401</v>
      </c>
      <c r="AZ278">
        <v>34.3368258064516</v>
      </c>
      <c r="BA278">
        <v>34.291361290322598</v>
      </c>
      <c r="BB278">
        <v>34.463225806451597</v>
      </c>
      <c r="BC278">
        <v>9994.1306451612909</v>
      </c>
      <c r="BD278">
        <v>1.8592403225806499E-2</v>
      </c>
      <c r="BE278">
        <v>0.429377096774194</v>
      </c>
      <c r="BF278">
        <v>1602609869.3</v>
      </c>
      <c r="BG278" t="s">
        <v>828</v>
      </c>
      <c r="BH278">
        <v>45</v>
      </c>
      <c r="BI278">
        <v>-1.294</v>
      </c>
      <c r="BJ278">
        <v>2.3E-2</v>
      </c>
      <c r="BK278">
        <v>410</v>
      </c>
      <c r="BL278">
        <v>15</v>
      </c>
      <c r="BM278">
        <v>0.15</v>
      </c>
      <c r="BN278">
        <v>0.08</v>
      </c>
      <c r="BO278">
        <v>6.0308624000000002</v>
      </c>
      <c r="BP278">
        <v>-7.3097027611041504E-2</v>
      </c>
      <c r="BQ278">
        <v>2.48173539733792E-2</v>
      </c>
      <c r="BR278">
        <v>1</v>
      </c>
      <c r="BS278">
        <v>1.1169511999999999</v>
      </c>
      <c r="BT278">
        <v>-4.9752893157247796E-3</v>
      </c>
      <c r="BU278">
        <v>1.57302846763813E-3</v>
      </c>
      <c r="BV278">
        <v>1</v>
      </c>
      <c r="BW278">
        <v>2</v>
      </c>
      <c r="BX278">
        <v>2</v>
      </c>
      <c r="BY278" t="s">
        <v>200</v>
      </c>
      <c r="BZ278">
        <v>100</v>
      </c>
      <c r="CA278">
        <v>100</v>
      </c>
      <c r="CB278">
        <v>-1.294</v>
      </c>
      <c r="CC278">
        <v>2.3E-2</v>
      </c>
      <c r="CD278">
        <v>2</v>
      </c>
      <c r="CE278">
        <v>993.06</v>
      </c>
      <c r="CF278">
        <v>710.65099999999995</v>
      </c>
      <c r="CG278">
        <v>34.998800000000003</v>
      </c>
      <c r="CH278">
        <v>37.071100000000001</v>
      </c>
      <c r="CI278">
        <v>29.9999</v>
      </c>
      <c r="CJ278">
        <v>36.889499999999998</v>
      </c>
      <c r="CK278">
        <v>36.969299999999997</v>
      </c>
      <c r="CL278">
        <v>30.900500000000001</v>
      </c>
      <c r="CM278">
        <v>100</v>
      </c>
      <c r="CN278">
        <v>0</v>
      </c>
      <c r="CO278">
        <v>35</v>
      </c>
      <c r="CP278">
        <v>410</v>
      </c>
      <c r="CQ278">
        <v>10</v>
      </c>
      <c r="CR278">
        <v>97.652600000000007</v>
      </c>
      <c r="CS278">
        <v>105.43300000000001</v>
      </c>
    </row>
    <row r="279" spans="1:97" x14ac:dyDescent="0.25">
      <c r="A279">
        <v>263</v>
      </c>
      <c r="B279">
        <v>1602609912.3</v>
      </c>
      <c r="C279">
        <v>20287.5</v>
      </c>
      <c r="D279" t="s">
        <v>837</v>
      </c>
      <c r="E279" t="s">
        <v>838</v>
      </c>
      <c r="F279">
        <v>1602609903.67097</v>
      </c>
      <c r="G279">
        <f t="shared" si="116"/>
        <v>7.7714577973988543E-4</v>
      </c>
      <c r="H279">
        <f t="shared" si="117"/>
        <v>-4.449876721242032</v>
      </c>
      <c r="I279">
        <f t="shared" si="118"/>
        <v>415.99612903225801</v>
      </c>
      <c r="J279">
        <f t="shared" si="119"/>
        <v>729.9824892518086</v>
      </c>
      <c r="K279">
        <f t="shared" si="120"/>
        <v>74.193662762937294</v>
      </c>
      <c r="L279">
        <f t="shared" si="121"/>
        <v>42.280845037448593</v>
      </c>
      <c r="M279">
        <f t="shared" si="122"/>
        <v>2.0478410687742934E-2</v>
      </c>
      <c r="N279">
        <f t="shared" si="123"/>
        <v>2.7594589309477122</v>
      </c>
      <c r="O279">
        <f t="shared" si="124"/>
        <v>2.0394355022852459E-2</v>
      </c>
      <c r="P279">
        <f t="shared" si="125"/>
        <v>1.2753995093946383E-2</v>
      </c>
      <c r="Q279">
        <f t="shared" si="126"/>
        <v>5.1212321864516032E-3</v>
      </c>
      <c r="R279">
        <f t="shared" si="127"/>
        <v>34.124030788020633</v>
      </c>
      <c r="S279">
        <f t="shared" si="128"/>
        <v>34.287767741935497</v>
      </c>
      <c r="T279">
        <f t="shared" si="129"/>
        <v>5.4293755958107051</v>
      </c>
      <c r="U279">
        <f t="shared" si="130"/>
        <v>31.080597881964074</v>
      </c>
      <c r="V279">
        <f t="shared" si="131"/>
        <v>1.6920655904403075</v>
      </c>
      <c r="W279">
        <f t="shared" si="132"/>
        <v>5.4441217535979423</v>
      </c>
      <c r="X279">
        <f t="shared" si="133"/>
        <v>3.7373100053703974</v>
      </c>
      <c r="Y279">
        <f t="shared" si="134"/>
        <v>-34.272128886528947</v>
      </c>
      <c r="Z279">
        <f t="shared" si="135"/>
        <v>7.2502780221553982</v>
      </c>
      <c r="AA279">
        <f t="shared" si="136"/>
        <v>0.60951032616882428</v>
      </c>
      <c r="AB279">
        <f t="shared" si="137"/>
        <v>-26.40721930601827</v>
      </c>
      <c r="AC279">
        <v>-1.21978413313114E-3</v>
      </c>
      <c r="AD279">
        <v>2.3559095543829199E-2</v>
      </c>
      <c r="AE279">
        <v>2.6755053218260398</v>
      </c>
      <c r="AF279">
        <v>86</v>
      </c>
      <c r="AG279">
        <v>9</v>
      </c>
      <c r="AH279">
        <f t="shared" si="138"/>
        <v>1</v>
      </c>
      <c r="AI279">
        <f t="shared" si="139"/>
        <v>0</v>
      </c>
      <c r="AJ279">
        <f t="shared" si="140"/>
        <v>52357.995060591733</v>
      </c>
      <c r="AK279">
        <f t="shared" si="141"/>
        <v>2.6798703225806401E-2</v>
      </c>
      <c r="AL279">
        <f t="shared" si="142"/>
        <v>1.3131364580645136E-2</v>
      </c>
      <c r="AM279">
        <f t="shared" si="143"/>
        <v>0.49</v>
      </c>
      <c r="AN279">
        <f t="shared" si="144"/>
        <v>0.39</v>
      </c>
      <c r="AO279">
        <v>14.6</v>
      </c>
      <c r="AP279">
        <v>0.5</v>
      </c>
      <c r="AQ279" t="s">
        <v>195</v>
      </c>
      <c r="AR279">
        <v>1602609903.67097</v>
      </c>
      <c r="AS279">
        <v>415.99612903225801</v>
      </c>
      <c r="AT279">
        <v>409.97135483871</v>
      </c>
      <c r="AU279">
        <v>16.648029032258101</v>
      </c>
      <c r="AV279">
        <v>15.5322935483871</v>
      </c>
      <c r="AW279">
        <v>1000.00712903226</v>
      </c>
      <c r="AX279">
        <v>101.489290322581</v>
      </c>
      <c r="AY279">
        <v>0.148302161290323</v>
      </c>
      <c r="AZ279">
        <v>34.336503225806503</v>
      </c>
      <c r="BA279">
        <v>34.287767741935497</v>
      </c>
      <c r="BB279">
        <v>34.460596774193498</v>
      </c>
      <c r="BC279">
        <v>9994.8993548387098</v>
      </c>
      <c r="BD279">
        <v>2.6798703225806401E-2</v>
      </c>
      <c r="BE279">
        <v>0.43530274193548402</v>
      </c>
      <c r="BF279">
        <v>1602609869.3</v>
      </c>
      <c r="BG279" t="s">
        <v>828</v>
      </c>
      <c r="BH279">
        <v>45</v>
      </c>
      <c r="BI279">
        <v>-1.294</v>
      </c>
      <c r="BJ279">
        <v>2.3E-2</v>
      </c>
      <c r="BK279">
        <v>410</v>
      </c>
      <c r="BL279">
        <v>15</v>
      </c>
      <c r="BM279">
        <v>0.15</v>
      </c>
      <c r="BN279">
        <v>0.08</v>
      </c>
      <c r="BO279">
        <v>6.0340362000000001</v>
      </c>
      <c r="BP279">
        <v>-7.9165714285720307E-2</v>
      </c>
      <c r="BQ279">
        <v>2.45879132005952E-2</v>
      </c>
      <c r="BR279">
        <v>1</v>
      </c>
      <c r="BS279">
        <v>1.1158387999999999</v>
      </c>
      <c r="BT279">
        <v>-4.6644705882355701E-3</v>
      </c>
      <c r="BU279">
        <v>1.4919901340156401E-3</v>
      </c>
      <c r="BV279">
        <v>1</v>
      </c>
      <c r="BW279">
        <v>2</v>
      </c>
      <c r="BX279">
        <v>2</v>
      </c>
      <c r="BY279" t="s">
        <v>200</v>
      </c>
      <c r="BZ279">
        <v>100</v>
      </c>
      <c r="CA279">
        <v>100</v>
      </c>
      <c r="CB279">
        <v>-1.294</v>
      </c>
      <c r="CC279">
        <v>2.3E-2</v>
      </c>
      <c r="CD279">
        <v>2</v>
      </c>
      <c r="CE279">
        <v>993.25900000000001</v>
      </c>
      <c r="CF279">
        <v>710.72400000000005</v>
      </c>
      <c r="CG279">
        <v>34.999000000000002</v>
      </c>
      <c r="CH279">
        <v>37.069400000000002</v>
      </c>
      <c r="CI279">
        <v>29.9998</v>
      </c>
      <c r="CJ279">
        <v>36.886000000000003</v>
      </c>
      <c r="CK279">
        <v>36.967500000000001</v>
      </c>
      <c r="CL279">
        <v>30.902699999999999</v>
      </c>
      <c r="CM279">
        <v>100</v>
      </c>
      <c r="CN279">
        <v>0</v>
      </c>
      <c r="CO279">
        <v>35</v>
      </c>
      <c r="CP279">
        <v>410</v>
      </c>
      <c r="CQ279">
        <v>10</v>
      </c>
      <c r="CR279">
        <v>97.6541</v>
      </c>
      <c r="CS279">
        <v>105.434</v>
      </c>
    </row>
    <row r="280" spans="1:97" x14ac:dyDescent="0.25">
      <c r="A280">
        <v>264</v>
      </c>
      <c r="B280">
        <v>1602610195.3</v>
      </c>
      <c r="C280">
        <v>20570.5</v>
      </c>
      <c r="D280" t="s">
        <v>841</v>
      </c>
      <c r="E280" t="s">
        <v>842</v>
      </c>
      <c r="F280">
        <v>1602610187.3</v>
      </c>
      <c r="G280">
        <f t="shared" si="116"/>
        <v>2.3662989011096123E-4</v>
      </c>
      <c r="H280">
        <f t="shared" si="117"/>
        <v>-2.9417450123882256</v>
      </c>
      <c r="I280">
        <f t="shared" si="118"/>
        <v>415.30822580645201</v>
      </c>
      <c r="J280">
        <f t="shared" si="119"/>
        <v>1114.7417055475996</v>
      </c>
      <c r="K280">
        <f t="shared" si="120"/>
        <v>113.2858260123096</v>
      </c>
      <c r="L280">
        <f t="shared" si="121"/>
        <v>42.205773028899856</v>
      </c>
      <c r="M280">
        <f t="shared" si="122"/>
        <v>6.3223806083641827E-3</v>
      </c>
      <c r="N280">
        <f t="shared" si="123"/>
        <v>2.6905498272212891</v>
      </c>
      <c r="O280">
        <f t="shared" si="124"/>
        <v>6.3141385461620231E-3</v>
      </c>
      <c r="P280">
        <f t="shared" si="125"/>
        <v>3.9470761963662929E-3</v>
      </c>
      <c r="Q280">
        <f t="shared" si="126"/>
        <v>4.2196465513548286E-3</v>
      </c>
      <c r="R280">
        <f t="shared" si="127"/>
        <v>34.198670395356523</v>
      </c>
      <c r="S280">
        <f t="shared" si="128"/>
        <v>34.2003129032258</v>
      </c>
      <c r="T280">
        <f t="shared" si="129"/>
        <v>5.4030009743985934</v>
      </c>
      <c r="U280">
        <f t="shared" si="130"/>
        <v>31.869274152613187</v>
      </c>
      <c r="V280">
        <f t="shared" si="131"/>
        <v>1.7280991347518029</v>
      </c>
      <c r="W280">
        <f t="shared" si="132"/>
        <v>5.4224615423508284</v>
      </c>
      <c r="X280">
        <f t="shared" si="133"/>
        <v>3.6749018396467905</v>
      </c>
      <c r="Y280">
        <f t="shared" si="134"/>
        <v>-10.435378153893391</v>
      </c>
      <c r="Z280">
        <f t="shared" si="135"/>
        <v>9.365271740437878</v>
      </c>
      <c r="AA280">
        <f t="shared" si="136"/>
        <v>0.8068492962145094</v>
      </c>
      <c r="AB280">
        <f t="shared" si="137"/>
        <v>-0.25903747068964833</v>
      </c>
      <c r="AC280">
        <v>-1.2219648490907199E-3</v>
      </c>
      <c r="AD280">
        <v>2.36012142222496E-2</v>
      </c>
      <c r="AE280">
        <v>2.6785149316610699</v>
      </c>
      <c r="AF280">
        <v>86</v>
      </c>
      <c r="AG280">
        <v>9</v>
      </c>
      <c r="AH280">
        <f t="shared" si="138"/>
        <v>1</v>
      </c>
      <c r="AI280">
        <f t="shared" si="139"/>
        <v>0</v>
      </c>
      <c r="AJ280">
        <f t="shared" si="140"/>
        <v>52459.78631201286</v>
      </c>
      <c r="AK280">
        <f t="shared" si="141"/>
        <v>2.2080829677419301E-2</v>
      </c>
      <c r="AL280">
        <f t="shared" si="142"/>
        <v>1.0819606541935457E-2</v>
      </c>
      <c r="AM280">
        <f t="shared" si="143"/>
        <v>0.49</v>
      </c>
      <c r="AN280">
        <f t="shared" si="144"/>
        <v>0.39</v>
      </c>
      <c r="AO280">
        <v>18.79</v>
      </c>
      <c r="AP280">
        <v>0.5</v>
      </c>
      <c r="AQ280" t="s">
        <v>195</v>
      </c>
      <c r="AR280">
        <v>1602610187.3</v>
      </c>
      <c r="AS280">
        <v>415.30822580645201</v>
      </c>
      <c r="AT280">
        <v>409.965451612903</v>
      </c>
      <c r="AU280">
        <v>17.004635483870999</v>
      </c>
      <c r="AV280">
        <v>16.567577419354802</v>
      </c>
      <c r="AW280">
        <v>1000.02006451613</v>
      </c>
      <c r="AX280">
        <v>101.479806451613</v>
      </c>
      <c r="AY280">
        <v>0.14537312903225799</v>
      </c>
      <c r="AZ280">
        <v>34.264877419354796</v>
      </c>
      <c r="BA280">
        <v>34.2003129032258</v>
      </c>
      <c r="BB280">
        <v>34.470364516129003</v>
      </c>
      <c r="BC280">
        <v>10013.7038709677</v>
      </c>
      <c r="BD280">
        <v>2.2080829677419301E-2</v>
      </c>
      <c r="BE280">
        <v>0.42618651612903202</v>
      </c>
      <c r="BF280">
        <v>1602610174.8</v>
      </c>
      <c r="BG280" t="s">
        <v>843</v>
      </c>
      <c r="BH280">
        <v>46</v>
      </c>
      <c r="BI280">
        <v>-1.31</v>
      </c>
      <c r="BJ280">
        <v>3.1E-2</v>
      </c>
      <c r="BK280">
        <v>410</v>
      </c>
      <c r="BL280">
        <v>17</v>
      </c>
      <c r="BM280">
        <v>0.24</v>
      </c>
      <c r="BN280">
        <v>7.0000000000000007E-2</v>
      </c>
      <c r="BO280">
        <v>3.5932460443399998</v>
      </c>
      <c r="BP280">
        <v>16.744162528343299</v>
      </c>
      <c r="BQ280">
        <v>2.3480861014715702</v>
      </c>
      <c r="BR280">
        <v>0</v>
      </c>
      <c r="BS280">
        <v>0.29224575866000002</v>
      </c>
      <c r="BT280">
        <v>1.38725550175318</v>
      </c>
      <c r="BU280">
        <v>0.19369948745207599</v>
      </c>
      <c r="BV280">
        <v>0</v>
      </c>
      <c r="BW280">
        <v>0</v>
      </c>
      <c r="BX280">
        <v>2</v>
      </c>
      <c r="BY280" t="s">
        <v>197</v>
      </c>
      <c r="BZ280">
        <v>100</v>
      </c>
      <c r="CA280">
        <v>100</v>
      </c>
      <c r="CB280">
        <v>-1.31</v>
      </c>
      <c r="CC280">
        <v>3.1E-2</v>
      </c>
      <c r="CD280">
        <v>2</v>
      </c>
      <c r="CE280">
        <v>993.096</v>
      </c>
      <c r="CF280">
        <v>712.67</v>
      </c>
      <c r="CG280">
        <v>34.999099999999999</v>
      </c>
      <c r="CH280">
        <v>36.920900000000003</v>
      </c>
      <c r="CI280">
        <v>30.0001</v>
      </c>
      <c r="CJ280">
        <v>36.751399999999997</v>
      </c>
      <c r="CK280">
        <v>36.832799999999999</v>
      </c>
      <c r="CL280">
        <v>30.9373</v>
      </c>
      <c r="CM280">
        <v>100</v>
      </c>
      <c r="CN280">
        <v>0</v>
      </c>
      <c r="CO280">
        <v>35</v>
      </c>
      <c r="CP280">
        <v>410</v>
      </c>
      <c r="CQ280">
        <v>10</v>
      </c>
      <c r="CR280">
        <v>97.671000000000006</v>
      </c>
      <c r="CS280">
        <v>105.45399999999999</v>
      </c>
    </row>
    <row r="281" spans="1:97" x14ac:dyDescent="0.25">
      <c r="A281">
        <v>265</v>
      </c>
      <c r="B281">
        <v>1602610200.3</v>
      </c>
      <c r="C281">
        <v>20575.5</v>
      </c>
      <c r="D281" t="s">
        <v>844</v>
      </c>
      <c r="E281" t="s">
        <v>845</v>
      </c>
      <c r="F281">
        <v>1602610191.9451599</v>
      </c>
      <c r="G281">
        <f t="shared" si="116"/>
        <v>2.3671375261944267E-4</v>
      </c>
      <c r="H281">
        <f t="shared" si="117"/>
        <v>-2.9356520121307965</v>
      </c>
      <c r="I281">
        <f t="shared" si="118"/>
        <v>415.30045161290298</v>
      </c>
      <c r="J281">
        <f t="shared" si="119"/>
        <v>1112.7686073027235</v>
      </c>
      <c r="K281">
        <f t="shared" si="120"/>
        <v>113.08505547864374</v>
      </c>
      <c r="L281">
        <f t="shared" si="121"/>
        <v>42.204888152613499</v>
      </c>
      <c r="M281">
        <f t="shared" si="122"/>
        <v>6.3266015696765475E-3</v>
      </c>
      <c r="N281">
        <f t="shared" si="123"/>
        <v>2.6894072799080777</v>
      </c>
      <c r="O281">
        <f t="shared" si="124"/>
        <v>6.3183450051632461E-3</v>
      </c>
      <c r="P281">
        <f t="shared" si="125"/>
        <v>3.9497065336372515E-3</v>
      </c>
      <c r="Q281">
        <f t="shared" si="126"/>
        <v>1.9453887532258015E-3</v>
      </c>
      <c r="R281">
        <f t="shared" si="127"/>
        <v>34.196016122243876</v>
      </c>
      <c r="S281">
        <f t="shared" si="128"/>
        <v>34.2020451612903</v>
      </c>
      <c r="T281">
        <f t="shared" si="129"/>
        <v>5.4035223051667041</v>
      </c>
      <c r="U281">
        <f t="shared" si="130"/>
        <v>31.905536940398736</v>
      </c>
      <c r="V281">
        <f t="shared" si="131"/>
        <v>1.7298159921100404</v>
      </c>
      <c r="W281">
        <f t="shared" si="132"/>
        <v>5.4216796142357042</v>
      </c>
      <c r="X281">
        <f t="shared" si="133"/>
        <v>3.6737063130566634</v>
      </c>
      <c r="Y281">
        <f t="shared" si="134"/>
        <v>-10.439076490517422</v>
      </c>
      <c r="Z281">
        <f t="shared" si="135"/>
        <v>8.734558062906034</v>
      </c>
      <c r="AA281">
        <f t="shared" si="136"/>
        <v>0.75282775223729603</v>
      </c>
      <c r="AB281">
        <f t="shared" si="137"/>
        <v>-0.94974528662086577</v>
      </c>
      <c r="AC281">
        <v>-1.2211425402912301E-3</v>
      </c>
      <c r="AD281">
        <v>2.3585332025516999E-2</v>
      </c>
      <c r="AE281">
        <v>2.6773804831082502</v>
      </c>
      <c r="AF281">
        <v>86</v>
      </c>
      <c r="AG281">
        <v>9</v>
      </c>
      <c r="AH281">
        <f t="shared" si="138"/>
        <v>1</v>
      </c>
      <c r="AI281">
        <f t="shared" si="139"/>
        <v>0</v>
      </c>
      <c r="AJ281">
        <f t="shared" si="140"/>
        <v>52426.375843206013</v>
      </c>
      <c r="AK281">
        <f t="shared" si="141"/>
        <v>1.01799516129032E-2</v>
      </c>
      <c r="AL281">
        <f t="shared" si="142"/>
        <v>4.9881762903225676E-3</v>
      </c>
      <c r="AM281">
        <f t="shared" si="143"/>
        <v>0.49</v>
      </c>
      <c r="AN281">
        <f t="shared" si="144"/>
        <v>0.39</v>
      </c>
      <c r="AO281">
        <v>18.79</v>
      </c>
      <c r="AP281">
        <v>0.5</v>
      </c>
      <c r="AQ281" t="s">
        <v>195</v>
      </c>
      <c r="AR281">
        <v>1602610191.9451599</v>
      </c>
      <c r="AS281">
        <v>415.30045161290298</v>
      </c>
      <c r="AT281">
        <v>409.96909677419399</v>
      </c>
      <c r="AU281">
        <v>17.021567741935499</v>
      </c>
      <c r="AV281">
        <v>16.5843548387097</v>
      </c>
      <c r="AW281">
        <v>1000.00296774194</v>
      </c>
      <c r="AX281">
        <v>101.479741935484</v>
      </c>
      <c r="AY281">
        <v>0.14520932258064501</v>
      </c>
      <c r="AZ281">
        <v>34.262287096774202</v>
      </c>
      <c r="BA281">
        <v>34.2020451612903</v>
      </c>
      <c r="BB281">
        <v>34.4677838709677</v>
      </c>
      <c r="BC281">
        <v>10006.9716129032</v>
      </c>
      <c r="BD281">
        <v>1.01799516129032E-2</v>
      </c>
      <c r="BE281">
        <v>0.40886564516128998</v>
      </c>
      <c r="BF281">
        <v>1602610174.8</v>
      </c>
      <c r="BG281" t="s">
        <v>843</v>
      </c>
      <c r="BH281">
        <v>46</v>
      </c>
      <c r="BI281">
        <v>-1.31</v>
      </c>
      <c r="BJ281">
        <v>3.1E-2</v>
      </c>
      <c r="BK281">
        <v>410</v>
      </c>
      <c r="BL281">
        <v>17</v>
      </c>
      <c r="BM281">
        <v>0.24</v>
      </c>
      <c r="BN281">
        <v>7.0000000000000007E-2</v>
      </c>
      <c r="BO281">
        <v>4.6533168680000001</v>
      </c>
      <c r="BP281">
        <v>8.2957941864590392</v>
      </c>
      <c r="BQ281">
        <v>1.55333900362206</v>
      </c>
      <c r="BR281">
        <v>0</v>
      </c>
      <c r="BS281">
        <v>0.3803829474</v>
      </c>
      <c r="BT281">
        <v>0.69719287068073998</v>
      </c>
      <c r="BU281">
        <v>0.12844048281491</v>
      </c>
      <c r="BV281">
        <v>0</v>
      </c>
      <c r="BW281">
        <v>0</v>
      </c>
      <c r="BX281">
        <v>2</v>
      </c>
      <c r="BY281" t="s">
        <v>197</v>
      </c>
      <c r="BZ281">
        <v>100</v>
      </c>
      <c r="CA281">
        <v>100</v>
      </c>
      <c r="CB281">
        <v>-1.31</v>
      </c>
      <c r="CC281">
        <v>3.1E-2</v>
      </c>
      <c r="CD281">
        <v>2</v>
      </c>
      <c r="CE281">
        <v>993.33199999999999</v>
      </c>
      <c r="CF281">
        <v>713.06200000000001</v>
      </c>
      <c r="CG281">
        <v>34.999200000000002</v>
      </c>
      <c r="CH281">
        <v>36.917400000000001</v>
      </c>
      <c r="CI281">
        <v>30.0001</v>
      </c>
      <c r="CJ281">
        <v>36.750500000000002</v>
      </c>
      <c r="CK281">
        <v>36.8309</v>
      </c>
      <c r="CL281">
        <v>30.9377</v>
      </c>
      <c r="CM281">
        <v>100</v>
      </c>
      <c r="CN281">
        <v>0</v>
      </c>
      <c r="CO281">
        <v>35</v>
      </c>
      <c r="CP281">
        <v>410</v>
      </c>
      <c r="CQ281">
        <v>10</v>
      </c>
      <c r="CR281">
        <v>97.673299999999998</v>
      </c>
      <c r="CS281">
        <v>105.455</v>
      </c>
    </row>
    <row r="282" spans="1:97" x14ac:dyDescent="0.25">
      <c r="A282">
        <v>266</v>
      </c>
      <c r="B282">
        <v>1602610205.3</v>
      </c>
      <c r="C282">
        <v>20580.5</v>
      </c>
      <c r="D282" t="s">
        <v>846</v>
      </c>
      <c r="E282" t="s">
        <v>847</v>
      </c>
      <c r="F282">
        <v>1602610196.7354801</v>
      </c>
      <c r="G282">
        <f t="shared" si="116"/>
        <v>2.3689362510660356E-4</v>
      </c>
      <c r="H282">
        <f t="shared" si="117"/>
        <v>-2.9238531230071376</v>
      </c>
      <c r="I282">
        <f t="shared" si="118"/>
        <v>415.28725806451598</v>
      </c>
      <c r="J282">
        <f t="shared" si="119"/>
        <v>1109.0339552881876</v>
      </c>
      <c r="K282">
        <f t="shared" si="120"/>
        <v>112.70548569553488</v>
      </c>
      <c r="L282">
        <f t="shared" si="121"/>
        <v>42.203533895556582</v>
      </c>
      <c r="M282">
        <f t="shared" si="122"/>
        <v>6.3340174971297496E-3</v>
      </c>
      <c r="N282">
        <f t="shared" si="123"/>
        <v>2.6876336560744165</v>
      </c>
      <c r="O282">
        <f t="shared" si="124"/>
        <v>6.3257361248175853E-3</v>
      </c>
      <c r="P282">
        <f t="shared" si="125"/>
        <v>3.9543282079131216E-3</v>
      </c>
      <c r="Q282">
        <f t="shared" si="126"/>
        <v>-1.8583071956129026E-3</v>
      </c>
      <c r="R282">
        <f t="shared" si="127"/>
        <v>34.193352779803796</v>
      </c>
      <c r="S282">
        <f t="shared" si="128"/>
        <v>34.202680645161301</v>
      </c>
      <c r="T282">
        <f t="shared" si="129"/>
        <v>5.403713567829489</v>
      </c>
      <c r="U282">
        <f t="shared" si="130"/>
        <v>31.942026267317047</v>
      </c>
      <c r="V282">
        <f t="shared" si="131"/>
        <v>1.7315486368814688</v>
      </c>
      <c r="W282">
        <f t="shared" si="132"/>
        <v>5.4209104406541115</v>
      </c>
      <c r="X282">
        <f t="shared" si="133"/>
        <v>3.6721649309480204</v>
      </c>
      <c r="Y282">
        <f t="shared" si="134"/>
        <v>-10.447008867201218</v>
      </c>
      <c r="Z282">
        <f t="shared" si="135"/>
        <v>8.2674685220124839</v>
      </c>
      <c r="AA282">
        <f t="shared" si="136"/>
        <v>0.71303308731226911</v>
      </c>
      <c r="AB282">
        <f t="shared" si="137"/>
        <v>-1.4683655650720784</v>
      </c>
      <c r="AC282">
        <v>-1.21986676252045E-3</v>
      </c>
      <c r="AD282">
        <v>2.35606914603727E-2</v>
      </c>
      <c r="AE282">
        <v>2.6756194241632101</v>
      </c>
      <c r="AF282">
        <v>86</v>
      </c>
      <c r="AG282">
        <v>9</v>
      </c>
      <c r="AH282">
        <f t="shared" si="138"/>
        <v>1</v>
      </c>
      <c r="AI282">
        <f t="shared" si="139"/>
        <v>0</v>
      </c>
      <c r="AJ282">
        <f t="shared" si="140"/>
        <v>52374.276057142743</v>
      </c>
      <c r="AK282">
        <f t="shared" si="141"/>
        <v>-9.7242658064516097E-3</v>
      </c>
      <c r="AL282">
        <f t="shared" si="142"/>
        <v>-4.7648902451612888E-3</v>
      </c>
      <c r="AM282">
        <f t="shared" si="143"/>
        <v>0.49</v>
      </c>
      <c r="AN282">
        <f t="shared" si="144"/>
        <v>0.39</v>
      </c>
      <c r="AO282">
        <v>18.79</v>
      </c>
      <c r="AP282">
        <v>0.5</v>
      </c>
      <c r="AQ282" t="s">
        <v>195</v>
      </c>
      <c r="AR282">
        <v>1602610196.7354801</v>
      </c>
      <c r="AS282">
        <v>415.28725806451598</v>
      </c>
      <c r="AT282">
        <v>409.97819354838703</v>
      </c>
      <c r="AU282">
        <v>17.0386225806452</v>
      </c>
      <c r="AV282">
        <v>16.601083870967699</v>
      </c>
      <c r="AW282">
        <v>1000.00029032258</v>
      </c>
      <c r="AX282">
        <v>101.47964516128999</v>
      </c>
      <c r="AY282">
        <v>0.14527367741935501</v>
      </c>
      <c r="AZ282">
        <v>34.2597387096774</v>
      </c>
      <c r="BA282">
        <v>34.202680645161301</v>
      </c>
      <c r="BB282">
        <v>34.466219354838699</v>
      </c>
      <c r="BC282">
        <v>9996.5264516128991</v>
      </c>
      <c r="BD282">
        <v>-9.7242658064516097E-3</v>
      </c>
      <c r="BE282">
        <v>0.39815393548387101</v>
      </c>
      <c r="BF282">
        <v>1602610174.8</v>
      </c>
      <c r="BG282" t="s">
        <v>843</v>
      </c>
      <c r="BH282">
        <v>46</v>
      </c>
      <c r="BI282">
        <v>-1.31</v>
      </c>
      <c r="BJ282">
        <v>3.1E-2</v>
      </c>
      <c r="BK282">
        <v>410</v>
      </c>
      <c r="BL282">
        <v>17</v>
      </c>
      <c r="BM282">
        <v>0.24</v>
      </c>
      <c r="BN282">
        <v>7.0000000000000007E-2</v>
      </c>
      <c r="BO282">
        <v>5.3237014</v>
      </c>
      <c r="BP282">
        <v>-0.23934661224489401</v>
      </c>
      <c r="BQ282">
        <v>3.7926468699840697E-2</v>
      </c>
      <c r="BR282">
        <v>0</v>
      </c>
      <c r="BS282">
        <v>0.43727726</v>
      </c>
      <c r="BT282">
        <v>2.94371380552233E-3</v>
      </c>
      <c r="BU282">
        <v>1.00935491894576E-3</v>
      </c>
      <c r="BV282">
        <v>1</v>
      </c>
      <c r="BW282">
        <v>1</v>
      </c>
      <c r="BX282">
        <v>2</v>
      </c>
      <c r="BY282" t="s">
        <v>252</v>
      </c>
      <c r="BZ282">
        <v>100</v>
      </c>
      <c r="CA282">
        <v>100</v>
      </c>
      <c r="CB282">
        <v>-1.31</v>
      </c>
      <c r="CC282">
        <v>3.1E-2</v>
      </c>
      <c r="CD282">
        <v>2</v>
      </c>
      <c r="CE282">
        <v>993.54200000000003</v>
      </c>
      <c r="CF282">
        <v>713.12800000000004</v>
      </c>
      <c r="CG282">
        <v>34.999000000000002</v>
      </c>
      <c r="CH282">
        <v>36.917400000000001</v>
      </c>
      <c r="CI282">
        <v>30</v>
      </c>
      <c r="CJ282">
        <v>36.747900000000001</v>
      </c>
      <c r="CK282">
        <v>36.828499999999998</v>
      </c>
      <c r="CL282">
        <v>30.938600000000001</v>
      </c>
      <c r="CM282">
        <v>100</v>
      </c>
      <c r="CN282">
        <v>0</v>
      </c>
      <c r="CO282">
        <v>35</v>
      </c>
      <c r="CP282">
        <v>410</v>
      </c>
      <c r="CQ282">
        <v>10</v>
      </c>
      <c r="CR282">
        <v>97.672600000000003</v>
      </c>
      <c r="CS282">
        <v>105.45699999999999</v>
      </c>
    </row>
    <row r="283" spans="1:97" x14ac:dyDescent="0.25">
      <c r="A283">
        <v>267</v>
      </c>
      <c r="B283">
        <v>1602610210.3</v>
      </c>
      <c r="C283">
        <v>20585.5</v>
      </c>
      <c r="D283" t="s">
        <v>848</v>
      </c>
      <c r="E283" t="s">
        <v>849</v>
      </c>
      <c r="F283">
        <v>1602610201.67097</v>
      </c>
      <c r="G283">
        <f t="shared" si="116"/>
        <v>2.3712373120809879E-4</v>
      </c>
      <c r="H283">
        <f t="shared" si="117"/>
        <v>-2.9226516260374673</v>
      </c>
      <c r="I283">
        <f t="shared" si="118"/>
        <v>415.28509677419402</v>
      </c>
      <c r="J283">
        <f t="shared" si="119"/>
        <v>1107.7668317634982</v>
      </c>
      <c r="K283">
        <f t="shared" si="120"/>
        <v>112.57670561524887</v>
      </c>
      <c r="L283">
        <f t="shared" si="121"/>
        <v>42.203310972511346</v>
      </c>
      <c r="M283">
        <f t="shared" si="122"/>
        <v>6.3427621473461544E-3</v>
      </c>
      <c r="N283">
        <f t="shared" si="123"/>
        <v>2.687172238534536</v>
      </c>
      <c r="O283">
        <f t="shared" si="124"/>
        <v>6.3344564852430849E-3</v>
      </c>
      <c r="P283">
        <f t="shared" si="125"/>
        <v>3.9597806114273128E-3</v>
      </c>
      <c r="Q283">
        <f t="shared" si="126"/>
        <v>-4.524633027870973E-3</v>
      </c>
      <c r="R283">
        <f t="shared" si="127"/>
        <v>34.190896222524351</v>
      </c>
      <c r="S283">
        <f t="shared" si="128"/>
        <v>34.203358064516102</v>
      </c>
      <c r="T283">
        <f t="shared" si="129"/>
        <v>5.403917458368201</v>
      </c>
      <c r="U283">
        <f t="shared" si="130"/>
        <v>31.978217812610538</v>
      </c>
      <c r="V283">
        <f t="shared" si="131"/>
        <v>1.7332823543308649</v>
      </c>
      <c r="W283">
        <f t="shared" si="132"/>
        <v>5.4201968492670307</v>
      </c>
      <c r="X283">
        <f t="shared" si="133"/>
        <v>3.6706351040373359</v>
      </c>
      <c r="Y283">
        <f t="shared" si="134"/>
        <v>-10.457156546277156</v>
      </c>
      <c r="Z283">
        <f t="shared" si="135"/>
        <v>7.8253614313809141</v>
      </c>
      <c r="AA283">
        <f t="shared" si="136"/>
        <v>0.6750136075152855</v>
      </c>
      <c r="AB283">
        <f t="shared" si="137"/>
        <v>-1.9613061404088281</v>
      </c>
      <c r="AC283">
        <v>-1.2195350069038699E-3</v>
      </c>
      <c r="AD283">
        <v>2.3554283882133299E-2</v>
      </c>
      <c r="AE283">
        <v>2.6751612740202599</v>
      </c>
      <c r="AF283">
        <v>86</v>
      </c>
      <c r="AG283">
        <v>9</v>
      </c>
      <c r="AH283">
        <f t="shared" si="138"/>
        <v>1</v>
      </c>
      <c r="AI283">
        <f t="shared" si="139"/>
        <v>0</v>
      </c>
      <c r="AJ283">
        <f t="shared" si="140"/>
        <v>52361.015033701333</v>
      </c>
      <c r="AK283">
        <f t="shared" si="141"/>
        <v>-2.36767819354839E-2</v>
      </c>
      <c r="AL283">
        <f t="shared" si="142"/>
        <v>-1.160162314838711E-2</v>
      </c>
      <c r="AM283">
        <f t="shared" si="143"/>
        <v>0.49</v>
      </c>
      <c r="AN283">
        <f t="shared" si="144"/>
        <v>0.39</v>
      </c>
      <c r="AO283">
        <v>18.79</v>
      </c>
      <c r="AP283">
        <v>0.5</v>
      </c>
      <c r="AQ283" t="s">
        <v>195</v>
      </c>
      <c r="AR283">
        <v>1602610201.67097</v>
      </c>
      <c r="AS283">
        <v>415.28509677419402</v>
      </c>
      <c r="AT283">
        <v>409.97848387096798</v>
      </c>
      <c r="AU283">
        <v>17.055683870967702</v>
      </c>
      <c r="AV283">
        <v>16.617729032258101</v>
      </c>
      <c r="AW283">
        <v>1000.00319354839</v>
      </c>
      <c r="AX283">
        <v>101.479612903226</v>
      </c>
      <c r="AY283">
        <v>0.14529803225806501</v>
      </c>
      <c r="AZ283">
        <v>34.257374193548401</v>
      </c>
      <c r="BA283">
        <v>34.203358064516102</v>
      </c>
      <c r="BB283">
        <v>34.4651741935484</v>
      </c>
      <c r="BC283">
        <v>9993.8109677419397</v>
      </c>
      <c r="BD283">
        <v>-2.36767819354839E-2</v>
      </c>
      <c r="BE283">
        <v>0.40772596774193498</v>
      </c>
      <c r="BF283">
        <v>1602610174.8</v>
      </c>
      <c r="BG283" t="s">
        <v>843</v>
      </c>
      <c r="BH283">
        <v>46</v>
      </c>
      <c r="BI283">
        <v>-1.31</v>
      </c>
      <c r="BJ283">
        <v>3.1E-2</v>
      </c>
      <c r="BK283">
        <v>410</v>
      </c>
      <c r="BL283">
        <v>17</v>
      </c>
      <c r="BM283">
        <v>0.24</v>
      </c>
      <c r="BN283">
        <v>7.0000000000000007E-2</v>
      </c>
      <c r="BO283">
        <v>5.3172476</v>
      </c>
      <c r="BP283">
        <v>-0.109732955582268</v>
      </c>
      <c r="BQ283">
        <v>3.5967012417491603E-2</v>
      </c>
      <c r="BR283">
        <v>0</v>
      </c>
      <c r="BS283">
        <v>0.43769367999999997</v>
      </c>
      <c r="BT283">
        <v>5.0243265306102597E-3</v>
      </c>
      <c r="BU283">
        <v>8.6915026180747301E-4</v>
      </c>
      <c r="BV283">
        <v>1</v>
      </c>
      <c r="BW283">
        <v>1</v>
      </c>
      <c r="BX283">
        <v>2</v>
      </c>
      <c r="BY283" t="s">
        <v>252</v>
      </c>
      <c r="BZ283">
        <v>100</v>
      </c>
      <c r="CA283">
        <v>100</v>
      </c>
      <c r="CB283">
        <v>-1.31</v>
      </c>
      <c r="CC283">
        <v>3.1E-2</v>
      </c>
      <c r="CD283">
        <v>2</v>
      </c>
      <c r="CE283">
        <v>993.39400000000001</v>
      </c>
      <c r="CF283">
        <v>713.32299999999998</v>
      </c>
      <c r="CG283">
        <v>34.999099999999999</v>
      </c>
      <c r="CH283">
        <v>36.917200000000001</v>
      </c>
      <c r="CI283">
        <v>30</v>
      </c>
      <c r="CJ283">
        <v>36.745399999999997</v>
      </c>
      <c r="CK283">
        <v>36.827399999999997</v>
      </c>
      <c r="CL283">
        <v>30.939699999999998</v>
      </c>
      <c r="CM283">
        <v>100</v>
      </c>
      <c r="CN283">
        <v>0</v>
      </c>
      <c r="CO283">
        <v>35</v>
      </c>
      <c r="CP283">
        <v>410</v>
      </c>
      <c r="CQ283">
        <v>10</v>
      </c>
      <c r="CR283">
        <v>97.674999999999997</v>
      </c>
      <c r="CS283">
        <v>105.456</v>
      </c>
    </row>
    <row r="284" spans="1:97" x14ac:dyDescent="0.25">
      <c r="A284">
        <v>268</v>
      </c>
      <c r="B284">
        <v>1602610215.3</v>
      </c>
      <c r="C284">
        <v>20590.5</v>
      </c>
      <c r="D284" t="s">
        <v>850</v>
      </c>
      <c r="E284" t="s">
        <v>851</v>
      </c>
      <c r="F284">
        <v>1602610206.67097</v>
      </c>
      <c r="G284">
        <f t="shared" si="116"/>
        <v>2.370656120256072E-4</v>
      </c>
      <c r="H284">
        <f t="shared" si="117"/>
        <v>-2.9224975009694707</v>
      </c>
      <c r="I284">
        <f t="shared" si="118"/>
        <v>415.29441935483902</v>
      </c>
      <c r="J284">
        <f t="shared" si="119"/>
        <v>1107.5542806578769</v>
      </c>
      <c r="K284">
        <f t="shared" si="120"/>
        <v>112.55408678550052</v>
      </c>
      <c r="L284">
        <f t="shared" si="121"/>
        <v>42.203876535815148</v>
      </c>
      <c r="M284">
        <f t="shared" si="122"/>
        <v>6.3445985684873361E-3</v>
      </c>
      <c r="N284">
        <f t="shared" si="123"/>
        <v>2.6871944821218987</v>
      </c>
      <c r="O284">
        <f t="shared" si="124"/>
        <v>6.3362881683041257E-3</v>
      </c>
      <c r="P284">
        <f t="shared" si="125"/>
        <v>3.9609258382578717E-3</v>
      </c>
      <c r="Q284">
        <f t="shared" si="126"/>
        <v>-4.3284539597419278E-3</v>
      </c>
      <c r="R284">
        <f t="shared" si="127"/>
        <v>34.189004486468988</v>
      </c>
      <c r="S284">
        <f t="shared" si="128"/>
        <v>34.202222580645198</v>
      </c>
      <c r="T284">
        <f t="shared" si="129"/>
        <v>5.4035757027797695</v>
      </c>
      <c r="U284">
        <f t="shared" si="130"/>
        <v>32.012582578625256</v>
      </c>
      <c r="V284">
        <f t="shared" si="131"/>
        <v>1.7349605149193197</v>
      </c>
      <c r="W284">
        <f t="shared" si="132"/>
        <v>5.4196205840566876</v>
      </c>
      <c r="X284">
        <f t="shared" si="133"/>
        <v>3.6686151878604498</v>
      </c>
      <c r="Y284">
        <f t="shared" si="134"/>
        <v>-10.454593490329279</v>
      </c>
      <c r="Z284">
        <f t="shared" si="135"/>
        <v>7.7132672171747325</v>
      </c>
      <c r="AA284">
        <f t="shared" si="136"/>
        <v>0.66532899076095131</v>
      </c>
      <c r="AB284">
        <f t="shared" si="137"/>
        <v>-2.0803257363533367</v>
      </c>
      <c r="AC284">
        <v>-1.21955099850081E-3</v>
      </c>
      <c r="AD284">
        <v>2.3554592746259099E-2</v>
      </c>
      <c r="AE284">
        <v>2.6751833601094801</v>
      </c>
      <c r="AF284">
        <v>85</v>
      </c>
      <c r="AG284">
        <v>8</v>
      </c>
      <c r="AH284">
        <f t="shared" si="138"/>
        <v>1</v>
      </c>
      <c r="AI284">
        <f t="shared" si="139"/>
        <v>0</v>
      </c>
      <c r="AJ284">
        <f t="shared" si="140"/>
        <v>52361.980135226644</v>
      </c>
      <c r="AK284">
        <f t="shared" si="141"/>
        <v>-2.2650203870967701E-2</v>
      </c>
      <c r="AL284">
        <f t="shared" si="142"/>
        <v>-1.1098599896774173E-2</v>
      </c>
      <c r="AM284">
        <f t="shared" si="143"/>
        <v>0.49</v>
      </c>
      <c r="AN284">
        <f t="shared" si="144"/>
        <v>0.39</v>
      </c>
      <c r="AO284">
        <v>18.79</v>
      </c>
      <c r="AP284">
        <v>0.5</v>
      </c>
      <c r="AQ284" t="s">
        <v>195</v>
      </c>
      <c r="AR284">
        <v>1602610206.67097</v>
      </c>
      <c r="AS284">
        <v>415.29441935483902</v>
      </c>
      <c r="AT284">
        <v>409.98803225806398</v>
      </c>
      <c r="AU284">
        <v>17.072351612903201</v>
      </c>
      <c r="AV284">
        <v>16.634509677419398</v>
      </c>
      <c r="AW284">
        <v>999.99893548387104</v>
      </c>
      <c r="AX284">
        <v>101.478709677419</v>
      </c>
      <c r="AY284">
        <v>0.14528180645161301</v>
      </c>
      <c r="AZ284">
        <v>34.255464516129003</v>
      </c>
      <c r="BA284">
        <v>34.202222580645198</v>
      </c>
      <c r="BB284">
        <v>34.463312903225798</v>
      </c>
      <c r="BC284">
        <v>9994.03096774193</v>
      </c>
      <c r="BD284">
        <v>-2.2650203870967701E-2</v>
      </c>
      <c r="BE284">
        <v>0.42550264516128999</v>
      </c>
      <c r="BF284">
        <v>1602610174.8</v>
      </c>
      <c r="BG284" t="s">
        <v>843</v>
      </c>
      <c r="BH284">
        <v>46</v>
      </c>
      <c r="BI284">
        <v>-1.31</v>
      </c>
      <c r="BJ284">
        <v>3.1E-2</v>
      </c>
      <c r="BK284">
        <v>410</v>
      </c>
      <c r="BL284">
        <v>17</v>
      </c>
      <c r="BM284">
        <v>0.24</v>
      </c>
      <c r="BN284">
        <v>7.0000000000000007E-2</v>
      </c>
      <c r="BO284">
        <v>5.3128696</v>
      </c>
      <c r="BP284">
        <v>-9.1861512605701003E-3</v>
      </c>
      <c r="BQ284">
        <v>3.7020592969859302E-2</v>
      </c>
      <c r="BR284">
        <v>1</v>
      </c>
      <c r="BS284">
        <v>0.43770878000000002</v>
      </c>
      <c r="BT284">
        <v>7.4698487394837701E-4</v>
      </c>
      <c r="BU284">
        <v>8.5104482349638905E-4</v>
      </c>
      <c r="BV284">
        <v>1</v>
      </c>
      <c r="BW284">
        <v>2</v>
      </c>
      <c r="BX284">
        <v>2</v>
      </c>
      <c r="BY284" t="s">
        <v>200</v>
      </c>
      <c r="BZ284">
        <v>100</v>
      </c>
      <c r="CA284">
        <v>100</v>
      </c>
      <c r="CB284">
        <v>-1.31</v>
      </c>
      <c r="CC284">
        <v>3.1E-2</v>
      </c>
      <c r="CD284">
        <v>2</v>
      </c>
      <c r="CE284">
        <v>994.28300000000002</v>
      </c>
      <c r="CF284">
        <v>713.35400000000004</v>
      </c>
      <c r="CG284">
        <v>34.999299999999998</v>
      </c>
      <c r="CH284">
        <v>36.913899999999998</v>
      </c>
      <c r="CI284">
        <v>29.9999</v>
      </c>
      <c r="CJ284">
        <v>36.743699999999997</v>
      </c>
      <c r="CK284">
        <v>36.823999999999998</v>
      </c>
      <c r="CL284">
        <v>30.940200000000001</v>
      </c>
      <c r="CM284">
        <v>100</v>
      </c>
      <c r="CN284">
        <v>0</v>
      </c>
      <c r="CO284">
        <v>35</v>
      </c>
      <c r="CP284">
        <v>410</v>
      </c>
      <c r="CQ284">
        <v>10</v>
      </c>
      <c r="CR284">
        <v>97.677199999999999</v>
      </c>
      <c r="CS284">
        <v>105.458</v>
      </c>
    </row>
    <row r="285" spans="1:97" x14ac:dyDescent="0.25">
      <c r="A285">
        <v>269</v>
      </c>
      <c r="B285">
        <v>1602610220.3</v>
      </c>
      <c r="C285">
        <v>20595.5</v>
      </c>
      <c r="D285" t="s">
        <v>852</v>
      </c>
      <c r="E285" t="s">
        <v>853</v>
      </c>
      <c r="F285">
        <v>1602610211.67097</v>
      </c>
      <c r="G285">
        <f t="shared" si="116"/>
        <v>2.3736887434978887E-4</v>
      </c>
      <c r="H285">
        <f t="shared" si="117"/>
        <v>-2.9268420305296448</v>
      </c>
      <c r="I285">
        <f t="shared" si="118"/>
        <v>415.29683870967699</v>
      </c>
      <c r="J285">
        <f t="shared" si="119"/>
        <v>1107.4215368861908</v>
      </c>
      <c r="K285">
        <f t="shared" si="120"/>
        <v>112.54075765976286</v>
      </c>
      <c r="L285">
        <f t="shared" si="121"/>
        <v>42.204182712128897</v>
      </c>
      <c r="M285">
        <f t="shared" si="122"/>
        <v>6.355403458345339E-3</v>
      </c>
      <c r="N285">
        <f t="shared" si="123"/>
        <v>2.6880558453416707</v>
      </c>
      <c r="O285">
        <f t="shared" si="124"/>
        <v>6.3470674171017998E-3</v>
      </c>
      <c r="P285">
        <f t="shared" si="125"/>
        <v>3.9676651684026915E-3</v>
      </c>
      <c r="Q285">
        <f t="shared" si="126"/>
        <v>-2.5638758893548473E-3</v>
      </c>
      <c r="R285">
        <f t="shared" si="127"/>
        <v>34.18633085389714</v>
      </c>
      <c r="S285">
        <f t="shared" si="128"/>
        <v>34.202461290322603</v>
      </c>
      <c r="T285">
        <f t="shared" si="129"/>
        <v>5.4036475475649075</v>
      </c>
      <c r="U285">
        <f t="shared" si="130"/>
        <v>32.047587891508677</v>
      </c>
      <c r="V285">
        <f t="shared" si="131"/>
        <v>1.7366043879831163</v>
      </c>
      <c r="W285">
        <f t="shared" si="132"/>
        <v>5.4188302528791779</v>
      </c>
      <c r="X285">
        <f t="shared" si="133"/>
        <v>3.6670431595817909</v>
      </c>
      <c r="Y285">
        <f t="shared" si="134"/>
        <v>-10.467967358825689</v>
      </c>
      <c r="Z285">
        <f t="shared" si="135"/>
        <v>7.3015533287657837</v>
      </c>
      <c r="AA285">
        <f t="shared" si="136"/>
        <v>0.6296063443709089</v>
      </c>
      <c r="AB285">
        <f t="shared" si="137"/>
        <v>-2.5393715615783519</v>
      </c>
      <c r="AC285">
        <v>-1.22017036561503E-3</v>
      </c>
      <c r="AD285">
        <v>2.35665552965371E-2</v>
      </c>
      <c r="AE285">
        <v>2.6760386233022802</v>
      </c>
      <c r="AF285">
        <v>85</v>
      </c>
      <c r="AG285">
        <v>8</v>
      </c>
      <c r="AH285">
        <f t="shared" si="138"/>
        <v>1</v>
      </c>
      <c r="AI285">
        <f t="shared" si="139"/>
        <v>0</v>
      </c>
      <c r="AJ285">
        <f t="shared" si="140"/>
        <v>52387.93728740386</v>
      </c>
      <c r="AK285">
        <f t="shared" si="141"/>
        <v>-1.3416409677419401E-2</v>
      </c>
      <c r="AL285">
        <f t="shared" si="142"/>
        <v>-6.5740407419355058E-3</v>
      </c>
      <c r="AM285">
        <f t="shared" si="143"/>
        <v>0.49</v>
      </c>
      <c r="AN285">
        <f t="shared" si="144"/>
        <v>0.39</v>
      </c>
      <c r="AO285">
        <v>18.79</v>
      </c>
      <c r="AP285">
        <v>0.5</v>
      </c>
      <c r="AQ285" t="s">
        <v>195</v>
      </c>
      <c r="AR285">
        <v>1602610211.67097</v>
      </c>
      <c r="AS285">
        <v>415.29683870967699</v>
      </c>
      <c r="AT285">
        <v>409.98258064516102</v>
      </c>
      <c r="AU285">
        <v>17.088503225806502</v>
      </c>
      <c r="AV285">
        <v>16.6501129032258</v>
      </c>
      <c r="AW285">
        <v>1000.00922580645</v>
      </c>
      <c r="AX285">
        <v>101.47883870967701</v>
      </c>
      <c r="AY285">
        <v>0.14529800000000001</v>
      </c>
      <c r="AZ285">
        <v>34.252845161290303</v>
      </c>
      <c r="BA285">
        <v>34.202461290322603</v>
      </c>
      <c r="BB285">
        <v>34.460103225806499</v>
      </c>
      <c r="BC285">
        <v>9999.0938709677393</v>
      </c>
      <c r="BD285">
        <v>-1.3416409677419401E-2</v>
      </c>
      <c r="BE285">
        <v>0.42276780645161299</v>
      </c>
      <c r="BF285">
        <v>1602610174.8</v>
      </c>
      <c r="BG285" t="s">
        <v>843</v>
      </c>
      <c r="BH285">
        <v>46</v>
      </c>
      <c r="BI285">
        <v>-1.31</v>
      </c>
      <c r="BJ285">
        <v>3.1E-2</v>
      </c>
      <c r="BK285">
        <v>410</v>
      </c>
      <c r="BL285">
        <v>17</v>
      </c>
      <c r="BM285">
        <v>0.24</v>
      </c>
      <c r="BN285">
        <v>7.0000000000000007E-2</v>
      </c>
      <c r="BO285">
        <v>5.308713</v>
      </c>
      <c r="BP285">
        <v>6.51116830731817E-2</v>
      </c>
      <c r="BQ285">
        <v>3.37926737770185E-2</v>
      </c>
      <c r="BR285">
        <v>1</v>
      </c>
      <c r="BS285">
        <v>0.43807859999999998</v>
      </c>
      <c r="BT285">
        <v>3.3226372148855302E-3</v>
      </c>
      <c r="BU285">
        <v>9.9177172776803509E-4</v>
      </c>
      <c r="BV285">
        <v>1</v>
      </c>
      <c r="BW285">
        <v>2</v>
      </c>
      <c r="BX285">
        <v>2</v>
      </c>
      <c r="BY285" t="s">
        <v>200</v>
      </c>
      <c r="BZ285">
        <v>100</v>
      </c>
      <c r="CA285">
        <v>100</v>
      </c>
      <c r="CB285">
        <v>-1.31</v>
      </c>
      <c r="CC285">
        <v>3.1E-2</v>
      </c>
      <c r="CD285">
        <v>2</v>
      </c>
      <c r="CE285">
        <v>993.93700000000001</v>
      </c>
      <c r="CF285">
        <v>713.39800000000002</v>
      </c>
      <c r="CG285">
        <v>34.999200000000002</v>
      </c>
      <c r="CH285">
        <v>36.911999999999999</v>
      </c>
      <c r="CI285">
        <v>29.9998</v>
      </c>
      <c r="CJ285">
        <v>36.741100000000003</v>
      </c>
      <c r="CK285">
        <v>36.821599999999997</v>
      </c>
      <c r="CL285">
        <v>30.941299999999998</v>
      </c>
      <c r="CM285">
        <v>100</v>
      </c>
      <c r="CN285">
        <v>0</v>
      </c>
      <c r="CO285">
        <v>35</v>
      </c>
      <c r="CP285">
        <v>410</v>
      </c>
      <c r="CQ285">
        <v>10</v>
      </c>
      <c r="CR285">
        <v>97.675200000000004</v>
      </c>
      <c r="CS285">
        <v>105.458</v>
      </c>
    </row>
    <row r="286" spans="1:97" x14ac:dyDescent="0.25">
      <c r="A286">
        <v>270</v>
      </c>
      <c r="B286">
        <v>1602610577.8</v>
      </c>
      <c r="C286">
        <v>20953</v>
      </c>
      <c r="D286" t="s">
        <v>855</v>
      </c>
      <c r="E286" t="s">
        <v>856</v>
      </c>
      <c r="F286">
        <v>1602610569.8</v>
      </c>
      <c r="G286">
        <f t="shared" si="116"/>
        <v>3.4082155401329129E-4</v>
      </c>
      <c r="H286">
        <f t="shared" si="117"/>
        <v>-3.1589297483427914</v>
      </c>
      <c r="I286">
        <f t="shared" si="118"/>
        <v>412.16280645161299</v>
      </c>
      <c r="J286">
        <f t="shared" si="119"/>
        <v>915.67149729690482</v>
      </c>
      <c r="K286">
        <f t="shared" si="120"/>
        <v>93.049481786074793</v>
      </c>
      <c r="L286">
        <f t="shared" si="121"/>
        <v>41.883509167896939</v>
      </c>
      <c r="M286">
        <f t="shared" si="122"/>
        <v>9.3339547013515378E-3</v>
      </c>
      <c r="N286">
        <f t="shared" si="123"/>
        <v>2.7837012739094025</v>
      </c>
      <c r="O286">
        <f t="shared" si="124"/>
        <v>9.3166021444998515E-3</v>
      </c>
      <c r="P286">
        <f t="shared" si="125"/>
        <v>5.8244326785731994E-3</v>
      </c>
      <c r="Q286">
        <f t="shared" si="126"/>
        <v>-9.5434546626774249E-3</v>
      </c>
      <c r="R286">
        <f t="shared" si="127"/>
        <v>34.174610112887407</v>
      </c>
      <c r="S286">
        <f t="shared" si="128"/>
        <v>34.241693548387097</v>
      </c>
      <c r="T286">
        <f t="shared" si="129"/>
        <v>5.4154666268684961</v>
      </c>
      <c r="U286">
        <f t="shared" si="130"/>
        <v>33.754738341105146</v>
      </c>
      <c r="V286">
        <f t="shared" si="131"/>
        <v>1.8305661712935164</v>
      </c>
      <c r="W286">
        <f t="shared" si="132"/>
        <v>5.4231383836986451</v>
      </c>
      <c r="X286">
        <f t="shared" si="133"/>
        <v>3.5849004555749797</v>
      </c>
      <c r="Y286">
        <f t="shared" si="134"/>
        <v>-15.030230531986145</v>
      </c>
      <c r="Z286">
        <f t="shared" si="135"/>
        <v>3.8157754389295069</v>
      </c>
      <c r="AA286">
        <f t="shared" si="136"/>
        <v>0.31780867565998233</v>
      </c>
      <c r="AB286">
        <f t="shared" si="137"/>
        <v>-10.906189872059334</v>
      </c>
      <c r="AC286">
        <v>-1.2209318813354499E-3</v>
      </c>
      <c r="AD286">
        <v>2.3581263326530301E-2</v>
      </c>
      <c r="AE286">
        <v>2.6770897781748602</v>
      </c>
      <c r="AF286">
        <v>87</v>
      </c>
      <c r="AG286">
        <v>9</v>
      </c>
      <c r="AH286">
        <f t="shared" si="138"/>
        <v>1</v>
      </c>
      <c r="AI286">
        <f t="shared" si="139"/>
        <v>0</v>
      </c>
      <c r="AJ286">
        <f t="shared" si="140"/>
        <v>52416.749249467794</v>
      </c>
      <c r="AK286">
        <f t="shared" si="141"/>
        <v>-4.9939584838709701E-2</v>
      </c>
      <c r="AL286">
        <f t="shared" si="142"/>
        <v>-2.4470396570967754E-2</v>
      </c>
      <c r="AM286">
        <f t="shared" si="143"/>
        <v>0.49</v>
      </c>
      <c r="AN286">
        <f t="shared" si="144"/>
        <v>0.39</v>
      </c>
      <c r="AO286">
        <v>7.22</v>
      </c>
      <c r="AP286">
        <v>0.5</v>
      </c>
      <c r="AQ286" t="s">
        <v>195</v>
      </c>
      <c r="AR286">
        <v>1602610569.8</v>
      </c>
      <c r="AS286">
        <v>412.16280645161299</v>
      </c>
      <c r="AT286">
        <v>409.983612903226</v>
      </c>
      <c r="AU286">
        <v>18.014041935483899</v>
      </c>
      <c r="AV286">
        <v>17.772416129032301</v>
      </c>
      <c r="AW286">
        <v>1000.0603548387101</v>
      </c>
      <c r="AX286">
        <v>101.47364516128999</v>
      </c>
      <c r="AY286">
        <v>0.14520183870967701</v>
      </c>
      <c r="AZ286">
        <v>34.267119354838698</v>
      </c>
      <c r="BA286">
        <v>34.241693548387097</v>
      </c>
      <c r="BB286">
        <v>34.4191</v>
      </c>
      <c r="BC286">
        <v>10005.846451612901</v>
      </c>
      <c r="BD286">
        <v>-4.9939584838709701E-2</v>
      </c>
      <c r="BE286">
        <v>0.38584687096774201</v>
      </c>
      <c r="BF286">
        <v>1602610559.8</v>
      </c>
      <c r="BG286" t="s">
        <v>857</v>
      </c>
      <c r="BH286">
        <v>47</v>
      </c>
      <c r="BI286">
        <v>-1.3819999999999999</v>
      </c>
      <c r="BJ286">
        <v>4.1000000000000002E-2</v>
      </c>
      <c r="BK286">
        <v>410</v>
      </c>
      <c r="BL286">
        <v>18</v>
      </c>
      <c r="BM286">
        <v>0.28999999999999998</v>
      </c>
      <c r="BN286">
        <v>0.09</v>
      </c>
      <c r="BO286">
        <v>1.344696694</v>
      </c>
      <c r="BP286">
        <v>7.9064045990363798</v>
      </c>
      <c r="BQ286">
        <v>1.05727349794787</v>
      </c>
      <c r="BR286">
        <v>0</v>
      </c>
      <c r="BS286">
        <v>0.14430044736</v>
      </c>
      <c r="BT286">
        <v>0.92816645009475596</v>
      </c>
      <c r="BU286">
        <v>0.123225582251314</v>
      </c>
      <c r="BV286">
        <v>0</v>
      </c>
      <c r="BW286">
        <v>0</v>
      </c>
      <c r="BX286">
        <v>2</v>
      </c>
      <c r="BY286" t="s">
        <v>197</v>
      </c>
      <c r="BZ286">
        <v>100</v>
      </c>
      <c r="CA286">
        <v>100</v>
      </c>
      <c r="CB286">
        <v>-1.3819999999999999</v>
      </c>
      <c r="CC286">
        <v>4.1000000000000002E-2</v>
      </c>
      <c r="CD286">
        <v>2</v>
      </c>
      <c r="CE286">
        <v>992.005</v>
      </c>
      <c r="CF286">
        <v>715.50300000000004</v>
      </c>
      <c r="CG286">
        <v>34.999499999999998</v>
      </c>
      <c r="CH286">
        <v>36.823999999999998</v>
      </c>
      <c r="CI286">
        <v>30</v>
      </c>
      <c r="CJ286">
        <v>36.634599999999999</v>
      </c>
      <c r="CK286">
        <v>36.713999999999999</v>
      </c>
      <c r="CL286">
        <v>30.9664</v>
      </c>
      <c r="CM286">
        <v>100</v>
      </c>
      <c r="CN286">
        <v>0</v>
      </c>
      <c r="CO286">
        <v>35</v>
      </c>
      <c r="CP286">
        <v>410</v>
      </c>
      <c r="CQ286">
        <v>10</v>
      </c>
      <c r="CR286">
        <v>97.683099999999996</v>
      </c>
      <c r="CS286">
        <v>105.464</v>
      </c>
    </row>
    <row r="287" spans="1:97" x14ac:dyDescent="0.25">
      <c r="A287">
        <v>271</v>
      </c>
      <c r="B287">
        <v>1602610582.8</v>
      </c>
      <c r="C287">
        <v>20958</v>
      </c>
      <c r="D287" t="s">
        <v>858</v>
      </c>
      <c r="E287" t="s">
        <v>859</v>
      </c>
      <c r="F287">
        <v>1602610574.4451599</v>
      </c>
      <c r="G287">
        <f t="shared" si="116"/>
        <v>3.6421803196666171E-4</v>
      </c>
      <c r="H287">
        <f t="shared" si="117"/>
        <v>-3.3568669400792515</v>
      </c>
      <c r="I287">
        <f t="shared" si="118"/>
        <v>412.29280645161299</v>
      </c>
      <c r="J287">
        <f t="shared" si="119"/>
        <v>912.54365818180781</v>
      </c>
      <c r="K287">
        <f t="shared" si="120"/>
        <v>92.731572328628872</v>
      </c>
      <c r="L287">
        <f t="shared" si="121"/>
        <v>41.896691582096324</v>
      </c>
      <c r="M287">
        <f t="shared" si="122"/>
        <v>9.9819248133152603E-3</v>
      </c>
      <c r="N287">
        <f t="shared" si="123"/>
        <v>2.7834651706660112</v>
      </c>
      <c r="O287">
        <f t="shared" si="124"/>
        <v>9.9620804610495543E-3</v>
      </c>
      <c r="P287">
        <f t="shared" si="125"/>
        <v>6.2280799010940866E-3</v>
      </c>
      <c r="Q287">
        <f t="shared" si="126"/>
        <v>-9.2690128087741987E-3</v>
      </c>
      <c r="R287">
        <f t="shared" si="127"/>
        <v>34.166802634369844</v>
      </c>
      <c r="S287">
        <f t="shared" si="128"/>
        <v>34.243554838709699</v>
      </c>
      <c r="T287">
        <f t="shared" si="129"/>
        <v>5.4160279157802851</v>
      </c>
      <c r="U287">
        <f t="shared" si="130"/>
        <v>33.808264123721123</v>
      </c>
      <c r="V287">
        <f t="shared" si="131"/>
        <v>1.8333204542621333</v>
      </c>
      <c r="W287">
        <f t="shared" si="132"/>
        <v>5.4226991588598255</v>
      </c>
      <c r="X287">
        <f t="shared" si="133"/>
        <v>3.5827074615181518</v>
      </c>
      <c r="Y287">
        <f t="shared" si="134"/>
        <v>-16.062015209729783</v>
      </c>
      <c r="Z287">
        <f t="shared" si="135"/>
        <v>3.317826266190715</v>
      </c>
      <c r="AA287">
        <f t="shared" si="136"/>
        <v>0.27635942455343721</v>
      </c>
      <c r="AB287">
        <f t="shared" si="137"/>
        <v>-12.477098531794404</v>
      </c>
      <c r="AC287">
        <v>-1.2207709865636801E-3</v>
      </c>
      <c r="AD287">
        <v>2.3578155780532899E-2</v>
      </c>
      <c r="AE287">
        <v>2.6768677242265499</v>
      </c>
      <c r="AF287">
        <v>87</v>
      </c>
      <c r="AG287">
        <v>9</v>
      </c>
      <c r="AH287">
        <f t="shared" si="138"/>
        <v>1</v>
      </c>
      <c r="AI287">
        <f t="shared" si="139"/>
        <v>0</v>
      </c>
      <c r="AJ287">
        <f t="shared" si="140"/>
        <v>52410.371029668626</v>
      </c>
      <c r="AK287">
        <f t="shared" si="141"/>
        <v>-4.85034683870968E-2</v>
      </c>
      <c r="AL287">
        <f t="shared" si="142"/>
        <v>-2.3766699509677431E-2</v>
      </c>
      <c r="AM287">
        <f t="shared" si="143"/>
        <v>0.49</v>
      </c>
      <c r="AN287">
        <f t="shared" si="144"/>
        <v>0.39</v>
      </c>
      <c r="AO287">
        <v>7.22</v>
      </c>
      <c r="AP287">
        <v>0.5</v>
      </c>
      <c r="AQ287" t="s">
        <v>195</v>
      </c>
      <c r="AR287">
        <v>1602610574.4451599</v>
      </c>
      <c r="AS287">
        <v>412.29280645161299</v>
      </c>
      <c r="AT287">
        <v>409.97761290322597</v>
      </c>
      <c r="AU287">
        <v>18.0411580645161</v>
      </c>
      <c r="AV287">
        <v>17.782941935483901</v>
      </c>
      <c r="AW287">
        <v>1000.01970967742</v>
      </c>
      <c r="AX287">
        <v>101.473548387097</v>
      </c>
      <c r="AY287">
        <v>0.145230612903226</v>
      </c>
      <c r="AZ287">
        <v>34.265664516129</v>
      </c>
      <c r="BA287">
        <v>34.243554838709699</v>
      </c>
      <c r="BB287">
        <v>34.416058064516101</v>
      </c>
      <c r="BC287">
        <v>10004.5374193548</v>
      </c>
      <c r="BD287">
        <v>-4.85034683870968E-2</v>
      </c>
      <c r="BE287">
        <v>0.37240038709677398</v>
      </c>
      <c r="BF287">
        <v>1602610559.8</v>
      </c>
      <c r="BG287" t="s">
        <v>857</v>
      </c>
      <c r="BH287">
        <v>47</v>
      </c>
      <c r="BI287">
        <v>-1.3819999999999999</v>
      </c>
      <c r="BJ287">
        <v>4.1000000000000002E-2</v>
      </c>
      <c r="BK287">
        <v>410</v>
      </c>
      <c r="BL287">
        <v>18</v>
      </c>
      <c r="BM287">
        <v>0.28999999999999998</v>
      </c>
      <c r="BN287">
        <v>0.09</v>
      </c>
      <c r="BO287">
        <v>1.7958312940000001</v>
      </c>
      <c r="BP287">
        <v>5.6880593393343402</v>
      </c>
      <c r="BQ287">
        <v>0.87832171590706198</v>
      </c>
      <c r="BR287">
        <v>0</v>
      </c>
      <c r="BS287">
        <v>0.19816082936000001</v>
      </c>
      <c r="BT287">
        <v>0.65813658995612601</v>
      </c>
      <c r="BU287">
        <v>0.10067619821900201</v>
      </c>
      <c r="BV287">
        <v>0</v>
      </c>
      <c r="BW287">
        <v>0</v>
      </c>
      <c r="BX287">
        <v>2</v>
      </c>
      <c r="BY287" t="s">
        <v>197</v>
      </c>
      <c r="BZ287">
        <v>100</v>
      </c>
      <c r="CA287">
        <v>100</v>
      </c>
      <c r="CB287">
        <v>-1.3819999999999999</v>
      </c>
      <c r="CC287">
        <v>4.1000000000000002E-2</v>
      </c>
      <c r="CD287">
        <v>2</v>
      </c>
      <c r="CE287">
        <v>992.19899999999996</v>
      </c>
      <c r="CF287">
        <v>715.80200000000002</v>
      </c>
      <c r="CG287">
        <v>34.999600000000001</v>
      </c>
      <c r="CH287">
        <v>36.826300000000003</v>
      </c>
      <c r="CI287">
        <v>30</v>
      </c>
      <c r="CJ287">
        <v>36.634599999999999</v>
      </c>
      <c r="CK287">
        <v>36.713999999999999</v>
      </c>
      <c r="CL287">
        <v>30.9663</v>
      </c>
      <c r="CM287">
        <v>100</v>
      </c>
      <c r="CN287">
        <v>0</v>
      </c>
      <c r="CO287">
        <v>35</v>
      </c>
      <c r="CP287">
        <v>410</v>
      </c>
      <c r="CQ287">
        <v>10</v>
      </c>
      <c r="CR287">
        <v>97.683400000000006</v>
      </c>
      <c r="CS287">
        <v>105.464</v>
      </c>
    </row>
    <row r="288" spans="1:97" x14ac:dyDescent="0.25">
      <c r="A288">
        <v>272</v>
      </c>
      <c r="B288">
        <v>1602610587.8</v>
      </c>
      <c r="C288">
        <v>20963</v>
      </c>
      <c r="D288" t="s">
        <v>860</v>
      </c>
      <c r="E288" t="s">
        <v>861</v>
      </c>
      <c r="F288">
        <v>1602610579.2354801</v>
      </c>
      <c r="G288">
        <f t="shared" si="116"/>
        <v>3.6454576107825779E-4</v>
      </c>
      <c r="H288">
        <f t="shared" si="117"/>
        <v>-3.3470929117027768</v>
      </c>
      <c r="I288">
        <f t="shared" si="118"/>
        <v>412.29509677419298</v>
      </c>
      <c r="J288">
        <f t="shared" si="119"/>
        <v>910.42539191658773</v>
      </c>
      <c r="K288">
        <f t="shared" si="120"/>
        <v>92.515923510865406</v>
      </c>
      <c r="L288">
        <f t="shared" si="121"/>
        <v>41.896746263598054</v>
      </c>
      <c r="M288">
        <f t="shared" si="122"/>
        <v>9.9935439965167135E-3</v>
      </c>
      <c r="N288">
        <f t="shared" si="123"/>
        <v>2.7816036271445328</v>
      </c>
      <c r="O288">
        <f t="shared" si="124"/>
        <v>9.9736401857365518E-3</v>
      </c>
      <c r="P288">
        <f t="shared" si="125"/>
        <v>6.2353100551595809E-3</v>
      </c>
      <c r="Q288">
        <f t="shared" si="126"/>
        <v>-8.9556565221290269E-3</v>
      </c>
      <c r="R288">
        <f t="shared" si="127"/>
        <v>34.166283535878669</v>
      </c>
      <c r="S288">
        <f t="shared" si="128"/>
        <v>34.244122580645197</v>
      </c>
      <c r="T288">
        <f t="shared" si="129"/>
        <v>5.4161991335572566</v>
      </c>
      <c r="U288">
        <f t="shared" si="130"/>
        <v>33.830049090369037</v>
      </c>
      <c r="V288">
        <f t="shared" si="131"/>
        <v>1.8344639003423835</v>
      </c>
      <c r="W288">
        <f t="shared" si="132"/>
        <v>5.4225871663444645</v>
      </c>
      <c r="X288">
        <f t="shared" si="133"/>
        <v>3.5817352332148733</v>
      </c>
      <c r="Y288">
        <f t="shared" si="134"/>
        <v>-16.076468063551168</v>
      </c>
      <c r="Z288">
        <f t="shared" si="135"/>
        <v>3.1748367425177375</v>
      </c>
      <c r="AA288">
        <f t="shared" si="136"/>
        <v>0.26462629785700276</v>
      </c>
      <c r="AB288">
        <f t="shared" si="137"/>
        <v>-12.645960679698558</v>
      </c>
      <c r="AC288">
        <v>-1.2195028859268201E-3</v>
      </c>
      <c r="AD288">
        <v>2.35536634927161E-2</v>
      </c>
      <c r="AE288">
        <v>2.6751169109658699</v>
      </c>
      <c r="AF288">
        <v>87</v>
      </c>
      <c r="AG288">
        <v>9</v>
      </c>
      <c r="AH288">
        <f t="shared" si="138"/>
        <v>1</v>
      </c>
      <c r="AI288">
        <f t="shared" si="139"/>
        <v>0</v>
      </c>
      <c r="AJ288">
        <f t="shared" si="140"/>
        <v>52358.208358863601</v>
      </c>
      <c r="AK288">
        <f t="shared" si="141"/>
        <v>-4.6863718064516099E-2</v>
      </c>
      <c r="AL288">
        <f t="shared" si="142"/>
        <v>-2.2963221851612887E-2</v>
      </c>
      <c r="AM288">
        <f t="shared" si="143"/>
        <v>0.49</v>
      </c>
      <c r="AN288">
        <f t="shared" si="144"/>
        <v>0.39</v>
      </c>
      <c r="AO288">
        <v>7.22</v>
      </c>
      <c r="AP288">
        <v>0.5</v>
      </c>
      <c r="AQ288" t="s">
        <v>195</v>
      </c>
      <c r="AR288">
        <v>1602610579.2354801</v>
      </c>
      <c r="AS288">
        <v>412.29509677419298</v>
      </c>
      <c r="AT288">
        <v>409.98703225806503</v>
      </c>
      <c r="AU288">
        <v>18.0524870967742</v>
      </c>
      <c r="AV288">
        <v>17.794038709677402</v>
      </c>
      <c r="AW288">
        <v>1000.00851612903</v>
      </c>
      <c r="AX288">
        <v>101.47322580645201</v>
      </c>
      <c r="AY288">
        <v>0.145121322580645</v>
      </c>
      <c r="AZ288">
        <v>34.265293548387099</v>
      </c>
      <c r="BA288">
        <v>34.244122580645197</v>
      </c>
      <c r="BB288">
        <v>34.414574193548397</v>
      </c>
      <c r="BC288">
        <v>9994.1767741935491</v>
      </c>
      <c r="BD288">
        <v>-4.6863718064516099E-2</v>
      </c>
      <c r="BE288">
        <v>0.38698638709677402</v>
      </c>
      <c r="BF288">
        <v>1602610559.8</v>
      </c>
      <c r="BG288" t="s">
        <v>857</v>
      </c>
      <c r="BH288">
        <v>47</v>
      </c>
      <c r="BI288">
        <v>-1.3819999999999999</v>
      </c>
      <c r="BJ288">
        <v>4.1000000000000002E-2</v>
      </c>
      <c r="BK288">
        <v>410</v>
      </c>
      <c r="BL288">
        <v>18</v>
      </c>
      <c r="BM288">
        <v>0.28999999999999998</v>
      </c>
      <c r="BN288">
        <v>0.09</v>
      </c>
      <c r="BO288">
        <v>2.22525416</v>
      </c>
      <c r="BP288">
        <v>1.0810666487390801</v>
      </c>
      <c r="BQ288">
        <v>0.28874737747860901</v>
      </c>
      <c r="BR288">
        <v>0</v>
      </c>
      <c r="BS288">
        <v>0.24823500000000001</v>
      </c>
      <c r="BT288">
        <v>0.13720579303716801</v>
      </c>
      <c r="BU288">
        <v>3.2986566882899498E-2</v>
      </c>
      <c r="BV288">
        <v>0</v>
      </c>
      <c r="BW288">
        <v>0</v>
      </c>
      <c r="BX288">
        <v>2</v>
      </c>
      <c r="BY288" t="s">
        <v>197</v>
      </c>
      <c r="BZ288">
        <v>100</v>
      </c>
      <c r="CA288">
        <v>100</v>
      </c>
      <c r="CB288">
        <v>-1.3819999999999999</v>
      </c>
      <c r="CC288">
        <v>4.1000000000000002E-2</v>
      </c>
      <c r="CD288">
        <v>2</v>
      </c>
      <c r="CE288">
        <v>992.476</v>
      </c>
      <c r="CF288">
        <v>715.75599999999997</v>
      </c>
      <c r="CG288">
        <v>34.999600000000001</v>
      </c>
      <c r="CH288">
        <v>36.827399999999997</v>
      </c>
      <c r="CI288">
        <v>30.0002</v>
      </c>
      <c r="CJ288">
        <v>36.634599999999999</v>
      </c>
      <c r="CK288">
        <v>36.713999999999999</v>
      </c>
      <c r="CL288">
        <v>30.9666</v>
      </c>
      <c r="CM288">
        <v>100</v>
      </c>
      <c r="CN288">
        <v>0</v>
      </c>
      <c r="CO288">
        <v>35</v>
      </c>
      <c r="CP288">
        <v>410</v>
      </c>
      <c r="CQ288">
        <v>10</v>
      </c>
      <c r="CR288">
        <v>97.680700000000002</v>
      </c>
      <c r="CS288">
        <v>105.464</v>
      </c>
    </row>
    <row r="289" spans="1:97" x14ac:dyDescent="0.25">
      <c r="A289">
        <v>273</v>
      </c>
      <c r="B289">
        <v>1602610592.9000001</v>
      </c>
      <c r="C289">
        <v>20968.100000143098</v>
      </c>
      <c r="D289" t="s">
        <v>862</v>
      </c>
      <c r="E289" t="s">
        <v>863</v>
      </c>
      <c r="F289">
        <v>1602610584.17419</v>
      </c>
      <c r="G289">
        <f t="shared" si="116"/>
        <v>3.6554688101776402E-4</v>
      </c>
      <c r="H289">
        <f t="shared" si="117"/>
        <v>-3.3606517450390028</v>
      </c>
      <c r="I289">
        <f t="shared" si="118"/>
        <v>412.30332258064499</v>
      </c>
      <c r="J289">
        <f t="shared" si="119"/>
        <v>910.92607315725695</v>
      </c>
      <c r="K289">
        <f t="shared" si="120"/>
        <v>92.566275836480443</v>
      </c>
      <c r="L289">
        <f t="shared" si="121"/>
        <v>41.897344044634359</v>
      </c>
      <c r="M289">
        <f t="shared" si="122"/>
        <v>1.0024884633524212E-2</v>
      </c>
      <c r="N289">
        <f t="shared" si="123"/>
        <v>2.7813315125982578</v>
      </c>
      <c r="O289">
        <f t="shared" si="124"/>
        <v>1.0004853966547112E-2</v>
      </c>
      <c r="P289">
        <f t="shared" si="125"/>
        <v>6.2548300337096283E-3</v>
      </c>
      <c r="Q289">
        <f t="shared" si="126"/>
        <v>-7.3481926729354781E-3</v>
      </c>
      <c r="R289">
        <f t="shared" si="127"/>
        <v>34.165286853571956</v>
      </c>
      <c r="S289">
        <f t="shared" si="128"/>
        <v>34.243361290322603</v>
      </c>
      <c r="T289">
        <f t="shared" si="129"/>
        <v>5.4159695471592588</v>
      </c>
      <c r="U289">
        <f t="shared" si="130"/>
        <v>33.853138111667505</v>
      </c>
      <c r="V289">
        <f t="shared" si="131"/>
        <v>1.8356417470458604</v>
      </c>
      <c r="W289">
        <f t="shared" si="132"/>
        <v>5.4223680563699501</v>
      </c>
      <c r="X289">
        <f t="shared" si="133"/>
        <v>3.5803278001133982</v>
      </c>
      <c r="Y289">
        <f t="shared" si="134"/>
        <v>-16.120617452883394</v>
      </c>
      <c r="Z289">
        <f t="shared" si="135"/>
        <v>3.1798468644840407</v>
      </c>
      <c r="AA289">
        <f t="shared" si="136"/>
        <v>0.26506790376425282</v>
      </c>
      <c r="AB289">
        <f t="shared" si="137"/>
        <v>-12.683050877308036</v>
      </c>
      <c r="AC289">
        <v>-1.2193175881667999E-3</v>
      </c>
      <c r="AD289">
        <v>2.3550084623706599E-2</v>
      </c>
      <c r="AE289">
        <v>2.6748609765780902</v>
      </c>
      <c r="AF289">
        <v>87</v>
      </c>
      <c r="AG289">
        <v>9</v>
      </c>
      <c r="AH289">
        <f t="shared" si="138"/>
        <v>1</v>
      </c>
      <c r="AI289">
        <f t="shared" si="139"/>
        <v>0</v>
      </c>
      <c r="AJ289">
        <f t="shared" si="140"/>
        <v>52350.689479045352</v>
      </c>
      <c r="AK289">
        <f t="shared" si="141"/>
        <v>-3.84520809677419E-2</v>
      </c>
      <c r="AL289">
        <f t="shared" si="142"/>
        <v>-1.8841519674193532E-2</v>
      </c>
      <c r="AM289">
        <f t="shared" si="143"/>
        <v>0.49</v>
      </c>
      <c r="AN289">
        <f t="shared" si="144"/>
        <v>0.39</v>
      </c>
      <c r="AO289">
        <v>7.22</v>
      </c>
      <c r="AP289">
        <v>0.5</v>
      </c>
      <c r="AQ289" t="s">
        <v>195</v>
      </c>
      <c r="AR289">
        <v>1602610584.17419</v>
      </c>
      <c r="AS289">
        <v>412.30332258064499</v>
      </c>
      <c r="AT289">
        <v>409.98574193548399</v>
      </c>
      <c r="AU289">
        <v>18.064180645161301</v>
      </c>
      <c r="AV289">
        <v>17.8050225806452</v>
      </c>
      <c r="AW289">
        <v>999.99690322580602</v>
      </c>
      <c r="AX289">
        <v>101.472709677419</v>
      </c>
      <c r="AY289">
        <v>0.145059935483871</v>
      </c>
      <c r="AZ289">
        <v>34.264567741935501</v>
      </c>
      <c r="BA289">
        <v>34.243361290322603</v>
      </c>
      <c r="BB289">
        <v>34.413899999999998</v>
      </c>
      <c r="BC289">
        <v>9992.7090322580607</v>
      </c>
      <c r="BD289">
        <v>-3.84520809677419E-2</v>
      </c>
      <c r="BE289">
        <v>0.41091651612903202</v>
      </c>
      <c r="BF289">
        <v>1602610559.8</v>
      </c>
      <c r="BG289" t="s">
        <v>857</v>
      </c>
      <c r="BH289">
        <v>47</v>
      </c>
      <c r="BI289">
        <v>-1.3819999999999999</v>
      </c>
      <c r="BJ289">
        <v>4.1000000000000002E-2</v>
      </c>
      <c r="BK289">
        <v>410</v>
      </c>
      <c r="BL289">
        <v>18</v>
      </c>
      <c r="BM289">
        <v>0.28999999999999998</v>
      </c>
      <c r="BN289">
        <v>0.09</v>
      </c>
      <c r="BO289">
        <v>2.3168281999999998</v>
      </c>
      <c r="BP289">
        <v>3.27996006336558E-2</v>
      </c>
      <c r="BQ289">
        <v>2.6240000967225601E-2</v>
      </c>
      <c r="BR289">
        <v>1</v>
      </c>
      <c r="BS289">
        <v>0.25858103999999998</v>
      </c>
      <c r="BT289">
        <v>5.4683347529201403E-3</v>
      </c>
      <c r="BU289">
        <v>1.0000533777754E-3</v>
      </c>
      <c r="BV289">
        <v>1</v>
      </c>
      <c r="BW289">
        <v>2</v>
      </c>
      <c r="BX289">
        <v>2</v>
      </c>
      <c r="BY289" t="s">
        <v>200</v>
      </c>
      <c r="BZ289">
        <v>100</v>
      </c>
      <c r="CA289">
        <v>100</v>
      </c>
      <c r="CB289">
        <v>-1.3819999999999999</v>
      </c>
      <c r="CC289">
        <v>4.1000000000000002E-2</v>
      </c>
      <c r="CD289">
        <v>2</v>
      </c>
      <c r="CE289">
        <v>992.50300000000004</v>
      </c>
      <c r="CF289">
        <v>715.87099999999998</v>
      </c>
      <c r="CG289">
        <v>34.999699999999997</v>
      </c>
      <c r="CH289">
        <v>36.827399999999997</v>
      </c>
      <c r="CI289">
        <v>30.0001</v>
      </c>
      <c r="CJ289">
        <v>36.634599999999999</v>
      </c>
      <c r="CK289">
        <v>36.713999999999999</v>
      </c>
      <c r="CL289">
        <v>30.966100000000001</v>
      </c>
      <c r="CM289">
        <v>100</v>
      </c>
      <c r="CN289">
        <v>0</v>
      </c>
      <c r="CO289">
        <v>35</v>
      </c>
      <c r="CP289">
        <v>410</v>
      </c>
      <c r="CQ289">
        <v>10</v>
      </c>
      <c r="CR289">
        <v>97.681299999999993</v>
      </c>
      <c r="CS289">
        <v>105.46299999999999</v>
      </c>
    </row>
    <row r="290" spans="1:97" x14ac:dyDescent="0.25">
      <c r="A290">
        <v>274</v>
      </c>
      <c r="B290">
        <v>1602610597.9000001</v>
      </c>
      <c r="C290">
        <v>20973.100000143098</v>
      </c>
      <c r="D290" t="s">
        <v>864</v>
      </c>
      <c r="E290" t="s">
        <v>865</v>
      </c>
      <c r="F290">
        <v>1602610589.18065</v>
      </c>
      <c r="G290">
        <f t="shared" si="116"/>
        <v>3.6621490638509796E-4</v>
      </c>
      <c r="H290">
        <f t="shared" si="117"/>
        <v>-3.3697249684184221</v>
      </c>
      <c r="I290">
        <f t="shared" si="118"/>
        <v>412.31574193548403</v>
      </c>
      <c r="J290">
        <f t="shared" si="119"/>
        <v>911.10850233431745</v>
      </c>
      <c r="K290">
        <f t="shared" si="120"/>
        <v>92.584608589247253</v>
      </c>
      <c r="L290">
        <f t="shared" si="121"/>
        <v>41.898513167726385</v>
      </c>
      <c r="M290">
        <f t="shared" si="122"/>
        <v>1.0049121386600485E-2</v>
      </c>
      <c r="N290">
        <f t="shared" si="123"/>
        <v>2.7825546207073071</v>
      </c>
      <c r="O290">
        <f t="shared" si="124"/>
        <v>1.0029002681076192E-2</v>
      </c>
      <c r="P290">
        <f t="shared" si="125"/>
        <v>6.2699308687965867E-3</v>
      </c>
      <c r="Q290">
        <f t="shared" si="126"/>
        <v>-5.1913203306774239E-3</v>
      </c>
      <c r="R290">
        <f t="shared" si="127"/>
        <v>34.164394559230075</v>
      </c>
      <c r="S290">
        <f t="shared" si="128"/>
        <v>34.2401129032258</v>
      </c>
      <c r="T290">
        <f t="shared" si="129"/>
        <v>5.4149900087543728</v>
      </c>
      <c r="U290">
        <f t="shared" si="130"/>
        <v>33.875330919124977</v>
      </c>
      <c r="V290">
        <f t="shared" si="131"/>
        <v>1.8367669427138138</v>
      </c>
      <c r="W290">
        <f t="shared" si="132"/>
        <v>5.4221372688549341</v>
      </c>
      <c r="X290">
        <f t="shared" si="133"/>
        <v>3.5782230660405592</v>
      </c>
      <c r="Y290">
        <f t="shared" si="134"/>
        <v>-16.150077371582821</v>
      </c>
      <c r="Z290">
        <f t="shared" si="135"/>
        <v>3.5538583681427793</v>
      </c>
      <c r="AA290">
        <f t="shared" si="136"/>
        <v>0.29610899748204222</v>
      </c>
      <c r="AB290">
        <f t="shared" si="137"/>
        <v>-12.305301326288678</v>
      </c>
      <c r="AC290">
        <v>-1.22015060829927E-3</v>
      </c>
      <c r="AD290">
        <v>2.3566173700747199E-2</v>
      </c>
      <c r="AE290">
        <v>2.6760113455575798</v>
      </c>
      <c r="AF290">
        <v>87</v>
      </c>
      <c r="AG290">
        <v>9</v>
      </c>
      <c r="AH290">
        <f t="shared" si="138"/>
        <v>1</v>
      </c>
      <c r="AI290">
        <f t="shared" si="139"/>
        <v>0</v>
      </c>
      <c r="AJ290">
        <f t="shared" si="140"/>
        <v>52385.119969942119</v>
      </c>
      <c r="AK290">
        <f t="shared" si="141"/>
        <v>-2.7165464838709699E-2</v>
      </c>
      <c r="AL290">
        <f t="shared" si="142"/>
        <v>-1.3311077770967752E-2</v>
      </c>
      <c r="AM290">
        <f t="shared" si="143"/>
        <v>0.49</v>
      </c>
      <c r="AN290">
        <f t="shared" si="144"/>
        <v>0.39</v>
      </c>
      <c r="AO290">
        <v>7.22</v>
      </c>
      <c r="AP290">
        <v>0.5</v>
      </c>
      <c r="AQ290" t="s">
        <v>195</v>
      </c>
      <c r="AR290">
        <v>1602610589.18065</v>
      </c>
      <c r="AS290">
        <v>412.31574193548403</v>
      </c>
      <c r="AT290">
        <v>409.99183870967698</v>
      </c>
      <c r="AU290">
        <v>18.075293548387101</v>
      </c>
      <c r="AV290">
        <v>17.815667741935499</v>
      </c>
      <c r="AW290">
        <v>1000.00816129032</v>
      </c>
      <c r="AX290">
        <v>101.472419354839</v>
      </c>
      <c r="AY290">
        <v>0.14512493548387101</v>
      </c>
      <c r="AZ290">
        <v>34.263803225806498</v>
      </c>
      <c r="BA290">
        <v>34.2401129032258</v>
      </c>
      <c r="BB290">
        <v>34.411761290322602</v>
      </c>
      <c r="BC290">
        <v>9999.5645161290304</v>
      </c>
      <c r="BD290">
        <v>-2.7165464838709699E-2</v>
      </c>
      <c r="BE290">
        <v>0.43006074193548399</v>
      </c>
      <c r="BF290">
        <v>1602610559.8</v>
      </c>
      <c r="BG290" t="s">
        <v>857</v>
      </c>
      <c r="BH290">
        <v>47</v>
      </c>
      <c r="BI290">
        <v>-1.3819999999999999</v>
      </c>
      <c r="BJ290">
        <v>4.1000000000000002E-2</v>
      </c>
      <c r="BK290">
        <v>410</v>
      </c>
      <c r="BL290">
        <v>18</v>
      </c>
      <c r="BM290">
        <v>0.28999999999999998</v>
      </c>
      <c r="BN290">
        <v>0.09</v>
      </c>
      <c r="BO290">
        <v>2.3221183999999999</v>
      </c>
      <c r="BP290">
        <v>9.4636867171927097E-2</v>
      </c>
      <c r="BQ290">
        <v>2.7508702939978799E-2</v>
      </c>
      <c r="BR290">
        <v>1</v>
      </c>
      <c r="BS290">
        <v>0.25909378</v>
      </c>
      <c r="BT290">
        <v>7.2578955135930399E-3</v>
      </c>
      <c r="BU290">
        <v>1.1842650428008101E-3</v>
      </c>
      <c r="BV290">
        <v>1</v>
      </c>
      <c r="BW290">
        <v>2</v>
      </c>
      <c r="BX290">
        <v>2</v>
      </c>
      <c r="BY290" t="s">
        <v>200</v>
      </c>
      <c r="BZ290">
        <v>100</v>
      </c>
      <c r="CA290">
        <v>100</v>
      </c>
      <c r="CB290">
        <v>-1.3819999999999999</v>
      </c>
      <c r="CC290">
        <v>4.1000000000000002E-2</v>
      </c>
      <c r="CD290">
        <v>2</v>
      </c>
      <c r="CE290">
        <v>992.80799999999999</v>
      </c>
      <c r="CF290">
        <v>716.28599999999994</v>
      </c>
      <c r="CG290">
        <v>34.999600000000001</v>
      </c>
      <c r="CH290">
        <v>36.828899999999997</v>
      </c>
      <c r="CI290">
        <v>30.0002</v>
      </c>
      <c r="CJ290">
        <v>36.634599999999999</v>
      </c>
      <c r="CK290">
        <v>36.713999999999999</v>
      </c>
      <c r="CL290">
        <v>30.968800000000002</v>
      </c>
      <c r="CM290">
        <v>100</v>
      </c>
      <c r="CN290">
        <v>0</v>
      </c>
      <c r="CO290">
        <v>35</v>
      </c>
      <c r="CP290">
        <v>410</v>
      </c>
      <c r="CQ290">
        <v>10</v>
      </c>
      <c r="CR290">
        <v>97.683199999999999</v>
      </c>
      <c r="CS290">
        <v>105.46299999999999</v>
      </c>
    </row>
    <row r="291" spans="1:97" x14ac:dyDescent="0.25">
      <c r="A291">
        <v>275</v>
      </c>
      <c r="B291">
        <v>1602610872.4000001</v>
      </c>
      <c r="C291">
        <v>21247.600000143098</v>
      </c>
      <c r="D291" t="s">
        <v>867</v>
      </c>
      <c r="E291" t="s">
        <v>868</v>
      </c>
      <c r="F291">
        <v>1602610864.4000001</v>
      </c>
      <c r="G291">
        <f t="shared" si="116"/>
        <v>1.6078530964394735E-4</v>
      </c>
      <c r="H291">
        <f t="shared" si="117"/>
        <v>-2.283149405629759</v>
      </c>
      <c r="I291">
        <f t="shared" si="118"/>
        <v>412.89335483871002</v>
      </c>
      <c r="J291">
        <f t="shared" si="119"/>
        <v>1190.0659272753855</v>
      </c>
      <c r="K291">
        <f t="shared" si="120"/>
        <v>120.9264102677249</v>
      </c>
      <c r="L291">
        <f t="shared" si="121"/>
        <v>41.95541614938552</v>
      </c>
      <c r="M291">
        <f t="shared" si="122"/>
        <v>4.4384927350724704E-3</v>
      </c>
      <c r="N291">
        <f t="shared" si="123"/>
        <v>2.7758223887036979</v>
      </c>
      <c r="O291">
        <f t="shared" si="124"/>
        <v>4.4345536949082628E-3</v>
      </c>
      <c r="P291">
        <f t="shared" si="125"/>
        <v>2.7719496670021949E-3</v>
      </c>
      <c r="Q291">
        <f t="shared" si="126"/>
        <v>6.0229157140645221E-3</v>
      </c>
      <c r="R291">
        <f t="shared" si="127"/>
        <v>34.23152500232041</v>
      </c>
      <c r="S291">
        <f t="shared" si="128"/>
        <v>34.253364516128997</v>
      </c>
      <c r="T291">
        <f t="shared" si="129"/>
        <v>5.4189869485094091</v>
      </c>
      <c r="U291">
        <f t="shared" si="130"/>
        <v>34.408109999691021</v>
      </c>
      <c r="V291">
        <f t="shared" si="131"/>
        <v>1.8668407096502775</v>
      </c>
      <c r="W291">
        <f t="shared" si="132"/>
        <v>5.4255834152676252</v>
      </c>
      <c r="X291">
        <f t="shared" si="133"/>
        <v>3.5521462388591316</v>
      </c>
      <c r="Y291">
        <f t="shared" si="134"/>
        <v>-7.0906321552980778</v>
      </c>
      <c r="Z291">
        <f t="shared" si="135"/>
        <v>3.270096856342418</v>
      </c>
      <c r="AA291">
        <f t="shared" si="136"/>
        <v>0.27315957044701328</v>
      </c>
      <c r="AB291">
        <f t="shared" si="137"/>
        <v>-3.5413528127945817</v>
      </c>
      <c r="AC291">
        <v>-1.2203101341871599E-3</v>
      </c>
      <c r="AD291">
        <v>2.3569254807914001E-2</v>
      </c>
      <c r="AE291">
        <v>2.6762315850057701</v>
      </c>
      <c r="AF291">
        <v>87</v>
      </c>
      <c r="AG291">
        <v>9</v>
      </c>
      <c r="AH291">
        <f t="shared" si="138"/>
        <v>1</v>
      </c>
      <c r="AI291">
        <f t="shared" si="139"/>
        <v>0</v>
      </c>
      <c r="AJ291">
        <f t="shared" si="140"/>
        <v>52389.644238560577</v>
      </c>
      <c r="AK291">
        <f t="shared" si="141"/>
        <v>3.1517089032258097E-2</v>
      </c>
      <c r="AL291">
        <f t="shared" si="142"/>
        <v>1.5443373625806467E-2</v>
      </c>
      <c r="AM291">
        <f t="shared" si="143"/>
        <v>0.49</v>
      </c>
      <c r="AN291">
        <f t="shared" si="144"/>
        <v>0.39</v>
      </c>
      <c r="AO291">
        <v>13.07</v>
      </c>
      <c r="AP291">
        <v>0.5</v>
      </c>
      <c r="AQ291" t="s">
        <v>195</v>
      </c>
      <c r="AR291">
        <v>1602610864.4000001</v>
      </c>
      <c r="AS291">
        <v>412.89335483871002</v>
      </c>
      <c r="AT291">
        <v>409.99616129032302</v>
      </c>
      <c r="AU291">
        <v>18.372029032258101</v>
      </c>
      <c r="AV291">
        <v>18.1657516129032</v>
      </c>
      <c r="AW291">
        <v>1000.03958064516</v>
      </c>
      <c r="AX291">
        <v>101.467741935484</v>
      </c>
      <c r="AY291">
        <v>0.145460741935484</v>
      </c>
      <c r="AZ291">
        <v>34.275216129032302</v>
      </c>
      <c r="BA291">
        <v>34.253364516128997</v>
      </c>
      <c r="BB291">
        <v>34.432596774193499</v>
      </c>
      <c r="BC291">
        <v>10001.332903225801</v>
      </c>
      <c r="BD291">
        <v>3.1517089032258097E-2</v>
      </c>
      <c r="BE291">
        <v>0.39154445161290302</v>
      </c>
      <c r="BF291">
        <v>1602610853.4000001</v>
      </c>
      <c r="BG291" t="s">
        <v>869</v>
      </c>
      <c r="BH291">
        <v>48</v>
      </c>
      <c r="BI291">
        <v>-1.4690000000000001</v>
      </c>
      <c r="BJ291">
        <v>4.3999999999999997E-2</v>
      </c>
      <c r="BK291">
        <v>410</v>
      </c>
      <c r="BL291">
        <v>18</v>
      </c>
      <c r="BM291">
        <v>0.19</v>
      </c>
      <c r="BN291">
        <v>0.17</v>
      </c>
      <c r="BO291">
        <v>1.8413796754</v>
      </c>
      <c r="BP291">
        <v>9.7679592588084105</v>
      </c>
      <c r="BQ291">
        <v>1.3261864533324399</v>
      </c>
      <c r="BR291">
        <v>0</v>
      </c>
      <c r="BS291">
        <v>0.12813855846</v>
      </c>
      <c r="BT291">
        <v>0.72866450704248198</v>
      </c>
      <c r="BU291">
        <v>9.8392877952546101E-2</v>
      </c>
      <c r="BV291">
        <v>0</v>
      </c>
      <c r="BW291">
        <v>0</v>
      </c>
      <c r="BX291">
        <v>2</v>
      </c>
      <c r="BY291" t="s">
        <v>197</v>
      </c>
      <c r="BZ291">
        <v>100</v>
      </c>
      <c r="CA291">
        <v>100</v>
      </c>
      <c r="CB291">
        <v>-1.4690000000000001</v>
      </c>
      <c r="CC291">
        <v>4.3999999999999997E-2</v>
      </c>
      <c r="CD291">
        <v>2</v>
      </c>
      <c r="CE291">
        <v>991.74400000000003</v>
      </c>
      <c r="CF291">
        <v>717.19799999999998</v>
      </c>
      <c r="CG291">
        <v>34.998899999999999</v>
      </c>
      <c r="CH291">
        <v>36.786000000000001</v>
      </c>
      <c r="CI291">
        <v>30.0001</v>
      </c>
      <c r="CJ291">
        <v>36.597000000000001</v>
      </c>
      <c r="CK291">
        <v>36.679699999999997</v>
      </c>
      <c r="CL291">
        <v>30.9816</v>
      </c>
      <c r="CM291">
        <v>100</v>
      </c>
      <c r="CN291">
        <v>0</v>
      </c>
      <c r="CO291">
        <v>35</v>
      </c>
      <c r="CP291">
        <v>410</v>
      </c>
      <c r="CQ291">
        <v>10</v>
      </c>
      <c r="CR291">
        <v>97.693299999999994</v>
      </c>
      <c r="CS291">
        <v>105.471</v>
      </c>
    </row>
    <row r="292" spans="1:97" x14ac:dyDescent="0.25">
      <c r="A292">
        <v>276</v>
      </c>
      <c r="B292">
        <v>1602610877.4000001</v>
      </c>
      <c r="C292">
        <v>21252.600000143098</v>
      </c>
      <c r="D292" t="s">
        <v>870</v>
      </c>
      <c r="E292" t="s">
        <v>871</v>
      </c>
      <c r="F292">
        <v>1602610869.0451601</v>
      </c>
      <c r="G292">
        <f t="shared" si="116"/>
        <v>1.6520407722628137E-4</v>
      </c>
      <c r="H292">
        <f t="shared" si="117"/>
        <v>-2.3378510558154719</v>
      </c>
      <c r="I292">
        <f t="shared" si="118"/>
        <v>412.95809677419402</v>
      </c>
      <c r="J292">
        <f t="shared" si="119"/>
        <v>1186.96134446779</v>
      </c>
      <c r="K292">
        <f t="shared" si="120"/>
        <v>120.6104966024205</v>
      </c>
      <c r="L292">
        <f t="shared" si="121"/>
        <v>41.961839246128498</v>
      </c>
      <c r="M292">
        <f t="shared" si="122"/>
        <v>4.56312221788574E-3</v>
      </c>
      <c r="N292">
        <f t="shared" si="123"/>
        <v>2.7750591215771716</v>
      </c>
      <c r="O292">
        <f t="shared" si="124"/>
        <v>4.5589578296207538E-3</v>
      </c>
      <c r="P292">
        <f t="shared" si="125"/>
        <v>2.8497224719982745E-3</v>
      </c>
      <c r="Q292">
        <f t="shared" si="126"/>
        <v>5.473808789129027E-3</v>
      </c>
      <c r="R292">
        <f t="shared" si="127"/>
        <v>34.226863183783387</v>
      </c>
      <c r="S292">
        <f t="shared" si="128"/>
        <v>34.249790322580601</v>
      </c>
      <c r="T292">
        <f t="shared" si="129"/>
        <v>5.4179086508642014</v>
      </c>
      <c r="U292">
        <f t="shared" si="130"/>
        <v>34.431392709465783</v>
      </c>
      <c r="V292">
        <f t="shared" si="131"/>
        <v>1.867745683082247</v>
      </c>
      <c r="W292">
        <f t="shared" si="132"/>
        <v>5.424542942083117</v>
      </c>
      <c r="X292">
        <f t="shared" si="133"/>
        <v>3.5501629677819544</v>
      </c>
      <c r="Y292">
        <f t="shared" si="134"/>
        <v>-7.2854998056790086</v>
      </c>
      <c r="Z292">
        <f t="shared" si="135"/>
        <v>3.2885020641557765</v>
      </c>
      <c r="AA292">
        <f t="shared" si="136"/>
        <v>0.27476314323087264</v>
      </c>
      <c r="AB292">
        <f t="shared" si="137"/>
        <v>-3.7167607895032302</v>
      </c>
      <c r="AC292">
        <v>-1.21978818333349E-3</v>
      </c>
      <c r="AD292">
        <v>2.3559173770051001E-2</v>
      </c>
      <c r="AE292">
        <v>2.67551091484173</v>
      </c>
      <c r="AF292">
        <v>87</v>
      </c>
      <c r="AG292">
        <v>9</v>
      </c>
      <c r="AH292">
        <f t="shared" si="138"/>
        <v>1</v>
      </c>
      <c r="AI292">
        <f t="shared" si="139"/>
        <v>0</v>
      </c>
      <c r="AJ292">
        <f t="shared" si="140"/>
        <v>52368.729730957886</v>
      </c>
      <c r="AK292">
        <f t="shared" si="141"/>
        <v>2.8643688064516101E-2</v>
      </c>
      <c r="AL292">
        <f t="shared" si="142"/>
        <v>1.4035407151612889E-2</v>
      </c>
      <c r="AM292">
        <f t="shared" si="143"/>
        <v>0.49</v>
      </c>
      <c r="AN292">
        <f t="shared" si="144"/>
        <v>0.39</v>
      </c>
      <c r="AO292">
        <v>13.07</v>
      </c>
      <c r="AP292">
        <v>0.5</v>
      </c>
      <c r="AQ292" t="s">
        <v>195</v>
      </c>
      <c r="AR292">
        <v>1602610869.0451601</v>
      </c>
      <c r="AS292">
        <v>412.95809677419402</v>
      </c>
      <c r="AT292">
        <v>409.99170967741901</v>
      </c>
      <c r="AU292">
        <v>18.381003225806499</v>
      </c>
      <c r="AV292">
        <v>18.1690516129032</v>
      </c>
      <c r="AW292">
        <v>1000.00593548387</v>
      </c>
      <c r="AX292">
        <v>101.467322580645</v>
      </c>
      <c r="AY292">
        <v>0.14550345161290301</v>
      </c>
      <c r="AZ292">
        <v>34.271770967741901</v>
      </c>
      <c r="BA292">
        <v>34.249790322580601</v>
      </c>
      <c r="BB292">
        <v>34.4297161290323</v>
      </c>
      <c r="BC292">
        <v>9997.0964516129006</v>
      </c>
      <c r="BD292">
        <v>2.8643688064516101E-2</v>
      </c>
      <c r="BE292">
        <v>0.38972122580645202</v>
      </c>
      <c r="BF292">
        <v>1602610853.4000001</v>
      </c>
      <c r="BG292" t="s">
        <v>869</v>
      </c>
      <c r="BH292">
        <v>48</v>
      </c>
      <c r="BI292">
        <v>-1.4690000000000001</v>
      </c>
      <c r="BJ292">
        <v>4.3999999999999997E-2</v>
      </c>
      <c r="BK292">
        <v>410</v>
      </c>
      <c r="BL292">
        <v>18</v>
      </c>
      <c r="BM292">
        <v>0.19</v>
      </c>
      <c r="BN292">
        <v>0.17</v>
      </c>
      <c r="BO292">
        <v>2.4189869414</v>
      </c>
      <c r="BP292">
        <v>6.33882812474946</v>
      </c>
      <c r="BQ292">
        <v>1.03572738918596</v>
      </c>
      <c r="BR292">
        <v>0</v>
      </c>
      <c r="BS292">
        <v>0.17134913726000001</v>
      </c>
      <c r="BT292">
        <v>0.4672827276846</v>
      </c>
      <c r="BU292">
        <v>7.5875618778278503E-2</v>
      </c>
      <c r="BV292">
        <v>0</v>
      </c>
      <c r="BW292">
        <v>0</v>
      </c>
      <c r="BX292">
        <v>2</v>
      </c>
      <c r="BY292" t="s">
        <v>197</v>
      </c>
      <c r="BZ292">
        <v>100</v>
      </c>
      <c r="CA292">
        <v>100</v>
      </c>
      <c r="CB292">
        <v>-1.4690000000000001</v>
      </c>
      <c r="CC292">
        <v>4.3999999999999997E-2</v>
      </c>
      <c r="CD292">
        <v>2</v>
      </c>
      <c r="CE292">
        <v>992.02099999999996</v>
      </c>
      <c r="CF292">
        <v>717.48400000000004</v>
      </c>
      <c r="CG292">
        <v>34.998899999999999</v>
      </c>
      <c r="CH292">
        <v>36.786000000000001</v>
      </c>
      <c r="CI292">
        <v>30.0001</v>
      </c>
      <c r="CJ292">
        <v>36.597000000000001</v>
      </c>
      <c r="CK292">
        <v>36.676299999999998</v>
      </c>
      <c r="CL292">
        <v>30.981000000000002</v>
      </c>
      <c r="CM292">
        <v>100</v>
      </c>
      <c r="CN292">
        <v>0</v>
      </c>
      <c r="CO292">
        <v>35</v>
      </c>
      <c r="CP292">
        <v>410</v>
      </c>
      <c r="CQ292">
        <v>10</v>
      </c>
      <c r="CR292">
        <v>97.692899999999995</v>
      </c>
      <c r="CS292">
        <v>105.47</v>
      </c>
    </row>
    <row r="293" spans="1:97" x14ac:dyDescent="0.25">
      <c r="A293">
        <v>277</v>
      </c>
      <c r="B293">
        <v>1602610882.4000001</v>
      </c>
      <c r="C293">
        <v>21257.600000143098</v>
      </c>
      <c r="D293" t="s">
        <v>872</v>
      </c>
      <c r="E293" t="s">
        <v>873</v>
      </c>
      <c r="F293">
        <v>1602610873.83548</v>
      </c>
      <c r="G293">
        <f t="shared" si="116"/>
        <v>1.6595752600345558E-4</v>
      </c>
      <c r="H293">
        <f t="shared" si="117"/>
        <v>-2.339006532889822</v>
      </c>
      <c r="I293">
        <f t="shared" si="118"/>
        <v>412.96016129032301</v>
      </c>
      <c r="J293">
        <f t="shared" si="119"/>
        <v>1183.4138634693586</v>
      </c>
      <c r="K293">
        <f t="shared" si="120"/>
        <v>120.24939398280677</v>
      </c>
      <c r="L293">
        <f t="shared" si="121"/>
        <v>41.961828120403162</v>
      </c>
      <c r="M293">
        <f t="shared" si="122"/>
        <v>4.5859242073391319E-3</v>
      </c>
      <c r="N293">
        <f t="shared" si="123"/>
        <v>2.7741580627549873</v>
      </c>
      <c r="O293">
        <f t="shared" si="124"/>
        <v>4.5817167519792822E-3</v>
      </c>
      <c r="P293">
        <f t="shared" si="125"/>
        <v>2.8639506628192245E-3</v>
      </c>
      <c r="Q293">
        <f t="shared" si="126"/>
        <v>7.2382104310645236E-3</v>
      </c>
      <c r="R293">
        <f t="shared" si="127"/>
        <v>34.225184565152603</v>
      </c>
      <c r="S293">
        <f t="shared" si="128"/>
        <v>34.245887096774197</v>
      </c>
      <c r="T293">
        <f t="shared" si="129"/>
        <v>5.416731300669321</v>
      </c>
      <c r="U293">
        <f t="shared" si="130"/>
        <v>34.440684522172191</v>
      </c>
      <c r="V293">
        <f t="shared" si="131"/>
        <v>1.8680967379555802</v>
      </c>
      <c r="W293">
        <f t="shared" si="132"/>
        <v>5.4240987479587943</v>
      </c>
      <c r="X293">
        <f t="shared" si="133"/>
        <v>3.5486345627137408</v>
      </c>
      <c r="Y293">
        <f t="shared" si="134"/>
        <v>-7.3187268967523913</v>
      </c>
      <c r="Z293">
        <f t="shared" si="135"/>
        <v>3.6512038030281122</v>
      </c>
      <c r="AA293">
        <f t="shared" si="136"/>
        <v>0.30515892482643769</v>
      </c>
      <c r="AB293">
        <f t="shared" si="137"/>
        <v>-3.3551259584667772</v>
      </c>
      <c r="AC293">
        <v>-1.2191721860836701E-3</v>
      </c>
      <c r="AD293">
        <v>2.35472763058448E-2</v>
      </c>
      <c r="AE293">
        <v>2.6746601282081199</v>
      </c>
      <c r="AF293">
        <v>87</v>
      </c>
      <c r="AG293">
        <v>9</v>
      </c>
      <c r="AH293">
        <f t="shared" si="138"/>
        <v>1</v>
      </c>
      <c r="AI293">
        <f t="shared" si="139"/>
        <v>0</v>
      </c>
      <c r="AJ293">
        <f t="shared" si="140"/>
        <v>52343.600305548898</v>
      </c>
      <c r="AK293">
        <f t="shared" si="141"/>
        <v>3.7876559032258103E-2</v>
      </c>
      <c r="AL293">
        <f t="shared" si="142"/>
        <v>1.8559513925806469E-2</v>
      </c>
      <c r="AM293">
        <f t="shared" si="143"/>
        <v>0.49</v>
      </c>
      <c r="AN293">
        <f t="shared" si="144"/>
        <v>0.39</v>
      </c>
      <c r="AO293">
        <v>13.07</v>
      </c>
      <c r="AP293">
        <v>0.5</v>
      </c>
      <c r="AQ293" t="s">
        <v>195</v>
      </c>
      <c r="AR293">
        <v>1602610873.83548</v>
      </c>
      <c r="AS293">
        <v>412.96016129032301</v>
      </c>
      <c r="AT293">
        <v>409.99264516129</v>
      </c>
      <c r="AU293">
        <v>18.3845548387097</v>
      </c>
      <c r="AV293">
        <v>18.171635483871</v>
      </c>
      <c r="AW293">
        <v>999.99719354838703</v>
      </c>
      <c r="AX293">
        <v>101.466806451613</v>
      </c>
      <c r="AY293">
        <v>0.14548464516129</v>
      </c>
      <c r="AZ293">
        <v>34.270299999999999</v>
      </c>
      <c r="BA293">
        <v>34.245887096774197</v>
      </c>
      <c r="BB293">
        <v>34.429803225806502</v>
      </c>
      <c r="BC293">
        <v>9992.0987096774206</v>
      </c>
      <c r="BD293">
        <v>3.7876559032258103E-2</v>
      </c>
      <c r="BE293">
        <v>0.40499103225806499</v>
      </c>
      <c r="BF293">
        <v>1602610853.4000001</v>
      </c>
      <c r="BG293" t="s">
        <v>869</v>
      </c>
      <c r="BH293">
        <v>48</v>
      </c>
      <c r="BI293">
        <v>-1.4690000000000001</v>
      </c>
      <c r="BJ293">
        <v>4.3999999999999997E-2</v>
      </c>
      <c r="BK293">
        <v>410</v>
      </c>
      <c r="BL293">
        <v>18</v>
      </c>
      <c r="BM293">
        <v>0.19</v>
      </c>
      <c r="BN293">
        <v>0.17</v>
      </c>
      <c r="BO293">
        <v>2.9257270000000002</v>
      </c>
      <c r="BP293">
        <v>0.59445314765900803</v>
      </c>
      <c r="BQ293">
        <v>0.18129950743727899</v>
      </c>
      <c r="BR293">
        <v>0</v>
      </c>
      <c r="BS293">
        <v>0.20895810000000001</v>
      </c>
      <c r="BT293">
        <v>5.2737749819919903E-2</v>
      </c>
      <c r="BU293">
        <v>1.35014999007518E-2</v>
      </c>
      <c r="BV293">
        <v>1</v>
      </c>
      <c r="BW293">
        <v>1</v>
      </c>
      <c r="BX293">
        <v>2</v>
      </c>
      <c r="BY293" t="s">
        <v>252</v>
      </c>
      <c r="BZ293">
        <v>100</v>
      </c>
      <c r="CA293">
        <v>100</v>
      </c>
      <c r="CB293">
        <v>-1.4690000000000001</v>
      </c>
      <c r="CC293">
        <v>4.3999999999999997E-2</v>
      </c>
      <c r="CD293">
        <v>2</v>
      </c>
      <c r="CE293">
        <v>992.35299999999995</v>
      </c>
      <c r="CF293">
        <v>717.48400000000004</v>
      </c>
      <c r="CG293">
        <v>34.998899999999999</v>
      </c>
      <c r="CH293">
        <v>36.786000000000001</v>
      </c>
      <c r="CI293">
        <v>30.0001</v>
      </c>
      <c r="CJ293">
        <v>36.597000000000001</v>
      </c>
      <c r="CK293">
        <v>36.676299999999998</v>
      </c>
      <c r="CL293">
        <v>30.982099999999999</v>
      </c>
      <c r="CM293">
        <v>100</v>
      </c>
      <c r="CN293">
        <v>0</v>
      </c>
      <c r="CO293">
        <v>35</v>
      </c>
      <c r="CP293">
        <v>410</v>
      </c>
      <c r="CQ293">
        <v>10</v>
      </c>
      <c r="CR293">
        <v>97.691900000000004</v>
      </c>
      <c r="CS293">
        <v>105.47</v>
      </c>
    </row>
    <row r="294" spans="1:97" x14ac:dyDescent="0.25">
      <c r="A294">
        <v>278</v>
      </c>
      <c r="B294">
        <v>1602610887.4000001</v>
      </c>
      <c r="C294">
        <v>21262.600000143098</v>
      </c>
      <c r="D294" t="s">
        <v>874</v>
      </c>
      <c r="E294" t="s">
        <v>875</v>
      </c>
      <c r="F294">
        <v>1602610878.7709701</v>
      </c>
      <c r="G294">
        <f t="shared" si="116"/>
        <v>1.6682673879460036E-4</v>
      </c>
      <c r="H294">
        <f t="shared" si="117"/>
        <v>-2.3347911982788343</v>
      </c>
      <c r="I294">
        <f t="shared" si="118"/>
        <v>412.95706451612898</v>
      </c>
      <c r="J294">
        <f t="shared" si="119"/>
        <v>1177.7129375336667</v>
      </c>
      <c r="K294">
        <f t="shared" si="120"/>
        <v>119.67103608933824</v>
      </c>
      <c r="L294">
        <f t="shared" si="121"/>
        <v>41.961838234152992</v>
      </c>
      <c r="M294">
        <f t="shared" si="122"/>
        <v>4.6108282101500206E-3</v>
      </c>
      <c r="N294">
        <f t="shared" si="123"/>
        <v>2.7746136501434728</v>
      </c>
      <c r="O294">
        <f t="shared" si="124"/>
        <v>4.6065756538440066E-3</v>
      </c>
      <c r="P294">
        <f t="shared" si="125"/>
        <v>2.8794915233794492E-3</v>
      </c>
      <c r="Q294">
        <f t="shared" si="126"/>
        <v>8.1398928490645228E-3</v>
      </c>
      <c r="R294">
        <f t="shared" si="127"/>
        <v>34.225344355772336</v>
      </c>
      <c r="S294">
        <f t="shared" si="128"/>
        <v>34.2448774193548</v>
      </c>
      <c r="T294">
        <f t="shared" si="129"/>
        <v>5.4164267826626062</v>
      </c>
      <c r="U294">
        <f t="shared" si="130"/>
        <v>34.446058648098969</v>
      </c>
      <c r="V294">
        <f t="shared" si="131"/>
        <v>1.8684281643566645</v>
      </c>
      <c r="W294">
        <f t="shared" si="132"/>
        <v>5.4242146639896651</v>
      </c>
      <c r="X294">
        <f t="shared" si="133"/>
        <v>3.5479986183059418</v>
      </c>
      <c r="Y294">
        <f t="shared" si="134"/>
        <v>-7.3570591808418762</v>
      </c>
      <c r="Z294">
        <f t="shared" si="135"/>
        <v>3.8602573188779985</v>
      </c>
      <c r="AA294">
        <f t="shared" si="136"/>
        <v>0.3225771591826741</v>
      </c>
      <c r="AB294">
        <f t="shared" si="137"/>
        <v>-3.1660848099321388</v>
      </c>
      <c r="AC294">
        <v>-1.21948361807704E-3</v>
      </c>
      <c r="AD294">
        <v>2.3553291350546401E-2</v>
      </c>
      <c r="AE294">
        <v>2.67509029930148</v>
      </c>
      <c r="AF294">
        <v>87</v>
      </c>
      <c r="AG294">
        <v>9</v>
      </c>
      <c r="AH294">
        <f t="shared" si="138"/>
        <v>1</v>
      </c>
      <c r="AI294">
        <f t="shared" si="139"/>
        <v>0</v>
      </c>
      <c r="AJ294">
        <f t="shared" si="140"/>
        <v>52356.376990270728</v>
      </c>
      <c r="AK294">
        <f t="shared" si="141"/>
        <v>4.2594939032258097E-2</v>
      </c>
      <c r="AL294">
        <f t="shared" si="142"/>
        <v>2.0871520125806467E-2</v>
      </c>
      <c r="AM294">
        <f t="shared" si="143"/>
        <v>0.49</v>
      </c>
      <c r="AN294">
        <f t="shared" si="144"/>
        <v>0.39</v>
      </c>
      <c r="AO294">
        <v>13.07</v>
      </c>
      <c r="AP294">
        <v>0.5</v>
      </c>
      <c r="AQ294" t="s">
        <v>195</v>
      </c>
      <c r="AR294">
        <v>1602610878.7709701</v>
      </c>
      <c r="AS294">
        <v>412.95706451612898</v>
      </c>
      <c r="AT294">
        <v>409.99554838709702</v>
      </c>
      <c r="AU294">
        <v>18.387674193548399</v>
      </c>
      <c r="AV294">
        <v>18.1736419354839</v>
      </c>
      <c r="AW294">
        <v>1000.00464516129</v>
      </c>
      <c r="AX294">
        <v>101.467548387097</v>
      </c>
      <c r="AY294">
        <v>0.145529193548387</v>
      </c>
      <c r="AZ294">
        <v>34.270683870967702</v>
      </c>
      <c r="BA294">
        <v>34.2448774193548</v>
      </c>
      <c r="BB294">
        <v>34.428545161290302</v>
      </c>
      <c r="BC294">
        <v>9994.5780645161303</v>
      </c>
      <c r="BD294">
        <v>4.2594939032258097E-2</v>
      </c>
      <c r="BE294">
        <v>0.427553903225807</v>
      </c>
      <c r="BF294">
        <v>1602610853.4000001</v>
      </c>
      <c r="BG294" t="s">
        <v>869</v>
      </c>
      <c r="BH294">
        <v>48</v>
      </c>
      <c r="BI294">
        <v>-1.4690000000000001</v>
      </c>
      <c r="BJ294">
        <v>4.3999999999999997E-2</v>
      </c>
      <c r="BK294">
        <v>410</v>
      </c>
      <c r="BL294">
        <v>18</v>
      </c>
      <c r="BM294">
        <v>0.19</v>
      </c>
      <c r="BN294">
        <v>0.17</v>
      </c>
      <c r="BO294">
        <v>2.961989</v>
      </c>
      <c r="BP294">
        <v>-5.04443121248331E-2</v>
      </c>
      <c r="BQ294">
        <v>2.6788598638226701E-2</v>
      </c>
      <c r="BR294">
        <v>1</v>
      </c>
      <c r="BS294">
        <v>0.21322516</v>
      </c>
      <c r="BT294">
        <v>1.2945087154861E-2</v>
      </c>
      <c r="BU294">
        <v>1.80897465277986E-3</v>
      </c>
      <c r="BV294">
        <v>1</v>
      </c>
      <c r="BW294">
        <v>2</v>
      </c>
      <c r="BX294">
        <v>2</v>
      </c>
      <c r="BY294" t="s">
        <v>200</v>
      </c>
      <c r="BZ294">
        <v>100</v>
      </c>
      <c r="CA294">
        <v>100</v>
      </c>
      <c r="CB294">
        <v>-1.4690000000000001</v>
      </c>
      <c r="CC294">
        <v>4.3999999999999997E-2</v>
      </c>
      <c r="CD294">
        <v>2</v>
      </c>
      <c r="CE294">
        <v>992.10400000000004</v>
      </c>
      <c r="CF294">
        <v>717.46100000000001</v>
      </c>
      <c r="CG294">
        <v>34.999099999999999</v>
      </c>
      <c r="CH294">
        <v>36.786000000000001</v>
      </c>
      <c r="CI294">
        <v>30</v>
      </c>
      <c r="CJ294">
        <v>36.597000000000001</v>
      </c>
      <c r="CK294">
        <v>36.676299999999998</v>
      </c>
      <c r="CL294">
        <v>30.9818</v>
      </c>
      <c r="CM294">
        <v>100</v>
      </c>
      <c r="CN294">
        <v>0</v>
      </c>
      <c r="CO294">
        <v>35</v>
      </c>
      <c r="CP294">
        <v>410</v>
      </c>
      <c r="CQ294">
        <v>10</v>
      </c>
      <c r="CR294">
        <v>97.692800000000005</v>
      </c>
      <c r="CS294">
        <v>105.47</v>
      </c>
    </row>
    <row r="295" spans="1:97" x14ac:dyDescent="0.25">
      <c r="A295">
        <v>279</v>
      </c>
      <c r="B295">
        <v>1602610892.4000001</v>
      </c>
      <c r="C295">
        <v>21267.600000143098</v>
      </c>
      <c r="D295" t="s">
        <v>876</v>
      </c>
      <c r="E295" t="s">
        <v>877</v>
      </c>
      <c r="F295">
        <v>1602610883.7709701</v>
      </c>
      <c r="G295">
        <f t="shared" si="116"/>
        <v>1.6774354813492331E-4</v>
      </c>
      <c r="H295">
        <f t="shared" si="117"/>
        <v>-2.3350523899132973</v>
      </c>
      <c r="I295">
        <f t="shared" si="118"/>
        <v>412.95851612903198</v>
      </c>
      <c r="J295">
        <f t="shared" si="119"/>
        <v>1173.3613937381388</v>
      </c>
      <c r="K295">
        <f t="shared" si="120"/>
        <v>119.22923023762003</v>
      </c>
      <c r="L295">
        <f t="shared" si="121"/>
        <v>41.96211521948414</v>
      </c>
      <c r="M295">
        <f t="shared" si="122"/>
        <v>4.6370268201529332E-3</v>
      </c>
      <c r="N295">
        <f t="shared" si="123"/>
        <v>2.7747144484739223</v>
      </c>
      <c r="O295">
        <f t="shared" si="124"/>
        <v>4.6327259811454503E-3</v>
      </c>
      <c r="P295">
        <f t="shared" si="125"/>
        <v>2.8958398102829986E-3</v>
      </c>
      <c r="Q295">
        <f t="shared" si="126"/>
        <v>9.3553819949032252E-3</v>
      </c>
      <c r="R295">
        <f t="shared" si="127"/>
        <v>34.225900741658712</v>
      </c>
      <c r="S295">
        <f t="shared" si="128"/>
        <v>34.243754838709698</v>
      </c>
      <c r="T295">
        <f t="shared" si="129"/>
        <v>5.4160882305966096</v>
      </c>
      <c r="U295">
        <f t="shared" si="130"/>
        <v>34.449845886094025</v>
      </c>
      <c r="V295">
        <f t="shared" si="131"/>
        <v>1.8687164805666143</v>
      </c>
      <c r="W295">
        <f t="shared" si="132"/>
        <v>5.4244552696850752</v>
      </c>
      <c r="X295">
        <f t="shared" si="133"/>
        <v>3.5473717500299955</v>
      </c>
      <c r="Y295">
        <f t="shared" si="134"/>
        <v>-7.3974904727501176</v>
      </c>
      <c r="Z295">
        <f t="shared" si="135"/>
        <v>4.1475146256429403</v>
      </c>
      <c r="AA295">
        <f t="shared" si="136"/>
        <v>0.34656828425584302</v>
      </c>
      <c r="AB295">
        <f t="shared" si="137"/>
        <v>-2.8940521808564315</v>
      </c>
      <c r="AC295">
        <v>-1.2195525289026301E-3</v>
      </c>
      <c r="AD295">
        <v>2.35546223046719E-2</v>
      </c>
      <c r="AE295">
        <v>2.6751854737463998</v>
      </c>
      <c r="AF295">
        <v>87</v>
      </c>
      <c r="AG295">
        <v>9</v>
      </c>
      <c r="AH295">
        <f t="shared" si="138"/>
        <v>1</v>
      </c>
      <c r="AI295">
        <f t="shared" si="139"/>
        <v>0</v>
      </c>
      <c r="AJ295">
        <f t="shared" si="140"/>
        <v>52359.084649843935</v>
      </c>
      <c r="AK295">
        <f t="shared" si="141"/>
        <v>4.8955426451612903E-2</v>
      </c>
      <c r="AL295">
        <f t="shared" si="142"/>
        <v>2.3988158961290321E-2</v>
      </c>
      <c r="AM295">
        <f t="shared" si="143"/>
        <v>0.49</v>
      </c>
      <c r="AN295">
        <f t="shared" si="144"/>
        <v>0.39</v>
      </c>
      <c r="AO295">
        <v>13.07</v>
      </c>
      <c r="AP295">
        <v>0.5</v>
      </c>
      <c r="AQ295" t="s">
        <v>195</v>
      </c>
      <c r="AR295">
        <v>1602610883.7709701</v>
      </c>
      <c r="AS295">
        <v>412.95851612903198</v>
      </c>
      <c r="AT295">
        <v>409.99712903225799</v>
      </c>
      <c r="AU295">
        <v>18.390454838709701</v>
      </c>
      <c r="AV295">
        <v>18.175245161290299</v>
      </c>
      <c r="AW295">
        <v>999.99629032257997</v>
      </c>
      <c r="AX295">
        <v>101.467806451613</v>
      </c>
      <c r="AY295">
        <v>0.14558467741935499</v>
      </c>
      <c r="AZ295">
        <v>34.271480645161297</v>
      </c>
      <c r="BA295">
        <v>34.243754838709698</v>
      </c>
      <c r="BB295">
        <v>34.425896774193497</v>
      </c>
      <c r="BC295">
        <v>9995.1174193548395</v>
      </c>
      <c r="BD295">
        <v>4.8955426451612903E-2</v>
      </c>
      <c r="BE295">
        <v>0.42823761290322598</v>
      </c>
      <c r="BF295">
        <v>1602610853.4000001</v>
      </c>
      <c r="BG295" t="s">
        <v>869</v>
      </c>
      <c r="BH295">
        <v>48</v>
      </c>
      <c r="BI295">
        <v>-1.4690000000000001</v>
      </c>
      <c r="BJ295">
        <v>4.3999999999999997E-2</v>
      </c>
      <c r="BK295">
        <v>410</v>
      </c>
      <c r="BL295">
        <v>18</v>
      </c>
      <c r="BM295">
        <v>0.19</v>
      </c>
      <c r="BN295">
        <v>0.17</v>
      </c>
      <c r="BO295">
        <v>2.9660522</v>
      </c>
      <c r="BP295">
        <v>-3.26255366146374E-2</v>
      </c>
      <c r="BQ295">
        <v>2.5927809879741099E-2</v>
      </c>
      <c r="BR295">
        <v>1</v>
      </c>
      <c r="BS295">
        <v>0.21408901999999999</v>
      </c>
      <c r="BT295">
        <v>1.40035361344531E-2</v>
      </c>
      <c r="BU295">
        <v>1.89334048168838E-3</v>
      </c>
      <c r="BV295">
        <v>1</v>
      </c>
      <c r="BW295">
        <v>2</v>
      </c>
      <c r="BX295">
        <v>2</v>
      </c>
      <c r="BY295" t="s">
        <v>200</v>
      </c>
      <c r="BZ295">
        <v>100</v>
      </c>
      <c r="CA295">
        <v>100</v>
      </c>
      <c r="CB295">
        <v>-1.4690000000000001</v>
      </c>
      <c r="CC295">
        <v>4.3999999999999997E-2</v>
      </c>
      <c r="CD295">
        <v>2</v>
      </c>
      <c r="CE295">
        <v>992.38400000000001</v>
      </c>
      <c r="CF295">
        <v>717.53</v>
      </c>
      <c r="CG295">
        <v>34.999200000000002</v>
      </c>
      <c r="CH295">
        <v>36.786000000000001</v>
      </c>
      <c r="CI295">
        <v>30.0001</v>
      </c>
      <c r="CJ295">
        <v>36.593600000000002</v>
      </c>
      <c r="CK295">
        <v>36.676299999999998</v>
      </c>
      <c r="CL295">
        <v>30.982099999999999</v>
      </c>
      <c r="CM295">
        <v>100</v>
      </c>
      <c r="CN295">
        <v>0</v>
      </c>
      <c r="CO295">
        <v>35</v>
      </c>
      <c r="CP295">
        <v>410</v>
      </c>
      <c r="CQ295">
        <v>10</v>
      </c>
      <c r="CR295">
        <v>97.694299999999998</v>
      </c>
      <c r="CS295">
        <v>105.471</v>
      </c>
    </row>
    <row r="296" spans="1:97" x14ac:dyDescent="0.25">
      <c r="A296">
        <v>280</v>
      </c>
      <c r="B296">
        <v>1602610897.4000001</v>
      </c>
      <c r="C296">
        <v>21272.600000143098</v>
      </c>
      <c r="D296" t="s">
        <v>878</v>
      </c>
      <c r="E296" t="s">
        <v>879</v>
      </c>
      <c r="F296">
        <v>1602610888.7709701</v>
      </c>
      <c r="G296">
        <f t="shared" si="116"/>
        <v>1.6834989372184513E-4</v>
      </c>
      <c r="H296">
        <f t="shared" si="117"/>
        <v>-2.3402974923711111</v>
      </c>
      <c r="I296">
        <f t="shared" si="118"/>
        <v>412.96158064516101</v>
      </c>
      <c r="J296">
        <f t="shared" si="119"/>
        <v>1172.3705567075092</v>
      </c>
      <c r="K296">
        <f t="shared" si="120"/>
        <v>119.12907515326614</v>
      </c>
      <c r="L296">
        <f t="shared" si="121"/>
        <v>41.962612328179304</v>
      </c>
      <c r="M296">
        <f t="shared" si="122"/>
        <v>4.6533286744675348E-3</v>
      </c>
      <c r="N296">
        <f t="shared" si="123"/>
        <v>2.7754203602114615</v>
      </c>
      <c r="O296">
        <f t="shared" si="124"/>
        <v>4.6489986581262459E-3</v>
      </c>
      <c r="P296">
        <f t="shared" si="125"/>
        <v>2.9060128514616776E-3</v>
      </c>
      <c r="Q296">
        <f t="shared" si="126"/>
        <v>7.5125085284516221E-3</v>
      </c>
      <c r="R296">
        <f t="shared" si="127"/>
        <v>34.22559965715331</v>
      </c>
      <c r="S296">
        <f t="shared" si="128"/>
        <v>34.245835483870998</v>
      </c>
      <c r="T296">
        <f t="shared" si="129"/>
        <v>5.4167157338926364</v>
      </c>
      <c r="U296">
        <f t="shared" si="130"/>
        <v>34.455013872517668</v>
      </c>
      <c r="V296">
        <f t="shared" si="131"/>
        <v>1.8689827189732182</v>
      </c>
      <c r="W296">
        <f t="shared" si="132"/>
        <v>5.4244143563209359</v>
      </c>
      <c r="X296">
        <f t="shared" si="133"/>
        <v>3.5477330149194182</v>
      </c>
      <c r="Y296">
        <f t="shared" si="134"/>
        <v>-7.4242303131333705</v>
      </c>
      <c r="Z296">
        <f t="shared" si="135"/>
        <v>3.8169738100934034</v>
      </c>
      <c r="AA296">
        <f t="shared" si="136"/>
        <v>0.31887004265850188</v>
      </c>
      <c r="AB296">
        <f t="shared" si="137"/>
        <v>-3.2808739518530134</v>
      </c>
      <c r="AC296">
        <v>-1.2200351944254501E-3</v>
      </c>
      <c r="AD296">
        <v>2.3563944579703101E-2</v>
      </c>
      <c r="AE296">
        <v>2.6758519946389501</v>
      </c>
      <c r="AF296">
        <v>87</v>
      </c>
      <c r="AG296">
        <v>9</v>
      </c>
      <c r="AH296">
        <f t="shared" si="138"/>
        <v>1</v>
      </c>
      <c r="AI296">
        <f t="shared" si="139"/>
        <v>0</v>
      </c>
      <c r="AJ296">
        <f t="shared" si="140"/>
        <v>52378.993874159074</v>
      </c>
      <c r="AK296">
        <f t="shared" si="141"/>
        <v>3.9311923225806497E-2</v>
      </c>
      <c r="AL296">
        <f t="shared" si="142"/>
        <v>1.9262842380645184E-2</v>
      </c>
      <c r="AM296">
        <f t="shared" si="143"/>
        <v>0.49</v>
      </c>
      <c r="AN296">
        <f t="shared" si="144"/>
        <v>0.39</v>
      </c>
      <c r="AO296">
        <v>13.07</v>
      </c>
      <c r="AP296">
        <v>0.5</v>
      </c>
      <c r="AQ296" t="s">
        <v>195</v>
      </c>
      <c r="AR296">
        <v>1602610888.7709701</v>
      </c>
      <c r="AS296">
        <v>412.96158064516101</v>
      </c>
      <c r="AT296">
        <v>409.99370967741902</v>
      </c>
      <c r="AU296">
        <v>18.3929935483871</v>
      </c>
      <c r="AV296">
        <v>18.177009677419399</v>
      </c>
      <c r="AW296">
        <v>1000.01096774194</v>
      </c>
      <c r="AX296">
        <v>101.46825806451599</v>
      </c>
      <c r="AY296">
        <v>0.14558277419354801</v>
      </c>
      <c r="AZ296">
        <v>34.271345161290299</v>
      </c>
      <c r="BA296">
        <v>34.245835483870998</v>
      </c>
      <c r="BB296">
        <v>34.424599999999998</v>
      </c>
      <c r="BC296">
        <v>9999.0287096774191</v>
      </c>
      <c r="BD296">
        <v>3.9311923225806497E-2</v>
      </c>
      <c r="BE296">
        <v>0.42253990322580698</v>
      </c>
      <c r="BF296">
        <v>1602610853.4000001</v>
      </c>
      <c r="BG296" t="s">
        <v>869</v>
      </c>
      <c r="BH296">
        <v>48</v>
      </c>
      <c r="BI296">
        <v>-1.4690000000000001</v>
      </c>
      <c r="BJ296">
        <v>4.3999999999999997E-2</v>
      </c>
      <c r="BK296">
        <v>410</v>
      </c>
      <c r="BL296">
        <v>18</v>
      </c>
      <c r="BM296">
        <v>0.19</v>
      </c>
      <c r="BN296">
        <v>0.17</v>
      </c>
      <c r="BO296">
        <v>2.9705903999999999</v>
      </c>
      <c r="BP296">
        <v>2.0201949579813899E-2</v>
      </c>
      <c r="BQ296">
        <v>2.70825893858028E-2</v>
      </c>
      <c r="BR296">
        <v>1</v>
      </c>
      <c r="BS296">
        <v>0.21486653999999999</v>
      </c>
      <c r="BT296">
        <v>1.0423220168067E-2</v>
      </c>
      <c r="BU296">
        <v>1.5938624057301801E-3</v>
      </c>
      <c r="BV296">
        <v>1</v>
      </c>
      <c r="BW296">
        <v>2</v>
      </c>
      <c r="BX296">
        <v>2</v>
      </c>
      <c r="BY296" t="s">
        <v>200</v>
      </c>
      <c r="BZ296">
        <v>100</v>
      </c>
      <c r="CA296">
        <v>100</v>
      </c>
      <c r="CB296">
        <v>-1.4690000000000001</v>
      </c>
      <c r="CC296">
        <v>4.3999999999999997E-2</v>
      </c>
      <c r="CD296">
        <v>2</v>
      </c>
      <c r="CE296">
        <v>992.35599999999999</v>
      </c>
      <c r="CF296">
        <v>717.66099999999994</v>
      </c>
      <c r="CG296">
        <v>34.999000000000002</v>
      </c>
      <c r="CH296">
        <v>36.784100000000002</v>
      </c>
      <c r="CI296">
        <v>30.0001</v>
      </c>
      <c r="CJ296">
        <v>36.593600000000002</v>
      </c>
      <c r="CK296">
        <v>36.675600000000003</v>
      </c>
      <c r="CL296">
        <v>30.982700000000001</v>
      </c>
      <c r="CM296">
        <v>100</v>
      </c>
      <c r="CN296">
        <v>0</v>
      </c>
      <c r="CO296">
        <v>35</v>
      </c>
      <c r="CP296">
        <v>410</v>
      </c>
      <c r="CQ296">
        <v>10</v>
      </c>
      <c r="CR296">
        <v>97.694299999999998</v>
      </c>
      <c r="CS296">
        <v>105.471</v>
      </c>
    </row>
    <row r="297" spans="1:97" x14ac:dyDescent="0.25">
      <c r="A297">
        <v>281</v>
      </c>
      <c r="B297">
        <v>1602611892</v>
      </c>
      <c r="C297">
        <v>22267.200000047698</v>
      </c>
      <c r="D297" t="s">
        <v>882</v>
      </c>
      <c r="E297" t="s">
        <v>883</v>
      </c>
      <c r="F297">
        <v>1602611884.01613</v>
      </c>
      <c r="G297">
        <f t="shared" si="116"/>
        <v>1.0761993644837337E-3</v>
      </c>
      <c r="H297">
        <f t="shared" si="117"/>
        <v>-5.6134199819627648</v>
      </c>
      <c r="I297">
        <f t="shared" si="118"/>
        <v>419.53848387096798</v>
      </c>
      <c r="J297">
        <f t="shared" si="119"/>
        <v>779.40135969943594</v>
      </c>
      <c r="K297">
        <f t="shared" si="120"/>
        <v>79.192293884567789</v>
      </c>
      <c r="L297">
        <f t="shared" si="121"/>
        <v>42.627863676563386</v>
      </c>
      <c r="M297">
        <f t="shared" si="122"/>
        <v>2.2176076043981072E-2</v>
      </c>
      <c r="N297">
        <f t="shared" si="123"/>
        <v>2.6943758960352122</v>
      </c>
      <c r="O297">
        <f t="shared" si="124"/>
        <v>2.2075174030263343E-2</v>
      </c>
      <c r="P297">
        <f t="shared" si="125"/>
        <v>1.3806011030375331E-2</v>
      </c>
      <c r="Q297">
        <f t="shared" si="126"/>
        <v>-1.6444916317741927E-2</v>
      </c>
      <c r="R297">
        <f t="shared" si="127"/>
        <v>38.576284237020566</v>
      </c>
      <c r="S297">
        <f t="shared" si="128"/>
        <v>38.890058064516097</v>
      </c>
      <c r="T297">
        <f t="shared" si="129"/>
        <v>6.9851846379409634</v>
      </c>
      <c r="U297">
        <f t="shared" si="130"/>
        <v>32.335330460171598</v>
      </c>
      <c r="V297">
        <f t="shared" si="131"/>
        <v>2.2569905321238126</v>
      </c>
      <c r="W297">
        <f t="shared" si="132"/>
        <v>6.9799519596801902</v>
      </c>
      <c r="X297">
        <f t="shared" si="133"/>
        <v>4.7281941058171508</v>
      </c>
      <c r="Y297">
        <f t="shared" si="134"/>
        <v>-47.460391973732655</v>
      </c>
      <c r="Z297">
        <f t="shared" si="135"/>
        <v>-2.0214456771736904</v>
      </c>
      <c r="AA297">
        <f t="shared" si="136"/>
        <v>-0.18192426341355419</v>
      </c>
      <c r="AB297">
        <f t="shared" si="137"/>
        <v>-49.680206830637637</v>
      </c>
      <c r="AC297">
        <v>-1.22014121002352E-3</v>
      </c>
      <c r="AD297">
        <v>2.3565992181025501E-2</v>
      </c>
      <c r="AE297">
        <v>2.67599836981679</v>
      </c>
      <c r="AF297">
        <v>94</v>
      </c>
      <c r="AG297">
        <v>9</v>
      </c>
      <c r="AH297">
        <f t="shared" si="138"/>
        <v>1</v>
      </c>
      <c r="AI297">
        <f t="shared" si="139"/>
        <v>0</v>
      </c>
      <c r="AJ297">
        <f t="shared" si="140"/>
        <v>51609.412133580438</v>
      </c>
      <c r="AK297">
        <f t="shared" si="141"/>
        <v>-8.6053983870967701E-2</v>
      </c>
      <c r="AL297">
        <f t="shared" si="142"/>
        <v>-4.2166452096774172E-2</v>
      </c>
      <c r="AM297">
        <f t="shared" si="143"/>
        <v>0.49</v>
      </c>
      <c r="AN297">
        <f t="shared" si="144"/>
        <v>0.39</v>
      </c>
      <c r="AO297">
        <v>18.5</v>
      </c>
      <c r="AP297">
        <v>0.5</v>
      </c>
      <c r="AQ297" t="s">
        <v>195</v>
      </c>
      <c r="AR297">
        <v>1602611884.01613</v>
      </c>
      <c r="AS297">
        <v>419.53848387096798</v>
      </c>
      <c r="AT297">
        <v>409.98896774193503</v>
      </c>
      <c r="AU297">
        <v>22.213038709677399</v>
      </c>
      <c r="AV297">
        <v>20.266300000000001</v>
      </c>
      <c r="AW297">
        <v>1000.00238709677</v>
      </c>
      <c r="AX297">
        <v>101.443451612903</v>
      </c>
      <c r="AY297">
        <v>0.163112064516129</v>
      </c>
      <c r="AZ297">
        <v>38.876141935483901</v>
      </c>
      <c r="BA297">
        <v>38.890058064516097</v>
      </c>
      <c r="BB297">
        <v>39.034580645161299</v>
      </c>
      <c r="BC297">
        <v>10002.342903225799</v>
      </c>
      <c r="BD297">
        <v>-8.6053983870967701E-2</v>
      </c>
      <c r="BE297">
        <v>0.37353993548387099</v>
      </c>
      <c r="BF297">
        <v>1602611865</v>
      </c>
      <c r="BG297" t="s">
        <v>884</v>
      </c>
      <c r="BH297">
        <v>49</v>
      </c>
      <c r="BI297">
        <v>-1.81</v>
      </c>
      <c r="BJ297">
        <v>3.6999999999999998E-2</v>
      </c>
      <c r="BK297">
        <v>410</v>
      </c>
      <c r="BL297">
        <v>20</v>
      </c>
      <c r="BM297">
        <v>0.25</v>
      </c>
      <c r="BN297">
        <v>0.05</v>
      </c>
      <c r="BO297">
        <v>8.9386784000000006</v>
      </c>
      <c r="BP297">
        <v>8.0447318659368303</v>
      </c>
      <c r="BQ297">
        <v>1.82035481470109</v>
      </c>
      <c r="BR297">
        <v>0</v>
      </c>
      <c r="BS297">
        <v>1.8158771199999999</v>
      </c>
      <c r="BT297">
        <v>1.6971214609694301</v>
      </c>
      <c r="BU297">
        <v>0.37379760409963197</v>
      </c>
      <c r="BV297">
        <v>0</v>
      </c>
      <c r="BW297">
        <v>0</v>
      </c>
      <c r="BX297">
        <v>2</v>
      </c>
      <c r="BY297" t="s">
        <v>197</v>
      </c>
      <c r="BZ297">
        <v>100</v>
      </c>
      <c r="CA297">
        <v>100</v>
      </c>
      <c r="CB297">
        <v>-1.81</v>
      </c>
      <c r="CC297">
        <v>3.6999999999999998E-2</v>
      </c>
      <c r="CD297">
        <v>2</v>
      </c>
      <c r="CE297">
        <v>984.47900000000004</v>
      </c>
      <c r="CF297">
        <v>700.04399999999998</v>
      </c>
      <c r="CG297">
        <v>39.997900000000001</v>
      </c>
      <c r="CH297">
        <v>40.063299999999998</v>
      </c>
      <c r="CI297">
        <v>30.001000000000001</v>
      </c>
      <c r="CJ297">
        <v>39.489699999999999</v>
      </c>
      <c r="CK297">
        <v>39.575400000000002</v>
      </c>
      <c r="CL297">
        <v>30.994900000000001</v>
      </c>
      <c r="CM297">
        <v>100</v>
      </c>
      <c r="CN297">
        <v>0</v>
      </c>
      <c r="CO297">
        <v>40</v>
      </c>
      <c r="CP297">
        <v>410</v>
      </c>
      <c r="CQ297">
        <v>10</v>
      </c>
      <c r="CR297">
        <v>97.241</v>
      </c>
      <c r="CS297">
        <v>104.914</v>
      </c>
    </row>
    <row r="298" spans="1:97" x14ac:dyDescent="0.25">
      <c r="A298">
        <v>282</v>
      </c>
      <c r="B298">
        <v>1602611897</v>
      </c>
      <c r="C298">
        <v>22272.200000047698</v>
      </c>
      <c r="D298" t="s">
        <v>885</v>
      </c>
      <c r="E298" t="s">
        <v>886</v>
      </c>
      <c r="F298">
        <v>1602611888.66452</v>
      </c>
      <c r="G298">
        <f t="shared" si="116"/>
        <v>1.0753472750791458E-3</v>
      </c>
      <c r="H298">
        <f t="shared" si="117"/>
        <v>-5.6100061199060249</v>
      </c>
      <c r="I298">
        <f t="shared" si="118"/>
        <v>419.54048387096799</v>
      </c>
      <c r="J298">
        <f t="shared" si="119"/>
        <v>779.33903425878168</v>
      </c>
      <c r="K298">
        <f t="shared" si="120"/>
        <v>79.18528233099444</v>
      </c>
      <c r="L298">
        <f t="shared" si="121"/>
        <v>42.627701429328567</v>
      </c>
      <c r="M298">
        <f t="shared" si="122"/>
        <v>2.2167198324329562E-2</v>
      </c>
      <c r="N298">
        <f t="shared" si="123"/>
        <v>2.6941379541223469</v>
      </c>
      <c r="O298">
        <f t="shared" si="124"/>
        <v>2.2066368023476567E-2</v>
      </c>
      <c r="P298">
        <f t="shared" si="125"/>
        <v>1.3800500872139397E-2</v>
      </c>
      <c r="Q298">
        <f t="shared" si="126"/>
        <v>-1.2053281492451624E-2</v>
      </c>
      <c r="R298">
        <f t="shared" si="127"/>
        <v>38.571417364920535</v>
      </c>
      <c r="S298">
        <f t="shared" si="128"/>
        <v>38.886299999999999</v>
      </c>
      <c r="T298">
        <f t="shared" si="129"/>
        <v>6.9837712127465146</v>
      </c>
      <c r="U298">
        <f t="shared" si="130"/>
        <v>32.350874856033116</v>
      </c>
      <c r="V298">
        <f t="shared" si="131"/>
        <v>2.2574546288579476</v>
      </c>
      <c r="W298">
        <f t="shared" si="132"/>
        <v>6.9780327082466975</v>
      </c>
      <c r="X298">
        <f t="shared" si="133"/>
        <v>4.7263165838885666</v>
      </c>
      <c r="Y298">
        <f t="shared" si="134"/>
        <v>-47.422814830990333</v>
      </c>
      <c r="Z298">
        <f t="shared" si="135"/>
        <v>-2.2171154870621468</v>
      </c>
      <c r="AA298">
        <f t="shared" si="136"/>
        <v>-0.19954309528956884</v>
      </c>
      <c r="AB298">
        <f t="shared" si="137"/>
        <v>-49.851526694834497</v>
      </c>
      <c r="AC298">
        <v>-1.21997073776477E-3</v>
      </c>
      <c r="AD298">
        <v>2.3562699653993501E-2</v>
      </c>
      <c r="AE298">
        <v>2.6757629955234599</v>
      </c>
      <c r="AF298">
        <v>94</v>
      </c>
      <c r="AG298">
        <v>9</v>
      </c>
      <c r="AH298">
        <f t="shared" si="138"/>
        <v>1</v>
      </c>
      <c r="AI298">
        <f t="shared" si="139"/>
        <v>0</v>
      </c>
      <c r="AJ298">
        <f t="shared" si="140"/>
        <v>51603.323297332347</v>
      </c>
      <c r="AK298">
        <f t="shared" si="141"/>
        <v>-6.30731632258065E-2</v>
      </c>
      <c r="AL298">
        <f t="shared" si="142"/>
        <v>-3.0905849980645186E-2</v>
      </c>
      <c r="AM298">
        <f t="shared" si="143"/>
        <v>0.49</v>
      </c>
      <c r="AN298">
        <f t="shared" si="144"/>
        <v>0.39</v>
      </c>
      <c r="AO298">
        <v>18.5</v>
      </c>
      <c r="AP298">
        <v>0.5</v>
      </c>
      <c r="AQ298" t="s">
        <v>195</v>
      </c>
      <c r="AR298">
        <v>1602611888.66452</v>
      </c>
      <c r="AS298">
        <v>419.54048387096799</v>
      </c>
      <c r="AT298">
        <v>409.99667741935502</v>
      </c>
      <c r="AU298">
        <v>22.217796774193499</v>
      </c>
      <c r="AV298">
        <v>20.272619354838699</v>
      </c>
      <c r="AW298">
        <v>1000.0077741935499</v>
      </c>
      <c r="AX298">
        <v>101.442580645161</v>
      </c>
      <c r="AY298">
        <v>0.16311193548387101</v>
      </c>
      <c r="AZ298">
        <v>38.871035483870997</v>
      </c>
      <c r="BA298">
        <v>38.886299999999999</v>
      </c>
      <c r="BB298">
        <v>39.028393548387101</v>
      </c>
      <c r="BC298">
        <v>10001.0312903226</v>
      </c>
      <c r="BD298">
        <v>-6.30731632258065E-2</v>
      </c>
      <c r="BE298">
        <v>0.37126083870967702</v>
      </c>
      <c r="BF298">
        <v>1602611865</v>
      </c>
      <c r="BG298" t="s">
        <v>884</v>
      </c>
      <c r="BH298">
        <v>49</v>
      </c>
      <c r="BI298">
        <v>-1.81</v>
      </c>
      <c r="BJ298">
        <v>3.6999999999999998E-2</v>
      </c>
      <c r="BK298">
        <v>410</v>
      </c>
      <c r="BL298">
        <v>20</v>
      </c>
      <c r="BM298">
        <v>0.25</v>
      </c>
      <c r="BN298">
        <v>0.05</v>
      </c>
      <c r="BO298">
        <v>9.5631506000000002</v>
      </c>
      <c r="BP298">
        <v>-0.28507001655820502</v>
      </c>
      <c r="BQ298">
        <v>4.2412366753577797E-2</v>
      </c>
      <c r="BR298">
        <v>0</v>
      </c>
      <c r="BS298">
        <v>1.9468190000000001</v>
      </c>
      <c r="BT298">
        <v>-2.07894363197808E-2</v>
      </c>
      <c r="BU298">
        <v>2.6567591159154902E-3</v>
      </c>
      <c r="BV298">
        <v>1</v>
      </c>
      <c r="BW298">
        <v>1</v>
      </c>
      <c r="BX298">
        <v>2</v>
      </c>
      <c r="BY298" t="s">
        <v>252</v>
      </c>
      <c r="BZ298">
        <v>100</v>
      </c>
      <c r="CA298">
        <v>100</v>
      </c>
      <c r="CB298">
        <v>-1.81</v>
      </c>
      <c r="CC298">
        <v>3.6999999999999998E-2</v>
      </c>
      <c r="CD298">
        <v>2</v>
      </c>
      <c r="CE298">
        <v>984.72799999999995</v>
      </c>
      <c r="CF298">
        <v>699.79399999999998</v>
      </c>
      <c r="CG298">
        <v>39.997900000000001</v>
      </c>
      <c r="CH298">
        <v>40.0762</v>
      </c>
      <c r="CI298">
        <v>30.000900000000001</v>
      </c>
      <c r="CJ298">
        <v>39.503300000000003</v>
      </c>
      <c r="CK298">
        <v>39.588900000000002</v>
      </c>
      <c r="CL298">
        <v>30.995999999999999</v>
      </c>
      <c r="CM298">
        <v>100</v>
      </c>
      <c r="CN298">
        <v>0</v>
      </c>
      <c r="CO298">
        <v>40</v>
      </c>
      <c r="CP298">
        <v>410</v>
      </c>
      <c r="CQ298">
        <v>10</v>
      </c>
      <c r="CR298">
        <v>97.239199999999997</v>
      </c>
      <c r="CS298">
        <v>104.91200000000001</v>
      </c>
    </row>
    <row r="299" spans="1:97" x14ac:dyDescent="0.25">
      <c r="A299">
        <v>283</v>
      </c>
      <c r="B299">
        <v>1602611902.5</v>
      </c>
      <c r="C299">
        <v>22277.700000047698</v>
      </c>
      <c r="D299" t="s">
        <v>887</v>
      </c>
      <c r="E299" t="s">
        <v>888</v>
      </c>
      <c r="F299">
        <v>1602611893.99032</v>
      </c>
      <c r="G299">
        <f t="shared" si="116"/>
        <v>1.0739603561495999E-3</v>
      </c>
      <c r="H299">
        <f t="shared" si="117"/>
        <v>-5.600234486123024</v>
      </c>
      <c r="I299">
        <f t="shared" si="118"/>
        <v>419.53645161290302</v>
      </c>
      <c r="J299">
        <f t="shared" si="119"/>
        <v>779.03808538202793</v>
      </c>
      <c r="K299">
        <f t="shared" si="120"/>
        <v>79.154665084124801</v>
      </c>
      <c r="L299">
        <f t="shared" si="121"/>
        <v>42.627270657398817</v>
      </c>
      <c r="M299">
        <f t="shared" si="122"/>
        <v>2.2146217110091775E-2</v>
      </c>
      <c r="N299">
        <f t="shared" si="123"/>
        <v>2.6939553805370626</v>
      </c>
      <c r="O299">
        <f t="shared" si="124"/>
        <v>2.2045570335526864E-2</v>
      </c>
      <c r="P299">
        <f t="shared" si="125"/>
        <v>1.3787485931134182E-2</v>
      </c>
      <c r="Q299">
        <f t="shared" si="126"/>
        <v>-9.3476581027741989E-3</v>
      </c>
      <c r="R299">
        <f t="shared" si="127"/>
        <v>38.565019925597937</v>
      </c>
      <c r="S299">
        <f t="shared" si="128"/>
        <v>38.883193548387098</v>
      </c>
      <c r="T299">
        <f t="shared" si="129"/>
        <v>6.9826030494023863</v>
      </c>
      <c r="U299">
        <f t="shared" si="130"/>
        <v>32.369281407266101</v>
      </c>
      <c r="V299">
        <f t="shared" si="131"/>
        <v>2.2579143437033022</v>
      </c>
      <c r="W299">
        <f t="shared" si="132"/>
        <v>6.9754849213194339</v>
      </c>
      <c r="X299">
        <f t="shared" si="133"/>
        <v>4.7246887056990836</v>
      </c>
      <c r="Y299">
        <f t="shared" si="134"/>
        <v>-47.361651706197357</v>
      </c>
      <c r="Z299">
        <f t="shared" si="135"/>
        <v>-2.7505923337189215</v>
      </c>
      <c r="AA299">
        <f t="shared" si="136"/>
        <v>-0.24756166631235302</v>
      </c>
      <c r="AB299">
        <f t="shared" si="137"/>
        <v>-50.369153364331403</v>
      </c>
      <c r="AC299">
        <v>-1.21983994450499E-3</v>
      </c>
      <c r="AD299">
        <v>2.3560173493159201E-2</v>
      </c>
      <c r="AE299">
        <v>2.6755823919204502</v>
      </c>
      <c r="AF299">
        <v>94</v>
      </c>
      <c r="AG299">
        <v>9</v>
      </c>
      <c r="AH299">
        <f t="shared" si="138"/>
        <v>1</v>
      </c>
      <c r="AI299">
        <f t="shared" si="139"/>
        <v>0</v>
      </c>
      <c r="AJ299">
        <f t="shared" si="140"/>
        <v>51599.138264057874</v>
      </c>
      <c r="AK299">
        <f t="shared" si="141"/>
        <v>-4.8915008387096802E-2</v>
      </c>
      <c r="AL299">
        <f t="shared" si="142"/>
        <v>-2.3968354109677431E-2</v>
      </c>
      <c r="AM299">
        <f t="shared" si="143"/>
        <v>0.49</v>
      </c>
      <c r="AN299">
        <f t="shared" si="144"/>
        <v>0.39</v>
      </c>
      <c r="AO299">
        <v>18.5</v>
      </c>
      <c r="AP299">
        <v>0.5</v>
      </c>
      <c r="AQ299" t="s">
        <v>195</v>
      </c>
      <c r="AR299">
        <v>1602611893.99032</v>
      </c>
      <c r="AS299">
        <v>419.53645161290302</v>
      </c>
      <c r="AT299">
        <v>410.009677419355</v>
      </c>
      <c r="AU299">
        <v>22.222332258064501</v>
      </c>
      <c r="AV299">
        <v>20.279680645161299</v>
      </c>
      <c r="AW299">
        <v>1000.01190322581</v>
      </c>
      <c r="AX299">
        <v>101.44254838709701</v>
      </c>
      <c r="AY299">
        <v>0.16309396774193599</v>
      </c>
      <c r="AZ299">
        <v>38.864254838709698</v>
      </c>
      <c r="BA299">
        <v>38.883193548387098</v>
      </c>
      <c r="BB299">
        <v>39.021425806451603</v>
      </c>
      <c r="BC299">
        <v>9999.9622580645191</v>
      </c>
      <c r="BD299">
        <v>-4.8915008387096802E-2</v>
      </c>
      <c r="BE299">
        <v>0.37353993548387099</v>
      </c>
      <c r="BF299">
        <v>1602611865</v>
      </c>
      <c r="BG299" t="s">
        <v>884</v>
      </c>
      <c r="BH299">
        <v>49</v>
      </c>
      <c r="BI299">
        <v>-1.81</v>
      </c>
      <c r="BJ299">
        <v>3.6999999999999998E-2</v>
      </c>
      <c r="BK299">
        <v>410</v>
      </c>
      <c r="BL299">
        <v>20</v>
      </c>
      <c r="BM299">
        <v>0.25</v>
      </c>
      <c r="BN299">
        <v>0.05</v>
      </c>
      <c r="BO299">
        <v>9.5399955999999992</v>
      </c>
      <c r="BP299">
        <v>-0.11266363706683601</v>
      </c>
      <c r="BQ299">
        <v>2.4752547760584099E-2</v>
      </c>
      <c r="BR299">
        <v>0</v>
      </c>
      <c r="BS299">
        <v>1.9448238</v>
      </c>
      <c r="BT299">
        <v>-2.3997934465889801E-2</v>
      </c>
      <c r="BU299">
        <v>3.04114050316653E-3</v>
      </c>
      <c r="BV299">
        <v>1</v>
      </c>
      <c r="BW299">
        <v>1</v>
      </c>
      <c r="BX299">
        <v>2</v>
      </c>
      <c r="BY299" t="s">
        <v>252</v>
      </c>
      <c r="BZ299">
        <v>100</v>
      </c>
      <c r="CA299">
        <v>100</v>
      </c>
      <c r="CB299">
        <v>-1.81</v>
      </c>
      <c r="CC299">
        <v>3.6999999999999998E-2</v>
      </c>
      <c r="CD299">
        <v>2</v>
      </c>
      <c r="CE299">
        <v>984.81600000000003</v>
      </c>
      <c r="CF299">
        <v>699.88</v>
      </c>
      <c r="CG299">
        <v>39.998399999999997</v>
      </c>
      <c r="CH299">
        <v>40.089100000000002</v>
      </c>
      <c r="CI299">
        <v>30.000800000000002</v>
      </c>
      <c r="CJ299">
        <v>39.517299999999999</v>
      </c>
      <c r="CK299">
        <v>39.603900000000003</v>
      </c>
      <c r="CL299">
        <v>30.994700000000002</v>
      </c>
      <c r="CM299">
        <v>100</v>
      </c>
      <c r="CN299">
        <v>0</v>
      </c>
      <c r="CO299">
        <v>40</v>
      </c>
      <c r="CP299">
        <v>410</v>
      </c>
      <c r="CQ299">
        <v>10</v>
      </c>
      <c r="CR299">
        <v>97.239000000000004</v>
      </c>
      <c r="CS299">
        <v>104.91200000000001</v>
      </c>
    </row>
    <row r="300" spans="1:97" x14ac:dyDescent="0.25">
      <c r="A300">
        <v>284</v>
      </c>
      <c r="B300">
        <v>1602611907.5</v>
      </c>
      <c r="C300">
        <v>22282.700000047698</v>
      </c>
      <c r="D300" t="s">
        <v>889</v>
      </c>
      <c r="E300" t="s">
        <v>890</v>
      </c>
      <c r="F300">
        <v>1602611898.9193499</v>
      </c>
      <c r="G300">
        <f t="shared" si="116"/>
        <v>1.0730551121014907E-3</v>
      </c>
      <c r="H300">
        <f t="shared" si="117"/>
        <v>-5.6069367488646416</v>
      </c>
      <c r="I300">
        <f t="shared" si="118"/>
        <v>419.54174193548403</v>
      </c>
      <c r="J300">
        <f t="shared" si="119"/>
        <v>779.56145462952088</v>
      </c>
      <c r="K300">
        <f t="shared" si="120"/>
        <v>79.207110168469185</v>
      </c>
      <c r="L300">
        <f t="shared" si="121"/>
        <v>42.627414139591998</v>
      </c>
      <c r="M300">
        <f t="shared" si="122"/>
        <v>2.2145417527234326E-2</v>
      </c>
      <c r="N300">
        <f t="shared" si="123"/>
        <v>2.6934863554676256</v>
      </c>
      <c r="O300">
        <f t="shared" si="124"/>
        <v>2.2044760563673594E-2</v>
      </c>
      <c r="P300">
        <f t="shared" si="125"/>
        <v>1.3786980730072663E-2</v>
      </c>
      <c r="Q300">
        <f t="shared" si="126"/>
        <v>-8.4066280714838737E-3</v>
      </c>
      <c r="R300">
        <f t="shared" si="127"/>
        <v>38.55797049493448</v>
      </c>
      <c r="S300">
        <f t="shared" si="128"/>
        <v>38.874306451612902</v>
      </c>
      <c r="T300">
        <f t="shared" si="129"/>
        <v>6.979262043389868</v>
      </c>
      <c r="U300">
        <f t="shared" si="130"/>
        <v>32.38829410662872</v>
      </c>
      <c r="V300">
        <f t="shared" si="131"/>
        <v>2.2583575759786916</v>
      </c>
      <c r="W300">
        <f t="shared" si="132"/>
        <v>6.972758640957526</v>
      </c>
      <c r="X300">
        <f t="shared" si="133"/>
        <v>4.7209044674111764</v>
      </c>
      <c r="Y300">
        <f t="shared" si="134"/>
        <v>-47.32173044367574</v>
      </c>
      <c r="Z300">
        <f t="shared" si="135"/>
        <v>-2.5135596596872194</v>
      </c>
      <c r="AA300">
        <f t="shared" si="136"/>
        <v>-0.22624982953963574</v>
      </c>
      <c r="AB300">
        <f t="shared" si="137"/>
        <v>-50.069946560974074</v>
      </c>
      <c r="AC300">
        <v>-1.21950398361886E-3</v>
      </c>
      <c r="AD300">
        <v>2.35536846937065E-2</v>
      </c>
      <c r="AE300">
        <v>2.67511842702761</v>
      </c>
      <c r="AF300">
        <v>94</v>
      </c>
      <c r="AG300">
        <v>9</v>
      </c>
      <c r="AH300">
        <f t="shared" si="138"/>
        <v>1</v>
      </c>
      <c r="AI300">
        <f t="shared" si="139"/>
        <v>0</v>
      </c>
      <c r="AJ300">
        <f t="shared" si="140"/>
        <v>51586.68860265032</v>
      </c>
      <c r="AK300">
        <f t="shared" si="141"/>
        <v>-4.3990727741935499E-2</v>
      </c>
      <c r="AL300">
        <f t="shared" si="142"/>
        <v>-2.1555456593548395E-2</v>
      </c>
      <c r="AM300">
        <f t="shared" si="143"/>
        <v>0.49</v>
      </c>
      <c r="AN300">
        <f t="shared" si="144"/>
        <v>0.39</v>
      </c>
      <c r="AO300">
        <v>18.5</v>
      </c>
      <c r="AP300">
        <v>0.5</v>
      </c>
      <c r="AQ300" t="s">
        <v>195</v>
      </c>
      <c r="AR300">
        <v>1602611898.9193499</v>
      </c>
      <c r="AS300">
        <v>419.54174193548403</v>
      </c>
      <c r="AT300">
        <v>410.00180645161299</v>
      </c>
      <c r="AU300">
        <v>22.226900000000001</v>
      </c>
      <c r="AV300">
        <v>20.285880645161299</v>
      </c>
      <c r="AW300">
        <v>1000.0045483871</v>
      </c>
      <c r="AX300">
        <v>101.441612903226</v>
      </c>
      <c r="AY300">
        <v>0.16309022580645199</v>
      </c>
      <c r="AZ300">
        <v>38.856996774193497</v>
      </c>
      <c r="BA300">
        <v>38.874306451612902</v>
      </c>
      <c r="BB300">
        <v>39.013396774193602</v>
      </c>
      <c r="BC300">
        <v>9997.3003225806406</v>
      </c>
      <c r="BD300">
        <v>-4.3990727741935499E-2</v>
      </c>
      <c r="BE300">
        <v>0.388581838709677</v>
      </c>
      <c r="BF300">
        <v>1602611865</v>
      </c>
      <c r="BG300" t="s">
        <v>884</v>
      </c>
      <c r="BH300">
        <v>49</v>
      </c>
      <c r="BI300">
        <v>-1.81</v>
      </c>
      <c r="BJ300">
        <v>3.6999999999999998E-2</v>
      </c>
      <c r="BK300">
        <v>410</v>
      </c>
      <c r="BL300">
        <v>20</v>
      </c>
      <c r="BM300">
        <v>0.25</v>
      </c>
      <c r="BN300">
        <v>0.05</v>
      </c>
      <c r="BO300">
        <v>9.5417386000000004</v>
      </c>
      <c r="BP300">
        <v>-3.9941447592713999E-3</v>
      </c>
      <c r="BQ300">
        <v>2.84370193241134E-2</v>
      </c>
      <c r="BR300">
        <v>1</v>
      </c>
      <c r="BS300">
        <v>1.9427892</v>
      </c>
      <c r="BT300">
        <v>-2.4325171887149701E-2</v>
      </c>
      <c r="BU300">
        <v>3.0701959807152299E-3</v>
      </c>
      <c r="BV300">
        <v>1</v>
      </c>
      <c r="BW300">
        <v>2</v>
      </c>
      <c r="BX300">
        <v>2</v>
      </c>
      <c r="BY300" t="s">
        <v>200</v>
      </c>
      <c r="BZ300">
        <v>100</v>
      </c>
      <c r="CA300">
        <v>100</v>
      </c>
      <c r="CB300">
        <v>-1.81</v>
      </c>
      <c r="CC300">
        <v>3.6999999999999998E-2</v>
      </c>
      <c r="CD300">
        <v>2</v>
      </c>
      <c r="CE300">
        <v>985.00900000000001</v>
      </c>
      <c r="CF300">
        <v>700.00900000000001</v>
      </c>
      <c r="CG300">
        <v>39.998699999999999</v>
      </c>
      <c r="CH300">
        <v>40.099200000000003</v>
      </c>
      <c r="CI300">
        <v>30.000900000000001</v>
      </c>
      <c r="CJ300">
        <v>39.530799999999999</v>
      </c>
      <c r="CK300">
        <v>39.616500000000002</v>
      </c>
      <c r="CL300">
        <v>30.9969</v>
      </c>
      <c r="CM300">
        <v>100</v>
      </c>
      <c r="CN300">
        <v>0</v>
      </c>
      <c r="CO300">
        <v>40</v>
      </c>
      <c r="CP300">
        <v>410</v>
      </c>
      <c r="CQ300">
        <v>10</v>
      </c>
      <c r="CR300">
        <v>97.238399999999999</v>
      </c>
      <c r="CS300">
        <v>104.911</v>
      </c>
    </row>
    <row r="301" spans="1:97" x14ac:dyDescent="0.25">
      <c r="A301">
        <v>285</v>
      </c>
      <c r="B301">
        <v>1602611912.5</v>
      </c>
      <c r="C301">
        <v>22287.700000047698</v>
      </c>
      <c r="D301" t="s">
        <v>891</v>
      </c>
      <c r="E301" t="s">
        <v>892</v>
      </c>
      <c r="F301">
        <v>1602611903.9000001</v>
      </c>
      <c r="G301">
        <f t="shared" si="116"/>
        <v>1.0713661005881656E-3</v>
      </c>
      <c r="H301">
        <f t="shared" si="117"/>
        <v>-5.6101512816143009</v>
      </c>
      <c r="I301">
        <f t="shared" si="118"/>
        <v>419.53616129032298</v>
      </c>
      <c r="J301">
        <f t="shared" si="119"/>
        <v>780.13036881643654</v>
      </c>
      <c r="K301">
        <f t="shared" si="120"/>
        <v>79.264931965225244</v>
      </c>
      <c r="L301">
        <f t="shared" si="121"/>
        <v>42.626856498460384</v>
      </c>
      <c r="M301">
        <f t="shared" si="122"/>
        <v>2.2127561926237879E-2</v>
      </c>
      <c r="N301">
        <f t="shared" si="123"/>
        <v>2.69317134478759</v>
      </c>
      <c r="O301">
        <f t="shared" si="124"/>
        <v>2.2027055119907442E-2</v>
      </c>
      <c r="P301">
        <f t="shared" si="125"/>
        <v>1.3775901419800972E-2</v>
      </c>
      <c r="Q301">
        <f t="shared" si="126"/>
        <v>-8.0929339693548274E-3</v>
      </c>
      <c r="R301">
        <f t="shared" si="127"/>
        <v>38.551083485851159</v>
      </c>
      <c r="S301">
        <f t="shared" si="128"/>
        <v>38.865774193548397</v>
      </c>
      <c r="T301">
        <f t="shared" si="129"/>
        <v>6.9760557396800129</v>
      </c>
      <c r="U301">
        <f t="shared" si="130"/>
        <v>32.406322089763101</v>
      </c>
      <c r="V301">
        <f t="shared" si="131"/>
        <v>2.2587231943548414</v>
      </c>
      <c r="W301">
        <f t="shared" si="132"/>
        <v>6.9700078524750397</v>
      </c>
      <c r="X301">
        <f t="shared" si="133"/>
        <v>4.7173325453251715</v>
      </c>
      <c r="Y301">
        <f t="shared" si="134"/>
        <v>-47.247245035938107</v>
      </c>
      <c r="Z301">
        <f t="shared" si="135"/>
        <v>-2.3380958505633411</v>
      </c>
      <c r="AA301">
        <f t="shared" si="136"/>
        <v>-0.21046459277247731</v>
      </c>
      <c r="AB301">
        <f t="shared" si="137"/>
        <v>-49.803898413243282</v>
      </c>
      <c r="AC301">
        <v>-1.21927837688005E-3</v>
      </c>
      <c r="AD301">
        <v>2.35493272909739E-2</v>
      </c>
      <c r="AE301">
        <v>2.6748068143917698</v>
      </c>
      <c r="AF301">
        <v>94</v>
      </c>
      <c r="AG301">
        <v>9</v>
      </c>
      <c r="AH301">
        <f t="shared" si="138"/>
        <v>1</v>
      </c>
      <c r="AI301">
        <f t="shared" si="139"/>
        <v>0</v>
      </c>
      <c r="AJ301">
        <f t="shared" si="140"/>
        <v>51578.743286386605</v>
      </c>
      <c r="AK301">
        <f t="shared" si="141"/>
        <v>-4.23492096774193E-2</v>
      </c>
      <c r="AL301">
        <f t="shared" si="142"/>
        <v>-2.0751112741935456E-2</v>
      </c>
      <c r="AM301">
        <f t="shared" si="143"/>
        <v>0.49</v>
      </c>
      <c r="AN301">
        <f t="shared" si="144"/>
        <v>0.39</v>
      </c>
      <c r="AO301">
        <v>18.5</v>
      </c>
      <c r="AP301">
        <v>0.5</v>
      </c>
      <c r="AQ301" t="s">
        <v>195</v>
      </c>
      <c r="AR301">
        <v>1602611903.9000001</v>
      </c>
      <c r="AS301">
        <v>419.53616129032298</v>
      </c>
      <c r="AT301">
        <v>409.98896774193599</v>
      </c>
      <c r="AU301">
        <v>22.230493548387098</v>
      </c>
      <c r="AV301">
        <v>20.292538709677402</v>
      </c>
      <c r="AW301">
        <v>1000.00567741935</v>
      </c>
      <c r="AX301">
        <v>101.441483870968</v>
      </c>
      <c r="AY301">
        <v>0.163241612903226</v>
      </c>
      <c r="AZ301">
        <v>38.849670967741901</v>
      </c>
      <c r="BA301">
        <v>38.865774193548397</v>
      </c>
      <c r="BB301">
        <v>39.0060741935484</v>
      </c>
      <c r="BC301">
        <v>9995.4635483871007</v>
      </c>
      <c r="BD301">
        <v>-4.23492096774193E-2</v>
      </c>
      <c r="BE301">
        <v>0.39564700000000003</v>
      </c>
      <c r="BF301">
        <v>1602611865</v>
      </c>
      <c r="BG301" t="s">
        <v>884</v>
      </c>
      <c r="BH301">
        <v>49</v>
      </c>
      <c r="BI301">
        <v>-1.81</v>
      </c>
      <c r="BJ301">
        <v>3.6999999999999998E-2</v>
      </c>
      <c r="BK301">
        <v>410</v>
      </c>
      <c r="BL301">
        <v>20</v>
      </c>
      <c r="BM301">
        <v>0.25</v>
      </c>
      <c r="BN301">
        <v>0.05</v>
      </c>
      <c r="BO301">
        <v>9.5397873999999998</v>
      </c>
      <c r="BP301">
        <v>0.10757708274388</v>
      </c>
      <c r="BQ301">
        <v>2.7660957670333799E-2</v>
      </c>
      <c r="BR301">
        <v>0</v>
      </c>
      <c r="BS301">
        <v>1.9401090000000001</v>
      </c>
      <c r="BT301">
        <v>-2.9976051120023699E-2</v>
      </c>
      <c r="BU301">
        <v>3.8443611953093201E-3</v>
      </c>
      <c r="BV301">
        <v>1</v>
      </c>
      <c r="BW301">
        <v>1</v>
      </c>
      <c r="BX301">
        <v>2</v>
      </c>
      <c r="BY301" t="s">
        <v>252</v>
      </c>
      <c r="BZ301">
        <v>100</v>
      </c>
      <c r="CA301">
        <v>100</v>
      </c>
      <c r="CB301">
        <v>-1.81</v>
      </c>
      <c r="CC301">
        <v>3.6999999999999998E-2</v>
      </c>
      <c r="CD301">
        <v>2</v>
      </c>
      <c r="CE301">
        <v>984.99699999999996</v>
      </c>
      <c r="CF301">
        <v>700.00400000000002</v>
      </c>
      <c r="CG301">
        <v>39.998600000000003</v>
      </c>
      <c r="CH301">
        <v>40.110799999999998</v>
      </c>
      <c r="CI301">
        <v>30.000800000000002</v>
      </c>
      <c r="CJ301">
        <v>39.543399999999998</v>
      </c>
      <c r="CK301">
        <v>39.629300000000001</v>
      </c>
      <c r="CL301">
        <v>30.997900000000001</v>
      </c>
      <c r="CM301">
        <v>100</v>
      </c>
      <c r="CN301">
        <v>0</v>
      </c>
      <c r="CO301">
        <v>40</v>
      </c>
      <c r="CP301">
        <v>410</v>
      </c>
      <c r="CQ301">
        <v>10</v>
      </c>
      <c r="CR301">
        <v>97.237099999999998</v>
      </c>
      <c r="CS301">
        <v>104.91</v>
      </c>
    </row>
    <row r="302" spans="1:97" x14ac:dyDescent="0.25">
      <c r="A302">
        <v>286</v>
      </c>
      <c r="B302">
        <v>1602612162</v>
      </c>
      <c r="C302">
        <v>22537.200000047698</v>
      </c>
      <c r="D302" t="s">
        <v>894</v>
      </c>
      <c r="E302" t="s">
        <v>895</v>
      </c>
      <c r="F302">
        <v>1602612154.0129001</v>
      </c>
      <c r="G302">
        <f t="shared" si="116"/>
        <v>2.5406511879977491E-4</v>
      </c>
      <c r="H302">
        <f t="shared" si="117"/>
        <v>-2.7360359293230725</v>
      </c>
      <c r="I302">
        <f t="shared" si="118"/>
        <v>413.41845161290303</v>
      </c>
      <c r="J302">
        <f t="shared" si="119"/>
        <v>1194.6831136662936</v>
      </c>
      <c r="K302">
        <f t="shared" si="120"/>
        <v>121.37649357328229</v>
      </c>
      <c r="L302">
        <f t="shared" si="121"/>
        <v>42.002168994652941</v>
      </c>
      <c r="M302">
        <f t="shared" si="122"/>
        <v>5.1895483098028036E-3</v>
      </c>
      <c r="N302">
        <f t="shared" si="123"/>
        <v>2.7750841816072067</v>
      </c>
      <c r="O302">
        <f t="shared" si="124"/>
        <v>5.1841628416768844E-3</v>
      </c>
      <c r="P302">
        <f t="shared" si="125"/>
        <v>3.2405851623398705E-3</v>
      </c>
      <c r="Q302">
        <f t="shared" si="126"/>
        <v>-1.8209657624516127E-2</v>
      </c>
      <c r="R302">
        <f t="shared" si="127"/>
        <v>38.539514637992568</v>
      </c>
      <c r="S302">
        <f t="shared" si="128"/>
        <v>38.591551612903203</v>
      </c>
      <c r="T302">
        <f t="shared" si="129"/>
        <v>6.8736847444957538</v>
      </c>
      <c r="U302">
        <f t="shared" si="130"/>
        <v>30.739478525119608</v>
      </c>
      <c r="V302">
        <f t="shared" si="131"/>
        <v>2.1148695438698635</v>
      </c>
      <c r="W302">
        <f t="shared" si="132"/>
        <v>6.8799785986663373</v>
      </c>
      <c r="X302">
        <f t="shared" si="133"/>
        <v>4.7588152006258904</v>
      </c>
      <c r="Y302">
        <f t="shared" si="134"/>
        <v>-11.204271739070073</v>
      </c>
      <c r="Z302">
        <f t="shared" si="135"/>
        <v>2.5375843848443376</v>
      </c>
      <c r="AA302">
        <f t="shared" si="136"/>
        <v>0.22113018095578407</v>
      </c>
      <c r="AB302">
        <f t="shared" si="137"/>
        <v>-8.4637668308944676</v>
      </c>
      <c r="AC302">
        <v>-1.2198053180967801E-3</v>
      </c>
      <c r="AD302">
        <v>2.3559504713465001E-2</v>
      </c>
      <c r="AE302">
        <v>2.6755345764855698</v>
      </c>
      <c r="AF302">
        <v>94</v>
      </c>
      <c r="AG302">
        <v>9</v>
      </c>
      <c r="AH302">
        <f t="shared" si="138"/>
        <v>1</v>
      </c>
      <c r="AI302">
        <f t="shared" si="139"/>
        <v>0</v>
      </c>
      <c r="AJ302">
        <f t="shared" si="140"/>
        <v>51639.876420474844</v>
      </c>
      <c r="AK302">
        <f t="shared" si="141"/>
        <v>-9.5288632258064498E-2</v>
      </c>
      <c r="AL302">
        <f t="shared" si="142"/>
        <v>-4.6691429806451606E-2</v>
      </c>
      <c r="AM302">
        <f t="shared" si="143"/>
        <v>0.49</v>
      </c>
      <c r="AN302">
        <f t="shared" si="144"/>
        <v>0.39</v>
      </c>
      <c r="AO302">
        <v>13.07</v>
      </c>
      <c r="AP302">
        <v>0.5</v>
      </c>
      <c r="AQ302" t="s">
        <v>195</v>
      </c>
      <c r="AR302">
        <v>1602612154.0129001</v>
      </c>
      <c r="AS302">
        <v>413.41845161290303</v>
      </c>
      <c r="AT302">
        <v>409.980032258064</v>
      </c>
      <c r="AU302">
        <v>20.8162129032258</v>
      </c>
      <c r="AV302">
        <v>20.4910903225806</v>
      </c>
      <c r="AW302">
        <v>1000.08683870968</v>
      </c>
      <c r="AX302">
        <v>101.432741935484</v>
      </c>
      <c r="AY302">
        <v>0.16448680645161301</v>
      </c>
      <c r="AZ302">
        <v>38.608512903225801</v>
      </c>
      <c r="BA302">
        <v>38.591551612903203</v>
      </c>
      <c r="BB302">
        <v>38.7256741935484</v>
      </c>
      <c r="BC302">
        <v>10000.6451612903</v>
      </c>
      <c r="BD302">
        <v>-9.5288632258064498E-2</v>
      </c>
      <c r="BE302">
        <v>0.372856290322581</v>
      </c>
      <c r="BF302">
        <v>1602612144</v>
      </c>
      <c r="BG302" t="s">
        <v>896</v>
      </c>
      <c r="BH302">
        <v>50</v>
      </c>
      <c r="BI302">
        <v>-1.8240000000000001</v>
      </c>
      <c r="BJ302">
        <v>3.9E-2</v>
      </c>
      <c r="BK302">
        <v>410</v>
      </c>
      <c r="BL302">
        <v>20</v>
      </c>
      <c r="BM302">
        <v>0.16</v>
      </c>
      <c r="BN302">
        <v>0.09</v>
      </c>
      <c r="BO302">
        <v>2.1522698018000002</v>
      </c>
      <c r="BP302">
        <v>12.8267053983437</v>
      </c>
      <c r="BQ302">
        <v>1.7253510452246199</v>
      </c>
      <c r="BR302">
        <v>0</v>
      </c>
      <c r="BS302">
        <v>0.20298791052000001</v>
      </c>
      <c r="BT302">
        <v>1.2225794390642899</v>
      </c>
      <c r="BU302">
        <v>0.163557881334706</v>
      </c>
      <c r="BV302">
        <v>0</v>
      </c>
      <c r="BW302">
        <v>0</v>
      </c>
      <c r="BX302">
        <v>2</v>
      </c>
      <c r="BY302" t="s">
        <v>197</v>
      </c>
      <c r="BZ302">
        <v>100</v>
      </c>
      <c r="CA302">
        <v>100</v>
      </c>
      <c r="CB302">
        <v>-1.8240000000000001</v>
      </c>
      <c r="CC302">
        <v>3.9E-2</v>
      </c>
      <c r="CD302">
        <v>2</v>
      </c>
      <c r="CE302">
        <v>984.55899999999997</v>
      </c>
      <c r="CF302">
        <v>701.23599999999999</v>
      </c>
      <c r="CG302">
        <v>39.999000000000002</v>
      </c>
      <c r="CH302">
        <v>40.263800000000003</v>
      </c>
      <c r="CI302">
        <v>29.999700000000001</v>
      </c>
      <c r="CJ302">
        <v>39.873600000000003</v>
      </c>
      <c r="CK302">
        <v>39.956499999999998</v>
      </c>
      <c r="CL302">
        <v>31.023</v>
      </c>
      <c r="CM302">
        <v>100</v>
      </c>
      <c r="CN302">
        <v>0</v>
      </c>
      <c r="CO302">
        <v>40</v>
      </c>
      <c r="CP302">
        <v>410</v>
      </c>
      <c r="CQ302">
        <v>10</v>
      </c>
      <c r="CR302">
        <v>97.241200000000006</v>
      </c>
      <c r="CS302">
        <v>104.90600000000001</v>
      </c>
    </row>
    <row r="303" spans="1:97" x14ac:dyDescent="0.25">
      <c r="A303">
        <v>287</v>
      </c>
      <c r="B303">
        <v>1602612167</v>
      </c>
      <c r="C303">
        <v>22542.200000047698</v>
      </c>
      <c r="D303" t="s">
        <v>897</v>
      </c>
      <c r="E303" t="s">
        <v>898</v>
      </c>
      <c r="F303">
        <v>1602612158.6612899</v>
      </c>
      <c r="G303">
        <f t="shared" si="116"/>
        <v>2.7376561328208379E-4</v>
      </c>
      <c r="H303">
        <f t="shared" si="117"/>
        <v>-2.9438581182171539</v>
      </c>
      <c r="I303">
        <f t="shared" si="118"/>
        <v>413.66519354838698</v>
      </c>
      <c r="J303">
        <f t="shared" si="119"/>
        <v>1193.0921695051939</v>
      </c>
      <c r="K303">
        <f t="shared" si="120"/>
        <v>121.21507158044221</v>
      </c>
      <c r="L303">
        <f t="shared" si="121"/>
        <v>42.027311324237914</v>
      </c>
      <c r="M303">
        <f t="shared" si="122"/>
        <v>5.5970007155288232E-3</v>
      </c>
      <c r="N303">
        <f t="shared" si="123"/>
        <v>2.7756116016020531</v>
      </c>
      <c r="O303">
        <f t="shared" si="124"/>
        <v>5.5907381191349446E-3</v>
      </c>
      <c r="P303">
        <f t="shared" si="125"/>
        <v>3.4947733973761915E-3</v>
      </c>
      <c r="Q303">
        <f t="shared" si="126"/>
        <v>-1.7386173819677424E-2</v>
      </c>
      <c r="R303">
        <f t="shared" si="127"/>
        <v>38.529110235689657</v>
      </c>
      <c r="S303">
        <f t="shared" si="128"/>
        <v>38.587964516128999</v>
      </c>
      <c r="T303">
        <f t="shared" si="129"/>
        <v>6.8723543145386436</v>
      </c>
      <c r="U303">
        <f t="shared" si="130"/>
        <v>30.785684350832991</v>
      </c>
      <c r="V303">
        <f t="shared" si="131"/>
        <v>2.1174679359999442</v>
      </c>
      <c r="W303">
        <f t="shared" si="132"/>
        <v>6.878092791017167</v>
      </c>
      <c r="X303">
        <f t="shared" si="133"/>
        <v>4.7548863785386999</v>
      </c>
      <c r="Y303">
        <f t="shared" si="134"/>
        <v>-12.073063545739895</v>
      </c>
      <c r="Z303">
        <f t="shared" si="135"/>
        <v>2.3145739191363588</v>
      </c>
      <c r="AA303">
        <f t="shared" si="136"/>
        <v>0.20164986230594201</v>
      </c>
      <c r="AB303">
        <f t="shared" si="137"/>
        <v>-9.5742259381172712</v>
      </c>
      <c r="AC303">
        <v>-1.2201659759712301E-3</v>
      </c>
      <c r="AD303">
        <v>2.3566470514291601E-2</v>
      </c>
      <c r="AE303">
        <v>2.6760325628089499</v>
      </c>
      <c r="AF303">
        <v>94</v>
      </c>
      <c r="AG303">
        <v>9</v>
      </c>
      <c r="AH303">
        <f t="shared" si="138"/>
        <v>1</v>
      </c>
      <c r="AI303">
        <f t="shared" si="139"/>
        <v>0</v>
      </c>
      <c r="AJ303">
        <f t="shared" si="140"/>
        <v>51655.365357558156</v>
      </c>
      <c r="AK303">
        <f t="shared" si="141"/>
        <v>-9.09794548387097E-2</v>
      </c>
      <c r="AL303">
        <f t="shared" si="142"/>
        <v>-4.4579932870967752E-2</v>
      </c>
      <c r="AM303">
        <f t="shared" si="143"/>
        <v>0.49</v>
      </c>
      <c r="AN303">
        <f t="shared" si="144"/>
        <v>0.39</v>
      </c>
      <c r="AO303">
        <v>13.07</v>
      </c>
      <c r="AP303">
        <v>0.5</v>
      </c>
      <c r="AQ303" t="s">
        <v>195</v>
      </c>
      <c r="AR303">
        <v>1602612158.6612899</v>
      </c>
      <c r="AS303">
        <v>413.66519354838698</v>
      </c>
      <c r="AT303">
        <v>409.96561290322597</v>
      </c>
      <c r="AU303">
        <v>20.841751612903199</v>
      </c>
      <c r="AV303">
        <v>20.491399999999999</v>
      </c>
      <c r="AW303">
        <v>1000.00748387097</v>
      </c>
      <c r="AX303">
        <v>101.432903225806</v>
      </c>
      <c r="AY303">
        <v>0.164504483870968</v>
      </c>
      <c r="AZ303">
        <v>38.603432258064501</v>
      </c>
      <c r="BA303">
        <v>38.587964516128999</v>
      </c>
      <c r="BB303">
        <v>38.722006451612899</v>
      </c>
      <c r="BC303">
        <v>10003.586129032299</v>
      </c>
      <c r="BD303">
        <v>-9.09794548387097E-2</v>
      </c>
      <c r="BE303">
        <v>0.36465158064516101</v>
      </c>
      <c r="BF303">
        <v>1602612144</v>
      </c>
      <c r="BG303" t="s">
        <v>896</v>
      </c>
      <c r="BH303">
        <v>50</v>
      </c>
      <c r="BI303">
        <v>-1.8240000000000001</v>
      </c>
      <c r="BJ303">
        <v>3.9E-2</v>
      </c>
      <c r="BK303">
        <v>410</v>
      </c>
      <c r="BL303">
        <v>20</v>
      </c>
      <c r="BM303">
        <v>0.16</v>
      </c>
      <c r="BN303">
        <v>0.09</v>
      </c>
      <c r="BO303">
        <v>2.8133478672000001</v>
      </c>
      <c r="BP303">
        <v>9.5396541983364802</v>
      </c>
      <c r="BQ303">
        <v>1.46192388316705</v>
      </c>
      <c r="BR303">
        <v>0</v>
      </c>
      <c r="BS303">
        <v>0.26627585570000001</v>
      </c>
      <c r="BT303">
        <v>0.91015485331999901</v>
      </c>
      <c r="BU303">
        <v>0.13824837813267599</v>
      </c>
      <c r="BV303">
        <v>0</v>
      </c>
      <c r="BW303">
        <v>0</v>
      </c>
      <c r="BX303">
        <v>2</v>
      </c>
      <c r="BY303" t="s">
        <v>197</v>
      </c>
      <c r="BZ303">
        <v>100</v>
      </c>
      <c r="CA303">
        <v>100</v>
      </c>
      <c r="CB303">
        <v>-1.8240000000000001</v>
      </c>
      <c r="CC303">
        <v>3.9E-2</v>
      </c>
      <c r="CD303">
        <v>2</v>
      </c>
      <c r="CE303">
        <v>985.28300000000002</v>
      </c>
      <c r="CF303">
        <v>701.25900000000001</v>
      </c>
      <c r="CG303">
        <v>39.999000000000002</v>
      </c>
      <c r="CH303">
        <v>40.261499999999998</v>
      </c>
      <c r="CI303">
        <v>29.999700000000001</v>
      </c>
      <c r="CJ303">
        <v>39.873600000000003</v>
      </c>
      <c r="CK303">
        <v>39.956499999999998</v>
      </c>
      <c r="CL303">
        <v>31.023299999999999</v>
      </c>
      <c r="CM303">
        <v>100</v>
      </c>
      <c r="CN303">
        <v>0</v>
      </c>
      <c r="CO303">
        <v>40</v>
      </c>
      <c r="CP303">
        <v>410</v>
      </c>
      <c r="CQ303">
        <v>10</v>
      </c>
      <c r="CR303">
        <v>97.242000000000004</v>
      </c>
      <c r="CS303">
        <v>104.908</v>
      </c>
    </row>
    <row r="304" spans="1:97" x14ac:dyDescent="0.25">
      <c r="A304">
        <v>288</v>
      </c>
      <c r="B304">
        <v>1602612172</v>
      </c>
      <c r="C304">
        <v>22547.200000047698</v>
      </c>
      <c r="D304" t="s">
        <v>899</v>
      </c>
      <c r="E304" t="s">
        <v>900</v>
      </c>
      <c r="F304">
        <v>1602612163.4516101</v>
      </c>
      <c r="G304">
        <f t="shared" si="116"/>
        <v>2.7378654531292484E-4</v>
      </c>
      <c r="H304">
        <f t="shared" si="117"/>
        <v>-2.9259007084836974</v>
      </c>
      <c r="I304">
        <f t="shared" si="118"/>
        <v>413.65100000000001</v>
      </c>
      <c r="J304">
        <f t="shared" si="119"/>
        <v>1187.7443855142305</v>
      </c>
      <c r="K304">
        <f t="shared" si="120"/>
        <v>120.67163495730659</v>
      </c>
      <c r="L304">
        <f t="shared" si="121"/>
        <v>42.025829025589431</v>
      </c>
      <c r="M304">
        <f t="shared" si="122"/>
        <v>5.5999010884868897E-3</v>
      </c>
      <c r="N304">
        <f t="shared" si="123"/>
        <v>2.7744850655307101</v>
      </c>
      <c r="O304">
        <f t="shared" si="124"/>
        <v>5.5936294613807575E-3</v>
      </c>
      <c r="P304">
        <f t="shared" si="125"/>
        <v>3.4965812962549055E-3</v>
      </c>
      <c r="Q304">
        <f t="shared" si="126"/>
        <v>-1.4013931984838723E-2</v>
      </c>
      <c r="R304">
        <f t="shared" si="127"/>
        <v>38.524032732044908</v>
      </c>
      <c r="S304">
        <f t="shared" si="128"/>
        <v>38.582519354838702</v>
      </c>
      <c r="T304">
        <f t="shared" si="129"/>
        <v>6.8703351679000839</v>
      </c>
      <c r="U304">
        <f t="shared" si="130"/>
        <v>30.794555194045792</v>
      </c>
      <c r="V304">
        <f t="shared" si="131"/>
        <v>2.1174993357470315</v>
      </c>
      <c r="W304">
        <f t="shared" si="132"/>
        <v>6.8762134163134645</v>
      </c>
      <c r="X304">
        <f t="shared" si="133"/>
        <v>4.7528358321530524</v>
      </c>
      <c r="Y304">
        <f t="shared" si="134"/>
        <v>-12.073986648299986</v>
      </c>
      <c r="Z304">
        <f t="shared" si="135"/>
        <v>2.3705706609201576</v>
      </c>
      <c r="AA304">
        <f t="shared" si="136"/>
        <v>0.20660180432708014</v>
      </c>
      <c r="AB304">
        <f t="shared" si="137"/>
        <v>-9.5108281150375866</v>
      </c>
      <c r="AC304">
        <v>-1.2193957147002899E-3</v>
      </c>
      <c r="AD304">
        <v>2.3551593571410501E-2</v>
      </c>
      <c r="AE304">
        <v>2.6749688885764802</v>
      </c>
      <c r="AF304">
        <v>93</v>
      </c>
      <c r="AG304">
        <v>9</v>
      </c>
      <c r="AH304">
        <f t="shared" si="138"/>
        <v>1</v>
      </c>
      <c r="AI304">
        <f t="shared" si="139"/>
        <v>0</v>
      </c>
      <c r="AJ304">
        <f t="shared" si="140"/>
        <v>51624.92637100663</v>
      </c>
      <c r="AK304">
        <f t="shared" si="141"/>
        <v>-7.3332977419354906E-2</v>
      </c>
      <c r="AL304">
        <f t="shared" si="142"/>
        <v>-3.5933158935483905E-2</v>
      </c>
      <c r="AM304">
        <f t="shared" si="143"/>
        <v>0.49</v>
      </c>
      <c r="AN304">
        <f t="shared" si="144"/>
        <v>0.39</v>
      </c>
      <c r="AO304">
        <v>13.07</v>
      </c>
      <c r="AP304">
        <v>0.5</v>
      </c>
      <c r="AQ304" t="s">
        <v>195</v>
      </c>
      <c r="AR304">
        <v>1602612163.4516101</v>
      </c>
      <c r="AS304">
        <v>413.65100000000001</v>
      </c>
      <c r="AT304">
        <v>409.97487096774199</v>
      </c>
      <c r="AU304">
        <v>20.8420806451613</v>
      </c>
      <c r="AV304">
        <v>20.491700000000002</v>
      </c>
      <c r="AW304">
        <v>1000.0007419354801</v>
      </c>
      <c r="AX304">
        <v>101.432806451613</v>
      </c>
      <c r="AY304">
        <v>0.16450390322580599</v>
      </c>
      <c r="AZ304">
        <v>38.598367741935498</v>
      </c>
      <c r="BA304">
        <v>38.582519354838702</v>
      </c>
      <c r="BB304">
        <v>38.718138709677397</v>
      </c>
      <c r="BC304">
        <v>9997.2806451612905</v>
      </c>
      <c r="BD304">
        <v>-7.3332977419354906E-2</v>
      </c>
      <c r="BE304">
        <v>0.36487948387096802</v>
      </c>
      <c r="BF304">
        <v>1602612144</v>
      </c>
      <c r="BG304" t="s">
        <v>896</v>
      </c>
      <c r="BH304">
        <v>50</v>
      </c>
      <c r="BI304">
        <v>-1.8240000000000001</v>
      </c>
      <c r="BJ304">
        <v>3.9E-2</v>
      </c>
      <c r="BK304">
        <v>410</v>
      </c>
      <c r="BL304">
        <v>20</v>
      </c>
      <c r="BM304">
        <v>0.16</v>
      </c>
      <c r="BN304">
        <v>0.09</v>
      </c>
      <c r="BO304">
        <v>3.5232318</v>
      </c>
      <c r="BP304">
        <v>1.9996513080021101</v>
      </c>
      <c r="BQ304">
        <v>0.52940481339591206</v>
      </c>
      <c r="BR304">
        <v>0</v>
      </c>
      <c r="BS304">
        <v>0.33461958000000003</v>
      </c>
      <c r="BT304">
        <v>0.20737210547242499</v>
      </c>
      <c r="BU304">
        <v>4.9607850465461602E-2</v>
      </c>
      <c r="BV304">
        <v>0</v>
      </c>
      <c r="BW304">
        <v>0</v>
      </c>
      <c r="BX304">
        <v>2</v>
      </c>
      <c r="BY304" t="s">
        <v>197</v>
      </c>
      <c r="BZ304">
        <v>100</v>
      </c>
      <c r="CA304">
        <v>100</v>
      </c>
      <c r="CB304">
        <v>-1.8240000000000001</v>
      </c>
      <c r="CC304">
        <v>3.9E-2</v>
      </c>
      <c r="CD304">
        <v>2</v>
      </c>
      <c r="CE304">
        <v>985.45</v>
      </c>
      <c r="CF304">
        <v>701.51199999999994</v>
      </c>
      <c r="CG304">
        <v>39.998699999999999</v>
      </c>
      <c r="CH304">
        <v>40.2575</v>
      </c>
      <c r="CI304">
        <v>29.999700000000001</v>
      </c>
      <c r="CJ304">
        <v>39.873600000000003</v>
      </c>
      <c r="CK304">
        <v>39.956499999999998</v>
      </c>
      <c r="CL304">
        <v>31.024000000000001</v>
      </c>
      <c r="CM304">
        <v>100</v>
      </c>
      <c r="CN304">
        <v>0</v>
      </c>
      <c r="CO304">
        <v>40</v>
      </c>
      <c r="CP304">
        <v>410</v>
      </c>
      <c r="CQ304">
        <v>10</v>
      </c>
      <c r="CR304">
        <v>97.243099999999998</v>
      </c>
      <c r="CS304">
        <v>104.908</v>
      </c>
    </row>
    <row r="305" spans="1:97" x14ac:dyDescent="0.25">
      <c r="A305">
        <v>289</v>
      </c>
      <c r="B305">
        <v>1602612177</v>
      </c>
      <c r="C305">
        <v>22552.200000047698</v>
      </c>
      <c r="D305" t="s">
        <v>901</v>
      </c>
      <c r="E305" t="s">
        <v>902</v>
      </c>
      <c r="F305">
        <v>1602612168.3838699</v>
      </c>
      <c r="G305">
        <f t="shared" si="116"/>
        <v>2.7406857901016412E-4</v>
      </c>
      <c r="H305">
        <f t="shared" si="117"/>
        <v>-2.9191988554222026</v>
      </c>
      <c r="I305">
        <f t="shared" si="118"/>
        <v>413.63896774193501</v>
      </c>
      <c r="J305">
        <f t="shared" si="119"/>
        <v>1184.9051433008817</v>
      </c>
      <c r="K305">
        <f t="shared" si="120"/>
        <v>120.38308270370972</v>
      </c>
      <c r="L305">
        <f t="shared" si="121"/>
        <v>42.024574156574531</v>
      </c>
      <c r="M305">
        <f t="shared" si="122"/>
        <v>5.6068581790066794E-3</v>
      </c>
      <c r="N305">
        <f t="shared" si="123"/>
        <v>2.7760304471311366</v>
      </c>
      <c r="O305">
        <f t="shared" si="124"/>
        <v>5.6005744642117538E-3</v>
      </c>
      <c r="P305">
        <f t="shared" si="125"/>
        <v>3.500923007502679E-3</v>
      </c>
      <c r="Q305">
        <f t="shared" si="126"/>
        <v>-1.3033136509354847E-2</v>
      </c>
      <c r="R305">
        <f t="shared" si="127"/>
        <v>38.51873233541729</v>
      </c>
      <c r="S305">
        <f t="shared" si="128"/>
        <v>38.579900000000002</v>
      </c>
      <c r="T305">
        <f t="shared" si="129"/>
        <v>6.8693640555660895</v>
      </c>
      <c r="U305">
        <f t="shared" si="130"/>
        <v>30.803500700638221</v>
      </c>
      <c r="V305">
        <f t="shared" si="131"/>
        <v>2.1175124499821125</v>
      </c>
      <c r="W305">
        <f t="shared" si="132"/>
        <v>6.87425909983744</v>
      </c>
      <c r="X305">
        <f t="shared" si="133"/>
        <v>4.751851605583977</v>
      </c>
      <c r="Y305">
        <f t="shared" si="134"/>
        <v>-12.086424334348237</v>
      </c>
      <c r="Z305">
        <f t="shared" si="135"/>
        <v>1.9755298657473361</v>
      </c>
      <c r="AA305">
        <f t="shared" si="136"/>
        <v>0.17207052398848385</v>
      </c>
      <c r="AB305">
        <f t="shared" si="137"/>
        <v>-9.951857081121771</v>
      </c>
      <c r="AC305">
        <v>-1.2204524367639899E-3</v>
      </c>
      <c r="AD305">
        <v>2.3572003261441599E-2</v>
      </c>
      <c r="AE305">
        <v>2.6764280299690602</v>
      </c>
      <c r="AF305">
        <v>93</v>
      </c>
      <c r="AG305">
        <v>9</v>
      </c>
      <c r="AH305">
        <f t="shared" si="138"/>
        <v>1</v>
      </c>
      <c r="AI305">
        <f t="shared" si="139"/>
        <v>0</v>
      </c>
      <c r="AJ305">
        <f t="shared" si="140"/>
        <v>51668.7060255408</v>
      </c>
      <c r="AK305">
        <f t="shared" si="141"/>
        <v>-6.8200609677419394E-2</v>
      </c>
      <c r="AL305">
        <f t="shared" si="142"/>
        <v>-3.3418298741935505E-2</v>
      </c>
      <c r="AM305">
        <f t="shared" si="143"/>
        <v>0.49</v>
      </c>
      <c r="AN305">
        <f t="shared" si="144"/>
        <v>0.39</v>
      </c>
      <c r="AO305">
        <v>13.07</v>
      </c>
      <c r="AP305">
        <v>0.5</v>
      </c>
      <c r="AQ305" t="s">
        <v>195</v>
      </c>
      <c r="AR305">
        <v>1602612168.3838699</v>
      </c>
      <c r="AS305">
        <v>413.63896774193501</v>
      </c>
      <c r="AT305">
        <v>409.97174193548398</v>
      </c>
      <c r="AU305">
        <v>20.842225806451601</v>
      </c>
      <c r="AV305">
        <v>20.491483870967699</v>
      </c>
      <c r="AW305">
        <v>999.99958064516102</v>
      </c>
      <c r="AX305">
        <v>101.432774193548</v>
      </c>
      <c r="AY305">
        <v>0.16445777419354801</v>
      </c>
      <c r="AZ305">
        <v>38.5931</v>
      </c>
      <c r="BA305">
        <v>38.579900000000002</v>
      </c>
      <c r="BB305">
        <v>38.713506451612901</v>
      </c>
      <c r="BC305">
        <v>10005.947419354799</v>
      </c>
      <c r="BD305">
        <v>-6.8200609677419394E-2</v>
      </c>
      <c r="BE305">
        <v>0.37992135483870998</v>
      </c>
      <c r="BF305">
        <v>1602612144</v>
      </c>
      <c r="BG305" t="s">
        <v>896</v>
      </c>
      <c r="BH305">
        <v>50</v>
      </c>
      <c r="BI305">
        <v>-1.8240000000000001</v>
      </c>
      <c r="BJ305">
        <v>3.9E-2</v>
      </c>
      <c r="BK305">
        <v>410</v>
      </c>
      <c r="BL305">
        <v>20</v>
      </c>
      <c r="BM305">
        <v>0.16</v>
      </c>
      <c r="BN305">
        <v>0.09</v>
      </c>
      <c r="BO305">
        <v>3.6836829999999998</v>
      </c>
      <c r="BP305">
        <v>-0.161206596556558</v>
      </c>
      <c r="BQ305">
        <v>3.0649451887431799E-2</v>
      </c>
      <c r="BR305">
        <v>0</v>
      </c>
      <c r="BS305">
        <v>0.35057833999999999</v>
      </c>
      <c r="BT305">
        <v>3.6446718976119999E-3</v>
      </c>
      <c r="BU305">
        <v>8.8734598911585703E-4</v>
      </c>
      <c r="BV305">
        <v>1</v>
      </c>
      <c r="BW305">
        <v>1</v>
      </c>
      <c r="BX305">
        <v>2</v>
      </c>
      <c r="BY305" t="s">
        <v>252</v>
      </c>
      <c r="BZ305">
        <v>100</v>
      </c>
      <c r="CA305">
        <v>100</v>
      </c>
      <c r="CB305">
        <v>-1.8240000000000001</v>
      </c>
      <c r="CC305">
        <v>3.9E-2</v>
      </c>
      <c r="CD305">
        <v>2</v>
      </c>
      <c r="CE305">
        <v>985.95100000000002</v>
      </c>
      <c r="CF305">
        <v>701.51099999999997</v>
      </c>
      <c r="CG305">
        <v>39.998699999999999</v>
      </c>
      <c r="CH305">
        <v>40.253799999999998</v>
      </c>
      <c r="CI305">
        <v>29.999700000000001</v>
      </c>
      <c r="CJ305">
        <v>39.873600000000003</v>
      </c>
      <c r="CK305">
        <v>39.956499999999998</v>
      </c>
      <c r="CL305">
        <v>31.024699999999999</v>
      </c>
      <c r="CM305">
        <v>100</v>
      </c>
      <c r="CN305">
        <v>0</v>
      </c>
      <c r="CO305">
        <v>40</v>
      </c>
      <c r="CP305">
        <v>410</v>
      </c>
      <c r="CQ305">
        <v>10</v>
      </c>
      <c r="CR305">
        <v>97.243499999999997</v>
      </c>
      <c r="CS305">
        <v>104.90900000000001</v>
      </c>
    </row>
    <row r="306" spans="1:97" x14ac:dyDescent="0.25">
      <c r="A306">
        <v>290</v>
      </c>
      <c r="B306">
        <v>1602612182</v>
      </c>
      <c r="C306">
        <v>22557.200000047698</v>
      </c>
      <c r="D306" t="s">
        <v>903</v>
      </c>
      <c r="E306" t="s">
        <v>904</v>
      </c>
      <c r="F306">
        <v>1602612173.38065</v>
      </c>
      <c r="G306">
        <f t="shared" si="116"/>
        <v>2.7469703842782165E-4</v>
      </c>
      <c r="H306">
        <f t="shared" si="117"/>
        <v>-2.9187508561207074</v>
      </c>
      <c r="I306">
        <f t="shared" si="118"/>
        <v>413.64</v>
      </c>
      <c r="J306">
        <f t="shared" si="119"/>
        <v>1182.6845502726767</v>
      </c>
      <c r="K306">
        <f t="shared" si="120"/>
        <v>120.15717619684156</v>
      </c>
      <c r="L306">
        <f t="shared" si="121"/>
        <v>42.024573966576654</v>
      </c>
      <c r="M306">
        <f t="shared" si="122"/>
        <v>5.6217273623726414E-3</v>
      </c>
      <c r="N306">
        <f t="shared" si="123"/>
        <v>2.7750666710204053</v>
      </c>
      <c r="O306">
        <f t="shared" si="124"/>
        <v>5.6154081040506809E-3</v>
      </c>
      <c r="P306">
        <f t="shared" si="125"/>
        <v>3.5101972206926044E-3</v>
      </c>
      <c r="Q306">
        <f t="shared" si="126"/>
        <v>-1.0014278643870974E-2</v>
      </c>
      <c r="R306">
        <f t="shared" si="127"/>
        <v>38.513188686766405</v>
      </c>
      <c r="S306">
        <f t="shared" si="128"/>
        <v>38.575496774193603</v>
      </c>
      <c r="T306">
        <f t="shared" si="129"/>
        <v>6.8677318505601415</v>
      </c>
      <c r="U306">
        <f t="shared" si="130"/>
        <v>30.812800597555817</v>
      </c>
      <c r="V306">
        <f t="shared" si="131"/>
        <v>2.1175382906145237</v>
      </c>
      <c r="W306">
        <f t="shared" si="132"/>
        <v>6.872268179292</v>
      </c>
      <c r="X306">
        <f t="shared" si="133"/>
        <v>4.7501935599456182</v>
      </c>
      <c r="Y306">
        <f t="shared" si="134"/>
        <v>-12.114139394666935</v>
      </c>
      <c r="Z306">
        <f t="shared" si="135"/>
        <v>1.8305433317247888</v>
      </c>
      <c r="AA306">
        <f t="shared" si="136"/>
        <v>0.15948993104680673</v>
      </c>
      <c r="AB306">
        <f t="shared" si="137"/>
        <v>-10.134120410539211</v>
      </c>
      <c r="AC306">
        <v>-1.2197933452396501E-3</v>
      </c>
      <c r="AD306">
        <v>2.3559273467888601E-2</v>
      </c>
      <c r="AE306">
        <v>2.6755180430163299</v>
      </c>
      <c r="AF306">
        <v>93</v>
      </c>
      <c r="AG306">
        <v>9</v>
      </c>
      <c r="AH306">
        <f t="shared" si="138"/>
        <v>1</v>
      </c>
      <c r="AI306">
        <f t="shared" si="139"/>
        <v>0</v>
      </c>
      <c r="AJ306">
        <f t="shared" si="140"/>
        <v>51642.830895262603</v>
      </c>
      <c r="AK306">
        <f t="shared" si="141"/>
        <v>-5.2403341935483898E-2</v>
      </c>
      <c r="AL306">
        <f t="shared" si="142"/>
        <v>-2.567763754838711E-2</v>
      </c>
      <c r="AM306">
        <f t="shared" si="143"/>
        <v>0.49</v>
      </c>
      <c r="AN306">
        <f t="shared" si="144"/>
        <v>0.39</v>
      </c>
      <c r="AO306">
        <v>13.07</v>
      </c>
      <c r="AP306">
        <v>0.5</v>
      </c>
      <c r="AQ306" t="s">
        <v>195</v>
      </c>
      <c r="AR306">
        <v>1602612173.38065</v>
      </c>
      <c r="AS306">
        <v>413.64</v>
      </c>
      <c r="AT306">
        <v>409.97370967741898</v>
      </c>
      <c r="AU306">
        <v>20.842532258064502</v>
      </c>
      <c r="AV306">
        <v>20.490987096774202</v>
      </c>
      <c r="AW306">
        <v>1000.00225806452</v>
      </c>
      <c r="AX306">
        <v>101.432580645161</v>
      </c>
      <c r="AY306">
        <v>0.16439732258064499</v>
      </c>
      <c r="AZ306">
        <v>38.587732258064499</v>
      </c>
      <c r="BA306">
        <v>38.575496774193603</v>
      </c>
      <c r="BB306">
        <v>38.7078548387097</v>
      </c>
      <c r="BC306">
        <v>10000.5629032258</v>
      </c>
      <c r="BD306">
        <v>-5.2403341935483898E-2</v>
      </c>
      <c r="BE306">
        <v>0.394279548387097</v>
      </c>
      <c r="BF306">
        <v>1602612144</v>
      </c>
      <c r="BG306" t="s">
        <v>896</v>
      </c>
      <c r="BH306">
        <v>50</v>
      </c>
      <c r="BI306">
        <v>-1.8240000000000001</v>
      </c>
      <c r="BJ306">
        <v>3.9E-2</v>
      </c>
      <c r="BK306">
        <v>410</v>
      </c>
      <c r="BL306">
        <v>20</v>
      </c>
      <c r="BM306">
        <v>0.16</v>
      </c>
      <c r="BN306">
        <v>0.09</v>
      </c>
      <c r="BO306">
        <v>3.6740273999999999</v>
      </c>
      <c r="BP306">
        <v>-6.4009444937275506E-2</v>
      </c>
      <c r="BQ306">
        <v>2.5212785075036801E-2</v>
      </c>
      <c r="BR306">
        <v>1</v>
      </c>
      <c r="BS306">
        <v>0.35115794</v>
      </c>
      <c r="BT306">
        <v>7.0830575628658497E-3</v>
      </c>
      <c r="BU306">
        <v>1.2096763767223001E-3</v>
      </c>
      <c r="BV306">
        <v>1</v>
      </c>
      <c r="BW306">
        <v>2</v>
      </c>
      <c r="BX306">
        <v>2</v>
      </c>
      <c r="BY306" t="s">
        <v>200</v>
      </c>
      <c r="BZ306">
        <v>100</v>
      </c>
      <c r="CA306">
        <v>100</v>
      </c>
      <c r="CB306">
        <v>-1.8240000000000001</v>
      </c>
      <c r="CC306">
        <v>3.9E-2</v>
      </c>
      <c r="CD306">
        <v>2</v>
      </c>
      <c r="CE306">
        <v>985.39400000000001</v>
      </c>
      <c r="CF306">
        <v>701.60400000000004</v>
      </c>
      <c r="CG306">
        <v>39.998800000000003</v>
      </c>
      <c r="CH306">
        <v>40.250900000000001</v>
      </c>
      <c r="CI306">
        <v>29.999700000000001</v>
      </c>
      <c r="CJ306">
        <v>39.873600000000003</v>
      </c>
      <c r="CK306">
        <v>39.9542</v>
      </c>
      <c r="CL306">
        <v>31.027100000000001</v>
      </c>
      <c r="CM306">
        <v>100</v>
      </c>
      <c r="CN306">
        <v>0</v>
      </c>
      <c r="CO306">
        <v>40</v>
      </c>
      <c r="CP306">
        <v>410</v>
      </c>
      <c r="CQ306">
        <v>10</v>
      </c>
      <c r="CR306">
        <v>97.244100000000003</v>
      </c>
      <c r="CS306">
        <v>104.90900000000001</v>
      </c>
    </row>
    <row r="307" spans="1:97" x14ac:dyDescent="0.25">
      <c r="A307">
        <v>291</v>
      </c>
      <c r="B307">
        <v>1602612187</v>
      </c>
      <c r="C307">
        <v>22562.200000047698</v>
      </c>
      <c r="D307" t="s">
        <v>905</v>
      </c>
      <c r="E307" t="s">
        <v>906</v>
      </c>
      <c r="F307">
        <v>1602612178.3774199</v>
      </c>
      <c r="G307">
        <f t="shared" si="116"/>
        <v>2.7499395434938881E-4</v>
      </c>
      <c r="H307">
        <f t="shared" si="117"/>
        <v>-2.91780684604056</v>
      </c>
      <c r="I307">
        <f t="shared" si="118"/>
        <v>413.63596774193502</v>
      </c>
      <c r="J307">
        <f t="shared" si="119"/>
        <v>1181.3207120845416</v>
      </c>
      <c r="K307">
        <f t="shared" si="120"/>
        <v>120.01825199788915</v>
      </c>
      <c r="L307">
        <f t="shared" si="121"/>
        <v>42.024037421845804</v>
      </c>
      <c r="M307">
        <f t="shared" si="122"/>
        <v>5.6296209782741441E-3</v>
      </c>
      <c r="N307">
        <f t="shared" si="123"/>
        <v>2.7752595686107515</v>
      </c>
      <c r="O307">
        <f t="shared" si="124"/>
        <v>5.6232844121445634E-3</v>
      </c>
      <c r="P307">
        <f t="shared" si="125"/>
        <v>3.5151214658442247E-3</v>
      </c>
      <c r="Q307">
        <f t="shared" si="126"/>
        <v>-8.4066418799999994E-3</v>
      </c>
      <c r="R307">
        <f t="shared" si="127"/>
        <v>38.507938665708345</v>
      </c>
      <c r="S307">
        <f t="shared" si="128"/>
        <v>38.5713419354839</v>
      </c>
      <c r="T307">
        <f t="shared" si="129"/>
        <v>6.8661920271479042</v>
      </c>
      <c r="U307">
        <f t="shared" si="130"/>
        <v>30.820880222366348</v>
      </c>
      <c r="V307">
        <f t="shared" si="131"/>
        <v>2.1175010906032918</v>
      </c>
      <c r="W307">
        <f t="shared" si="132"/>
        <v>6.8703459321276821</v>
      </c>
      <c r="X307">
        <f t="shared" si="133"/>
        <v>4.7486909365446124</v>
      </c>
      <c r="Y307">
        <f t="shared" si="134"/>
        <v>-12.127233386808047</v>
      </c>
      <c r="Z307">
        <f t="shared" si="135"/>
        <v>1.6767069802570773</v>
      </c>
      <c r="AA307">
        <f t="shared" si="136"/>
        <v>0.14606989481845972</v>
      </c>
      <c r="AB307">
        <f t="shared" si="137"/>
        <v>-10.312863153612511</v>
      </c>
      <c r="AC307">
        <v>-1.2199252429727901E-3</v>
      </c>
      <c r="AD307">
        <v>2.3561820960688901E-2</v>
      </c>
      <c r="AE307">
        <v>2.6757001762928501</v>
      </c>
      <c r="AF307">
        <v>93</v>
      </c>
      <c r="AG307">
        <v>9</v>
      </c>
      <c r="AH307">
        <f t="shared" si="138"/>
        <v>1</v>
      </c>
      <c r="AI307">
        <f t="shared" si="139"/>
        <v>0</v>
      </c>
      <c r="AJ307">
        <f t="shared" si="140"/>
        <v>51649.039930112165</v>
      </c>
      <c r="AK307">
        <f t="shared" si="141"/>
        <v>-4.3990799999999997E-2</v>
      </c>
      <c r="AL307">
        <f t="shared" si="142"/>
        <v>-2.1555491999999999E-2</v>
      </c>
      <c r="AM307">
        <f t="shared" si="143"/>
        <v>0.49</v>
      </c>
      <c r="AN307">
        <f t="shared" si="144"/>
        <v>0.39</v>
      </c>
      <c r="AO307">
        <v>13.07</v>
      </c>
      <c r="AP307">
        <v>0.5</v>
      </c>
      <c r="AQ307" t="s">
        <v>195</v>
      </c>
      <c r="AR307">
        <v>1602612178.3774199</v>
      </c>
      <c r="AS307">
        <v>413.63596774193502</v>
      </c>
      <c r="AT307">
        <v>409.97106451612899</v>
      </c>
      <c r="AU307">
        <v>20.8422290322581</v>
      </c>
      <c r="AV307">
        <v>20.4903032258064</v>
      </c>
      <c r="AW307">
        <v>1000.00067741935</v>
      </c>
      <c r="AX307">
        <v>101.432290322581</v>
      </c>
      <c r="AY307">
        <v>0.16438090322580601</v>
      </c>
      <c r="AZ307">
        <v>38.5825483870968</v>
      </c>
      <c r="BA307">
        <v>38.5713419354839</v>
      </c>
      <c r="BB307">
        <v>38.701945161290297</v>
      </c>
      <c r="BC307">
        <v>10001.672903225801</v>
      </c>
      <c r="BD307">
        <v>-4.3990799999999997E-2</v>
      </c>
      <c r="BE307">
        <v>0.39564700000000003</v>
      </c>
      <c r="BF307">
        <v>1602612144</v>
      </c>
      <c r="BG307" t="s">
        <v>896</v>
      </c>
      <c r="BH307">
        <v>50</v>
      </c>
      <c r="BI307">
        <v>-1.8240000000000001</v>
      </c>
      <c r="BJ307">
        <v>3.9E-2</v>
      </c>
      <c r="BK307">
        <v>410</v>
      </c>
      <c r="BL307">
        <v>20</v>
      </c>
      <c r="BM307">
        <v>0.16</v>
      </c>
      <c r="BN307">
        <v>0.09</v>
      </c>
      <c r="BO307">
        <v>3.6652258</v>
      </c>
      <c r="BP307">
        <v>-4.4841903118392701E-2</v>
      </c>
      <c r="BQ307">
        <v>2.3753166112331199E-2</v>
      </c>
      <c r="BR307">
        <v>1</v>
      </c>
      <c r="BS307">
        <v>0.35129241999999999</v>
      </c>
      <c r="BT307">
        <v>6.9554096038903102E-3</v>
      </c>
      <c r="BU307">
        <v>1.2036792610990699E-3</v>
      </c>
      <c r="BV307">
        <v>1</v>
      </c>
      <c r="BW307">
        <v>2</v>
      </c>
      <c r="BX307">
        <v>2</v>
      </c>
      <c r="BY307" t="s">
        <v>200</v>
      </c>
      <c r="BZ307">
        <v>100</v>
      </c>
      <c r="CA307">
        <v>100</v>
      </c>
      <c r="CB307">
        <v>-1.8240000000000001</v>
      </c>
      <c r="CC307">
        <v>3.9E-2</v>
      </c>
      <c r="CD307">
        <v>2</v>
      </c>
      <c r="CE307">
        <v>985.86199999999997</v>
      </c>
      <c r="CF307">
        <v>701.60900000000004</v>
      </c>
      <c r="CG307">
        <v>39.998699999999999</v>
      </c>
      <c r="CH307">
        <v>40.246899999999997</v>
      </c>
      <c r="CI307">
        <v>29.999700000000001</v>
      </c>
      <c r="CJ307">
        <v>39.873199999999997</v>
      </c>
      <c r="CK307">
        <v>39.952599999999997</v>
      </c>
      <c r="CL307">
        <v>31.027799999999999</v>
      </c>
      <c r="CM307">
        <v>100</v>
      </c>
      <c r="CN307">
        <v>0</v>
      </c>
      <c r="CO307">
        <v>40</v>
      </c>
      <c r="CP307">
        <v>410</v>
      </c>
      <c r="CQ307">
        <v>10</v>
      </c>
      <c r="CR307">
        <v>97.245000000000005</v>
      </c>
      <c r="CS307">
        <v>104.911</v>
      </c>
    </row>
    <row r="308" spans="1:97" x14ac:dyDescent="0.25">
      <c r="A308">
        <v>292</v>
      </c>
      <c r="B308">
        <v>1602612441.5999999</v>
      </c>
      <c r="C308">
        <v>22816.799999952302</v>
      </c>
      <c r="D308" t="s">
        <v>908</v>
      </c>
      <c r="E308" t="s">
        <v>909</v>
      </c>
      <c r="F308">
        <v>1602612433.5999999</v>
      </c>
      <c r="G308">
        <f t="shared" si="116"/>
        <v>2.705119028233942E-4</v>
      </c>
      <c r="H308">
        <f t="shared" si="117"/>
        <v>-2.7366172133931284</v>
      </c>
      <c r="I308">
        <f t="shared" si="118"/>
        <v>412.28735483870997</v>
      </c>
      <c r="J308">
        <f t="shared" si="119"/>
        <v>1128.7293842258316</v>
      </c>
      <c r="K308">
        <f t="shared" si="120"/>
        <v>114.66360347154641</v>
      </c>
      <c r="L308">
        <f t="shared" si="121"/>
        <v>41.882805951740977</v>
      </c>
      <c r="M308">
        <f t="shared" si="122"/>
        <v>5.6515373845291272E-3</v>
      </c>
      <c r="N308">
        <f t="shared" si="123"/>
        <v>2.7867326393398226</v>
      </c>
      <c r="O308">
        <f t="shared" si="124"/>
        <v>5.6451776747185435E-3</v>
      </c>
      <c r="P308">
        <f t="shared" si="125"/>
        <v>3.5288068322461928E-3</v>
      </c>
      <c r="Q308">
        <f t="shared" si="126"/>
        <v>-2.4073994490000001E-3</v>
      </c>
      <c r="R308">
        <f t="shared" si="127"/>
        <v>38.186102117136826</v>
      </c>
      <c r="S308">
        <f t="shared" si="128"/>
        <v>38.2468</v>
      </c>
      <c r="T308">
        <f t="shared" si="129"/>
        <v>6.7468351426007658</v>
      </c>
      <c r="U308">
        <f t="shared" si="130"/>
        <v>30.966270324420275</v>
      </c>
      <c r="V308">
        <f t="shared" si="131"/>
        <v>2.0906450685447839</v>
      </c>
      <c r="W308">
        <f t="shared" si="132"/>
        <v>6.7513621971325453</v>
      </c>
      <c r="X308">
        <f t="shared" si="133"/>
        <v>4.6561900740559814</v>
      </c>
      <c r="Y308">
        <f t="shared" si="134"/>
        <v>-11.929574914511685</v>
      </c>
      <c r="Z308">
        <f t="shared" si="135"/>
        <v>1.8629552926458259</v>
      </c>
      <c r="AA308">
        <f t="shared" si="136"/>
        <v>0.16112353242981425</v>
      </c>
      <c r="AB308">
        <f t="shared" si="137"/>
        <v>-9.9079034888850455</v>
      </c>
      <c r="AC308">
        <v>-1.21864839952508E-3</v>
      </c>
      <c r="AD308">
        <v>2.3537159812898799E-2</v>
      </c>
      <c r="AE308">
        <v>2.67393647354527</v>
      </c>
      <c r="AF308">
        <v>92</v>
      </c>
      <c r="AG308">
        <v>9</v>
      </c>
      <c r="AH308">
        <f t="shared" si="138"/>
        <v>1</v>
      </c>
      <c r="AI308">
        <f t="shared" si="139"/>
        <v>0</v>
      </c>
      <c r="AJ308">
        <f t="shared" si="140"/>
        <v>51650.610370294853</v>
      </c>
      <c r="AK308">
        <f t="shared" si="141"/>
        <v>-1.2597590000000001E-2</v>
      </c>
      <c r="AL308">
        <f t="shared" si="142"/>
        <v>-6.1728191E-3</v>
      </c>
      <c r="AM308">
        <f t="shared" si="143"/>
        <v>0.49</v>
      </c>
      <c r="AN308">
        <f t="shared" si="144"/>
        <v>0.39</v>
      </c>
      <c r="AO308">
        <v>8.82</v>
      </c>
      <c r="AP308">
        <v>0.5</v>
      </c>
      <c r="AQ308" t="s">
        <v>195</v>
      </c>
      <c r="AR308">
        <v>1602612433.5999999</v>
      </c>
      <c r="AS308">
        <v>412.28735483870997</v>
      </c>
      <c r="AT308">
        <v>409.97212903225801</v>
      </c>
      <c r="AU308">
        <v>20.579961290322601</v>
      </c>
      <c r="AV308">
        <v>20.3462903225806</v>
      </c>
      <c r="AW308">
        <v>1000.04419354839</v>
      </c>
      <c r="AX308">
        <v>101.423806451613</v>
      </c>
      <c r="AY308">
        <v>0.162636741935484</v>
      </c>
      <c r="AZ308">
        <v>38.2592</v>
      </c>
      <c r="BA308">
        <v>38.2468</v>
      </c>
      <c r="BB308">
        <v>38.494070967741898</v>
      </c>
      <c r="BC308">
        <v>9992.0403225806494</v>
      </c>
      <c r="BD308">
        <v>-1.2597590000000001E-2</v>
      </c>
      <c r="BE308">
        <v>0.374679516129032</v>
      </c>
      <c r="BF308">
        <v>1602612422.5999999</v>
      </c>
      <c r="BG308" t="s">
        <v>910</v>
      </c>
      <c r="BH308">
        <v>51</v>
      </c>
      <c r="BI308">
        <v>-1.776</v>
      </c>
      <c r="BJ308">
        <v>4.1000000000000002E-2</v>
      </c>
      <c r="BK308">
        <v>410</v>
      </c>
      <c r="BL308">
        <v>20</v>
      </c>
      <c r="BM308">
        <v>0.33</v>
      </c>
      <c r="BN308">
        <v>0.13</v>
      </c>
      <c r="BO308">
        <v>1.4388883889999999</v>
      </c>
      <c r="BP308">
        <v>8.1423748075384292</v>
      </c>
      <c r="BQ308">
        <v>1.1036191064547201</v>
      </c>
      <c r="BR308">
        <v>0</v>
      </c>
      <c r="BS308">
        <v>0.14563468756</v>
      </c>
      <c r="BT308">
        <v>0.817567073092895</v>
      </c>
      <c r="BU308">
        <v>0.110763172757903</v>
      </c>
      <c r="BV308">
        <v>0</v>
      </c>
      <c r="BW308">
        <v>0</v>
      </c>
      <c r="BX308">
        <v>2</v>
      </c>
      <c r="BY308" t="s">
        <v>197</v>
      </c>
      <c r="BZ308">
        <v>100</v>
      </c>
      <c r="CA308">
        <v>100</v>
      </c>
      <c r="CB308">
        <v>-1.776</v>
      </c>
      <c r="CC308">
        <v>4.1000000000000002E-2</v>
      </c>
      <c r="CD308">
        <v>2</v>
      </c>
      <c r="CE308">
        <v>987.26099999999997</v>
      </c>
      <c r="CF308">
        <v>703.78</v>
      </c>
      <c r="CG308">
        <v>39.9985</v>
      </c>
      <c r="CH308">
        <v>39.9208</v>
      </c>
      <c r="CI308">
        <v>29.999700000000001</v>
      </c>
      <c r="CJ308">
        <v>39.691899999999997</v>
      </c>
      <c r="CK308">
        <v>39.7727</v>
      </c>
      <c r="CL308">
        <v>31.0549</v>
      </c>
      <c r="CM308">
        <v>100</v>
      </c>
      <c r="CN308">
        <v>0</v>
      </c>
      <c r="CO308">
        <v>40</v>
      </c>
      <c r="CP308">
        <v>410</v>
      </c>
      <c r="CQ308">
        <v>10</v>
      </c>
      <c r="CR308">
        <v>97.304599999999994</v>
      </c>
      <c r="CS308">
        <v>104.976</v>
      </c>
    </row>
    <row r="309" spans="1:97" x14ac:dyDescent="0.25">
      <c r="A309">
        <v>293</v>
      </c>
      <c r="B309">
        <v>1602612446.5999999</v>
      </c>
      <c r="C309">
        <v>22821.799999952302</v>
      </c>
      <c r="D309" t="s">
        <v>911</v>
      </c>
      <c r="E309" t="s">
        <v>912</v>
      </c>
      <c r="F309">
        <v>1602612438.2451601</v>
      </c>
      <c r="G309">
        <f t="shared" si="116"/>
        <v>2.7704127502266307E-4</v>
      </c>
      <c r="H309">
        <f t="shared" si="117"/>
        <v>-2.7919686761599141</v>
      </c>
      <c r="I309">
        <f t="shared" si="118"/>
        <v>412.33790322580597</v>
      </c>
      <c r="J309">
        <f t="shared" si="119"/>
        <v>1125.9914208365994</v>
      </c>
      <c r="K309">
        <f t="shared" si="120"/>
        <v>114.38525890570176</v>
      </c>
      <c r="L309">
        <f t="shared" si="121"/>
        <v>41.887866056807653</v>
      </c>
      <c r="M309">
        <f t="shared" si="122"/>
        <v>5.7875123936865277E-3</v>
      </c>
      <c r="N309">
        <f t="shared" si="123"/>
        <v>2.7886459205258745</v>
      </c>
      <c r="O309">
        <f t="shared" si="124"/>
        <v>5.7808477403993109E-3</v>
      </c>
      <c r="P309">
        <f t="shared" si="125"/>
        <v>3.6136279775122772E-3</v>
      </c>
      <c r="Q309">
        <f t="shared" si="126"/>
        <v>-5.7798397812580723E-3</v>
      </c>
      <c r="R309">
        <f t="shared" si="127"/>
        <v>38.183284024205655</v>
      </c>
      <c r="S309">
        <f t="shared" si="128"/>
        <v>38.2484161290323</v>
      </c>
      <c r="T309">
        <f t="shared" si="129"/>
        <v>6.7474250178411808</v>
      </c>
      <c r="U309">
        <f t="shared" si="130"/>
        <v>30.970190005945369</v>
      </c>
      <c r="V309">
        <f t="shared" si="131"/>
        <v>2.0907874821041341</v>
      </c>
      <c r="W309">
        <f t="shared" si="132"/>
        <v>6.7509675649479846</v>
      </c>
      <c r="X309">
        <f t="shared" si="133"/>
        <v>4.6566375357370466</v>
      </c>
      <c r="Y309">
        <f t="shared" si="134"/>
        <v>-12.217520228499442</v>
      </c>
      <c r="Z309">
        <f t="shared" si="135"/>
        <v>1.4587973175180469</v>
      </c>
      <c r="AA309">
        <f t="shared" si="136"/>
        <v>0.12608242356791621</v>
      </c>
      <c r="AB309">
        <f t="shared" si="137"/>
        <v>-10.638420327194737</v>
      </c>
      <c r="AC309">
        <v>-1.2199465518588401E-3</v>
      </c>
      <c r="AD309">
        <v>2.3562232523742399E-2</v>
      </c>
      <c r="AE309">
        <v>2.6757295998072901</v>
      </c>
      <c r="AF309">
        <v>91</v>
      </c>
      <c r="AG309">
        <v>9</v>
      </c>
      <c r="AH309">
        <f t="shared" si="138"/>
        <v>1</v>
      </c>
      <c r="AI309">
        <f t="shared" si="139"/>
        <v>0</v>
      </c>
      <c r="AJ309">
        <f t="shared" si="140"/>
        <v>51703.562993541869</v>
      </c>
      <c r="AK309">
        <f t="shared" si="141"/>
        <v>-3.02451061290323E-2</v>
      </c>
      <c r="AL309">
        <f t="shared" si="142"/>
        <v>-1.4820102003225826E-2</v>
      </c>
      <c r="AM309">
        <f t="shared" si="143"/>
        <v>0.49</v>
      </c>
      <c r="AN309">
        <f t="shared" si="144"/>
        <v>0.39</v>
      </c>
      <c r="AO309">
        <v>8.82</v>
      </c>
      <c r="AP309">
        <v>0.5</v>
      </c>
      <c r="AQ309" t="s">
        <v>195</v>
      </c>
      <c r="AR309">
        <v>1602612438.2451601</v>
      </c>
      <c r="AS309">
        <v>412.33790322580597</v>
      </c>
      <c r="AT309">
        <v>409.97616129032298</v>
      </c>
      <c r="AU309">
        <v>20.581399999999999</v>
      </c>
      <c r="AV309">
        <v>20.3420806451613</v>
      </c>
      <c r="AW309">
        <v>1000.00825806452</v>
      </c>
      <c r="AX309">
        <v>101.423774193548</v>
      </c>
      <c r="AY309">
        <v>0.162487290322581</v>
      </c>
      <c r="AZ309">
        <v>38.258119354838698</v>
      </c>
      <c r="BA309">
        <v>38.2484161290323</v>
      </c>
      <c r="BB309">
        <v>38.493819354838699</v>
      </c>
      <c r="BC309">
        <v>10002.687419354799</v>
      </c>
      <c r="BD309">
        <v>-3.02451061290323E-2</v>
      </c>
      <c r="BE309">
        <v>0.36465154838709701</v>
      </c>
      <c r="BF309">
        <v>1602612422.5999999</v>
      </c>
      <c r="BG309" t="s">
        <v>910</v>
      </c>
      <c r="BH309">
        <v>51</v>
      </c>
      <c r="BI309">
        <v>-1.776</v>
      </c>
      <c r="BJ309">
        <v>4.1000000000000002E-2</v>
      </c>
      <c r="BK309">
        <v>410</v>
      </c>
      <c r="BL309">
        <v>20</v>
      </c>
      <c r="BM309">
        <v>0.33</v>
      </c>
      <c r="BN309">
        <v>0.13</v>
      </c>
      <c r="BO309">
        <v>1.916269303</v>
      </c>
      <c r="BP309">
        <v>5.12332480427661</v>
      </c>
      <c r="BQ309">
        <v>0.84700239818478096</v>
      </c>
      <c r="BR309">
        <v>0</v>
      </c>
      <c r="BS309">
        <v>0.19375524795999999</v>
      </c>
      <c r="BT309">
        <v>0.52332300680468802</v>
      </c>
      <c r="BU309">
        <v>8.5760872256906498E-2</v>
      </c>
      <c r="BV309">
        <v>0</v>
      </c>
      <c r="BW309">
        <v>0</v>
      </c>
      <c r="BX309">
        <v>2</v>
      </c>
      <c r="BY309" t="s">
        <v>197</v>
      </c>
      <c r="BZ309">
        <v>100</v>
      </c>
      <c r="CA309">
        <v>100</v>
      </c>
      <c r="CB309">
        <v>-1.776</v>
      </c>
      <c r="CC309">
        <v>4.1000000000000002E-2</v>
      </c>
      <c r="CD309">
        <v>2</v>
      </c>
      <c r="CE309">
        <v>988.08299999999997</v>
      </c>
      <c r="CF309">
        <v>704.10500000000002</v>
      </c>
      <c r="CG309">
        <v>39.998899999999999</v>
      </c>
      <c r="CH309">
        <v>39.915900000000001</v>
      </c>
      <c r="CI309">
        <v>29.999700000000001</v>
      </c>
      <c r="CJ309">
        <v>39.686999999999998</v>
      </c>
      <c r="CK309">
        <v>39.768599999999999</v>
      </c>
      <c r="CL309">
        <v>31.055099999999999</v>
      </c>
      <c r="CM309">
        <v>100</v>
      </c>
      <c r="CN309">
        <v>0</v>
      </c>
      <c r="CO309">
        <v>40</v>
      </c>
      <c r="CP309">
        <v>410</v>
      </c>
      <c r="CQ309">
        <v>10</v>
      </c>
      <c r="CR309">
        <v>97.304699999999997</v>
      </c>
      <c r="CS309">
        <v>104.977</v>
      </c>
    </row>
    <row r="310" spans="1:97" x14ac:dyDescent="0.25">
      <c r="A310">
        <v>294</v>
      </c>
      <c r="B310">
        <v>1602612451.5999999</v>
      </c>
      <c r="C310">
        <v>22826.799999952302</v>
      </c>
      <c r="D310" t="s">
        <v>913</v>
      </c>
      <c r="E310" t="s">
        <v>914</v>
      </c>
      <c r="F310">
        <v>1602612443.03548</v>
      </c>
      <c r="G310">
        <f t="shared" si="116"/>
        <v>2.7731451111978568E-4</v>
      </c>
      <c r="H310">
        <f t="shared" si="117"/>
        <v>-2.7701538963208634</v>
      </c>
      <c r="I310">
        <f t="shared" si="118"/>
        <v>412.33125806451602</v>
      </c>
      <c r="J310">
        <f t="shared" si="119"/>
        <v>1119.6554700322135</v>
      </c>
      <c r="K310">
        <f t="shared" si="120"/>
        <v>113.74153551642434</v>
      </c>
      <c r="L310">
        <f t="shared" si="121"/>
        <v>41.887162336042302</v>
      </c>
      <c r="M310">
        <f t="shared" si="122"/>
        <v>5.7914247571074244E-3</v>
      </c>
      <c r="N310">
        <f t="shared" si="123"/>
        <v>2.7887584877651292</v>
      </c>
      <c r="O310">
        <f t="shared" si="124"/>
        <v>5.7847513648065733E-3</v>
      </c>
      <c r="P310">
        <f t="shared" si="125"/>
        <v>3.6160685266710462E-3</v>
      </c>
      <c r="Q310">
        <f t="shared" si="126"/>
        <v>-4.4859604290967752E-3</v>
      </c>
      <c r="R310">
        <f t="shared" si="127"/>
        <v>38.182201542686357</v>
      </c>
      <c r="S310">
        <f t="shared" si="128"/>
        <v>38.251106451612898</v>
      </c>
      <c r="T310">
        <f t="shared" si="129"/>
        <v>6.7484070650839856</v>
      </c>
      <c r="U310">
        <f t="shared" si="130"/>
        <v>30.96524548636096</v>
      </c>
      <c r="V310">
        <f t="shared" si="131"/>
        <v>2.0903384167254311</v>
      </c>
      <c r="W310">
        <f t="shared" si="132"/>
        <v>6.7505953332297901</v>
      </c>
      <c r="X310">
        <f t="shared" si="133"/>
        <v>4.6580686483585545</v>
      </c>
      <c r="Y310">
        <f t="shared" si="134"/>
        <v>-12.229569940382548</v>
      </c>
      <c r="Z310">
        <f t="shared" si="135"/>
        <v>0.90111530137727891</v>
      </c>
      <c r="AA310">
        <f t="shared" si="136"/>
        <v>7.7879996479983088E-2</v>
      </c>
      <c r="AB310">
        <f t="shared" si="137"/>
        <v>-11.255060602954382</v>
      </c>
      <c r="AC310">
        <v>-1.2200229550746E-3</v>
      </c>
      <c r="AD310">
        <v>2.3563708187026602E-2</v>
      </c>
      <c r="AE310">
        <v>2.6758350952858998</v>
      </c>
      <c r="AF310">
        <v>91</v>
      </c>
      <c r="AG310">
        <v>9</v>
      </c>
      <c r="AH310">
        <f t="shared" si="138"/>
        <v>1</v>
      </c>
      <c r="AI310">
        <f t="shared" si="139"/>
        <v>0</v>
      </c>
      <c r="AJ310">
        <f t="shared" si="140"/>
        <v>51706.837850529046</v>
      </c>
      <c r="AK310">
        <f t="shared" si="141"/>
        <v>-2.3474413548387099E-2</v>
      </c>
      <c r="AL310">
        <f t="shared" si="142"/>
        <v>-1.1502462638709679E-2</v>
      </c>
      <c r="AM310">
        <f t="shared" si="143"/>
        <v>0.49</v>
      </c>
      <c r="AN310">
        <f t="shared" si="144"/>
        <v>0.39</v>
      </c>
      <c r="AO310">
        <v>8.82</v>
      </c>
      <c r="AP310">
        <v>0.5</v>
      </c>
      <c r="AQ310" t="s">
        <v>195</v>
      </c>
      <c r="AR310">
        <v>1602612443.03548</v>
      </c>
      <c r="AS310">
        <v>412.33125806451602</v>
      </c>
      <c r="AT310">
        <v>409.988838709677</v>
      </c>
      <c r="AU310">
        <v>20.576993548387101</v>
      </c>
      <c r="AV310">
        <v>20.337435483871001</v>
      </c>
      <c r="AW310">
        <v>1000.0015806451599</v>
      </c>
      <c r="AX310">
        <v>101.423774193548</v>
      </c>
      <c r="AY310">
        <v>0.162417774193548</v>
      </c>
      <c r="AZ310">
        <v>38.257100000000001</v>
      </c>
      <c r="BA310">
        <v>38.251106451612898</v>
      </c>
      <c r="BB310">
        <v>38.493251612903201</v>
      </c>
      <c r="BC310">
        <v>10003.3138709677</v>
      </c>
      <c r="BD310">
        <v>-2.3474413548387099E-2</v>
      </c>
      <c r="BE310">
        <v>0.36465154838709701</v>
      </c>
      <c r="BF310">
        <v>1602612422.5999999</v>
      </c>
      <c r="BG310" t="s">
        <v>910</v>
      </c>
      <c r="BH310">
        <v>51</v>
      </c>
      <c r="BI310">
        <v>-1.776</v>
      </c>
      <c r="BJ310">
        <v>4.1000000000000002E-2</v>
      </c>
      <c r="BK310">
        <v>410</v>
      </c>
      <c r="BL310">
        <v>20</v>
      </c>
      <c r="BM310">
        <v>0.33</v>
      </c>
      <c r="BN310">
        <v>0.13</v>
      </c>
      <c r="BO310">
        <v>2.3190529999999998</v>
      </c>
      <c r="BP310">
        <v>0.28594037935171002</v>
      </c>
      <c r="BQ310">
        <v>0.147240748466584</v>
      </c>
      <c r="BR310">
        <v>0</v>
      </c>
      <c r="BS310">
        <v>0.23594134</v>
      </c>
      <c r="BT310">
        <v>5.0377210084033501E-2</v>
      </c>
      <c r="BU310">
        <v>1.54391116190149E-2</v>
      </c>
      <c r="BV310">
        <v>1</v>
      </c>
      <c r="BW310">
        <v>1</v>
      </c>
      <c r="BX310">
        <v>2</v>
      </c>
      <c r="BY310" t="s">
        <v>252</v>
      </c>
      <c r="BZ310">
        <v>100</v>
      </c>
      <c r="CA310">
        <v>100</v>
      </c>
      <c r="CB310">
        <v>-1.776</v>
      </c>
      <c r="CC310">
        <v>4.1000000000000002E-2</v>
      </c>
      <c r="CD310">
        <v>2</v>
      </c>
      <c r="CE310">
        <v>987.63800000000003</v>
      </c>
      <c r="CF310">
        <v>704.15099999999995</v>
      </c>
      <c r="CG310">
        <v>39.999499999999998</v>
      </c>
      <c r="CH310">
        <v>39.911000000000001</v>
      </c>
      <c r="CI310">
        <v>29.9998</v>
      </c>
      <c r="CJ310">
        <v>39.683100000000003</v>
      </c>
      <c r="CK310">
        <v>39.764000000000003</v>
      </c>
      <c r="CL310">
        <v>31.055199999999999</v>
      </c>
      <c r="CM310">
        <v>100</v>
      </c>
      <c r="CN310">
        <v>0</v>
      </c>
      <c r="CO310">
        <v>40</v>
      </c>
      <c r="CP310">
        <v>410</v>
      </c>
      <c r="CQ310">
        <v>10</v>
      </c>
      <c r="CR310">
        <v>97.305899999999994</v>
      </c>
      <c r="CS310">
        <v>104.977</v>
      </c>
    </row>
    <row r="311" spans="1:97" x14ac:dyDescent="0.25">
      <c r="A311">
        <v>295</v>
      </c>
      <c r="B311">
        <v>1602612456.5999999</v>
      </c>
      <c r="C311">
        <v>22831.799999952302</v>
      </c>
      <c r="D311" t="s">
        <v>915</v>
      </c>
      <c r="E311" t="s">
        <v>916</v>
      </c>
      <c r="F311">
        <v>1602612447.9709699</v>
      </c>
      <c r="G311">
        <f t="shared" si="116"/>
        <v>2.7843446314006366E-4</v>
      </c>
      <c r="H311">
        <f t="shared" si="117"/>
        <v>-2.7600514340093945</v>
      </c>
      <c r="I311">
        <f t="shared" si="118"/>
        <v>412.32158064516102</v>
      </c>
      <c r="J311">
        <f t="shared" si="119"/>
        <v>1114.0530745326193</v>
      </c>
      <c r="K311">
        <f t="shared" si="120"/>
        <v>113.17290768907112</v>
      </c>
      <c r="L311">
        <f t="shared" si="121"/>
        <v>41.886363631412785</v>
      </c>
      <c r="M311">
        <f t="shared" si="122"/>
        <v>5.8143722581077686E-3</v>
      </c>
      <c r="N311">
        <f t="shared" si="123"/>
        <v>2.7889110409487561</v>
      </c>
      <c r="O311">
        <f t="shared" si="124"/>
        <v>5.807646277384915E-3</v>
      </c>
      <c r="P311">
        <f t="shared" si="125"/>
        <v>3.6303825642254144E-3</v>
      </c>
      <c r="Q311">
        <f t="shared" si="126"/>
        <v>-5.0350187776451527E-3</v>
      </c>
      <c r="R311">
        <f t="shared" si="127"/>
        <v>38.181806042727551</v>
      </c>
      <c r="S311">
        <f t="shared" si="128"/>
        <v>38.251083870967697</v>
      </c>
      <c r="T311">
        <f t="shared" si="129"/>
        <v>6.7483988219652042</v>
      </c>
      <c r="U311">
        <f t="shared" si="130"/>
        <v>30.959261760303995</v>
      </c>
      <c r="V311">
        <f t="shared" si="131"/>
        <v>2.0899239040292468</v>
      </c>
      <c r="W311">
        <f t="shared" si="132"/>
        <v>6.750561173616064</v>
      </c>
      <c r="X311">
        <f t="shared" si="133"/>
        <v>4.6584749179359575</v>
      </c>
      <c r="Y311">
        <f t="shared" si="134"/>
        <v>-12.278959824476807</v>
      </c>
      <c r="Z311">
        <f t="shared" si="135"/>
        <v>0.89049418537673219</v>
      </c>
      <c r="AA311">
        <f t="shared" si="136"/>
        <v>7.6957800599949402E-2</v>
      </c>
      <c r="AB311">
        <f t="shared" si="137"/>
        <v>-11.316542857277771</v>
      </c>
      <c r="AC311">
        <v>-1.2201265028807099E-3</v>
      </c>
      <c r="AD311">
        <v>2.3565708125041201E-2</v>
      </c>
      <c r="AE311">
        <v>2.6759780642485902</v>
      </c>
      <c r="AF311">
        <v>91</v>
      </c>
      <c r="AG311">
        <v>9</v>
      </c>
      <c r="AH311">
        <f t="shared" si="138"/>
        <v>1</v>
      </c>
      <c r="AI311">
        <f t="shared" si="139"/>
        <v>0</v>
      </c>
      <c r="AJ311">
        <f t="shared" si="140"/>
        <v>51711.072274368249</v>
      </c>
      <c r="AK311">
        <f t="shared" si="141"/>
        <v>-2.63475603225806E-2</v>
      </c>
      <c r="AL311">
        <f t="shared" si="142"/>
        <v>-1.2910304558064493E-2</v>
      </c>
      <c r="AM311">
        <f t="shared" si="143"/>
        <v>0.49</v>
      </c>
      <c r="AN311">
        <f t="shared" si="144"/>
        <v>0.39</v>
      </c>
      <c r="AO311">
        <v>8.82</v>
      </c>
      <c r="AP311">
        <v>0.5</v>
      </c>
      <c r="AQ311" t="s">
        <v>195</v>
      </c>
      <c r="AR311">
        <v>1602612447.9709699</v>
      </c>
      <c r="AS311">
        <v>412.32158064516102</v>
      </c>
      <c r="AT311">
        <v>409.98848387096803</v>
      </c>
      <c r="AU311">
        <v>20.572822580645202</v>
      </c>
      <c r="AV311">
        <v>20.332296774193502</v>
      </c>
      <c r="AW311">
        <v>1000.00470967742</v>
      </c>
      <c r="AX311">
        <v>101.424258064516</v>
      </c>
      <c r="AY311">
        <v>0.16238109677419399</v>
      </c>
      <c r="AZ311">
        <v>38.257006451612902</v>
      </c>
      <c r="BA311">
        <v>38.251083870967697</v>
      </c>
      <c r="BB311">
        <v>38.489325806451603</v>
      </c>
      <c r="BC311">
        <v>10004.1151612903</v>
      </c>
      <c r="BD311">
        <v>-2.63475603225806E-2</v>
      </c>
      <c r="BE311">
        <v>0.378326</v>
      </c>
      <c r="BF311">
        <v>1602612422.5999999</v>
      </c>
      <c r="BG311" t="s">
        <v>910</v>
      </c>
      <c r="BH311">
        <v>51</v>
      </c>
      <c r="BI311">
        <v>-1.776</v>
      </c>
      <c r="BJ311">
        <v>4.1000000000000002E-2</v>
      </c>
      <c r="BK311">
        <v>410</v>
      </c>
      <c r="BL311">
        <v>20</v>
      </c>
      <c r="BM311">
        <v>0.33</v>
      </c>
      <c r="BN311">
        <v>0.13</v>
      </c>
      <c r="BO311">
        <v>2.3471337999999999</v>
      </c>
      <c r="BP311">
        <v>-0.15696558943582301</v>
      </c>
      <c r="BQ311">
        <v>2.8147262949707898E-2</v>
      </c>
      <c r="BR311">
        <v>0</v>
      </c>
      <c r="BS311">
        <v>0.2401421</v>
      </c>
      <c r="BT311">
        <v>8.260984393757E-3</v>
      </c>
      <c r="BU311">
        <v>1.4322317305520099E-3</v>
      </c>
      <c r="BV311">
        <v>1</v>
      </c>
      <c r="BW311">
        <v>1</v>
      </c>
      <c r="BX311">
        <v>2</v>
      </c>
      <c r="BY311" t="s">
        <v>252</v>
      </c>
      <c r="BZ311">
        <v>100</v>
      </c>
      <c r="CA311">
        <v>100</v>
      </c>
      <c r="CB311">
        <v>-1.776</v>
      </c>
      <c r="CC311">
        <v>4.1000000000000002E-2</v>
      </c>
      <c r="CD311">
        <v>2</v>
      </c>
      <c r="CE311">
        <v>987.90200000000004</v>
      </c>
      <c r="CF311">
        <v>704.13300000000004</v>
      </c>
      <c r="CG311">
        <v>39.999699999999997</v>
      </c>
      <c r="CH311">
        <v>39.905099999999997</v>
      </c>
      <c r="CI311">
        <v>29.999700000000001</v>
      </c>
      <c r="CJ311">
        <v>39.678199999999997</v>
      </c>
      <c r="CK311">
        <v>39.760100000000001</v>
      </c>
      <c r="CL311">
        <v>31.0565</v>
      </c>
      <c r="CM311">
        <v>100</v>
      </c>
      <c r="CN311">
        <v>0</v>
      </c>
      <c r="CO311">
        <v>40</v>
      </c>
      <c r="CP311">
        <v>410</v>
      </c>
      <c r="CQ311">
        <v>10</v>
      </c>
      <c r="CR311">
        <v>97.305400000000006</v>
      </c>
      <c r="CS311">
        <v>104.97799999999999</v>
      </c>
    </row>
    <row r="312" spans="1:97" x14ac:dyDescent="0.25">
      <c r="A312">
        <v>296</v>
      </c>
      <c r="B312">
        <v>1602612461.5999999</v>
      </c>
      <c r="C312">
        <v>22836.799999952302</v>
      </c>
      <c r="D312" t="s">
        <v>917</v>
      </c>
      <c r="E312" t="s">
        <v>918</v>
      </c>
      <c r="F312">
        <v>1602612452.9709699</v>
      </c>
      <c r="G312">
        <f t="shared" si="116"/>
        <v>2.7931060513338004E-4</v>
      </c>
      <c r="H312">
        <f t="shared" si="117"/>
        <v>-2.7583977772033079</v>
      </c>
      <c r="I312">
        <f t="shared" si="118"/>
        <v>412.31419354838698</v>
      </c>
      <c r="J312">
        <f t="shared" si="119"/>
        <v>1111.214453025397</v>
      </c>
      <c r="K312">
        <f t="shared" si="120"/>
        <v>112.88473957401145</v>
      </c>
      <c r="L312">
        <f t="shared" si="121"/>
        <v>41.885686632906356</v>
      </c>
      <c r="M312">
        <f t="shared" si="122"/>
        <v>5.8335372516617546E-3</v>
      </c>
      <c r="N312">
        <f t="shared" si="123"/>
        <v>2.7874791886056034</v>
      </c>
      <c r="O312">
        <f t="shared" si="124"/>
        <v>5.8267634127807796E-3</v>
      </c>
      <c r="P312">
        <f t="shared" si="125"/>
        <v>3.6423350665257034E-3</v>
      </c>
      <c r="Q312">
        <f t="shared" si="126"/>
        <v>-3.5839880322580727E-3</v>
      </c>
      <c r="R312">
        <f t="shared" si="127"/>
        <v>38.180271688580461</v>
      </c>
      <c r="S312">
        <f t="shared" si="128"/>
        <v>38.248138709677399</v>
      </c>
      <c r="T312">
        <f t="shared" si="129"/>
        <v>6.747323758630893</v>
      </c>
      <c r="U312">
        <f t="shared" si="130"/>
        <v>30.954774153245872</v>
      </c>
      <c r="V312">
        <f t="shared" si="131"/>
        <v>2.0894773089925445</v>
      </c>
      <c r="W312">
        <f t="shared" si="132"/>
        <v>6.750097088895882</v>
      </c>
      <c r="X312">
        <f t="shared" si="133"/>
        <v>4.6578464496383489</v>
      </c>
      <c r="Y312">
        <f t="shared" si="134"/>
        <v>-12.31759768638206</v>
      </c>
      <c r="Z312">
        <f t="shared" si="135"/>
        <v>1.141632423323828</v>
      </c>
      <c r="AA312">
        <f t="shared" si="136"/>
        <v>9.8710205895997341E-2</v>
      </c>
      <c r="AB312">
        <f t="shared" si="137"/>
        <v>-11.080839045194491</v>
      </c>
      <c r="AC312">
        <v>-1.21915482712186E-3</v>
      </c>
      <c r="AD312">
        <v>2.3546941032226501E-2</v>
      </c>
      <c r="AE312">
        <v>2.6746361486747601</v>
      </c>
      <c r="AF312">
        <v>91</v>
      </c>
      <c r="AG312">
        <v>9</v>
      </c>
      <c r="AH312">
        <f t="shared" si="138"/>
        <v>1</v>
      </c>
      <c r="AI312">
        <f t="shared" si="139"/>
        <v>0</v>
      </c>
      <c r="AJ312">
        <f t="shared" si="140"/>
        <v>51671.787997139567</v>
      </c>
      <c r="AK312">
        <f t="shared" si="141"/>
        <v>-1.8754516129032301E-2</v>
      </c>
      <c r="AL312">
        <f t="shared" si="142"/>
        <v>-9.1897129032258267E-3</v>
      </c>
      <c r="AM312">
        <f t="shared" si="143"/>
        <v>0.49</v>
      </c>
      <c r="AN312">
        <f t="shared" si="144"/>
        <v>0.39</v>
      </c>
      <c r="AO312">
        <v>8.82</v>
      </c>
      <c r="AP312">
        <v>0.5</v>
      </c>
      <c r="AQ312" t="s">
        <v>195</v>
      </c>
      <c r="AR312">
        <v>1602612452.9709699</v>
      </c>
      <c r="AS312">
        <v>412.31419354838698</v>
      </c>
      <c r="AT312">
        <v>409.98287096774197</v>
      </c>
      <c r="AU312">
        <v>20.568390322580601</v>
      </c>
      <c r="AV312">
        <v>20.327106451612899</v>
      </c>
      <c r="AW312">
        <v>1000.00422580645</v>
      </c>
      <c r="AX312">
        <v>101.424419354839</v>
      </c>
      <c r="AY312">
        <v>0.162397903225806</v>
      </c>
      <c r="AZ312">
        <v>38.255735483871</v>
      </c>
      <c r="BA312">
        <v>38.248138709677399</v>
      </c>
      <c r="BB312">
        <v>38.483590322580604</v>
      </c>
      <c r="BC312">
        <v>9996.1322580645192</v>
      </c>
      <c r="BD312">
        <v>-1.8754516129032301E-2</v>
      </c>
      <c r="BE312">
        <v>0.38675848387096801</v>
      </c>
      <c r="BF312">
        <v>1602612422.5999999</v>
      </c>
      <c r="BG312" t="s">
        <v>910</v>
      </c>
      <c r="BH312">
        <v>51</v>
      </c>
      <c r="BI312">
        <v>-1.776</v>
      </c>
      <c r="BJ312">
        <v>4.1000000000000002E-2</v>
      </c>
      <c r="BK312">
        <v>410</v>
      </c>
      <c r="BL312">
        <v>20</v>
      </c>
      <c r="BM312">
        <v>0.33</v>
      </c>
      <c r="BN312">
        <v>0.13</v>
      </c>
      <c r="BO312">
        <v>2.3395942000000001</v>
      </c>
      <c r="BP312">
        <v>-6.2409507803109901E-2</v>
      </c>
      <c r="BQ312">
        <v>2.0623715871782199E-2</v>
      </c>
      <c r="BR312">
        <v>1</v>
      </c>
      <c r="BS312">
        <v>0.24046848000000001</v>
      </c>
      <c r="BT312">
        <v>9.8525387755094701E-3</v>
      </c>
      <c r="BU312">
        <v>1.4955994281892499E-3</v>
      </c>
      <c r="BV312">
        <v>1</v>
      </c>
      <c r="BW312">
        <v>2</v>
      </c>
      <c r="BX312">
        <v>2</v>
      </c>
      <c r="BY312" t="s">
        <v>200</v>
      </c>
      <c r="BZ312">
        <v>100</v>
      </c>
      <c r="CA312">
        <v>100</v>
      </c>
      <c r="CB312">
        <v>-1.776</v>
      </c>
      <c r="CC312">
        <v>4.1000000000000002E-2</v>
      </c>
      <c r="CD312">
        <v>2</v>
      </c>
      <c r="CE312">
        <v>987.90300000000002</v>
      </c>
      <c r="CF312">
        <v>704.23099999999999</v>
      </c>
      <c r="CG312">
        <v>39.999699999999997</v>
      </c>
      <c r="CH312">
        <v>39.900199999999998</v>
      </c>
      <c r="CI312">
        <v>29.999700000000001</v>
      </c>
      <c r="CJ312">
        <v>39.674399999999999</v>
      </c>
      <c r="CK312">
        <v>39.7562</v>
      </c>
      <c r="CL312">
        <v>31.0581</v>
      </c>
      <c r="CM312">
        <v>100</v>
      </c>
      <c r="CN312">
        <v>0</v>
      </c>
      <c r="CO312">
        <v>40</v>
      </c>
      <c r="CP312">
        <v>410</v>
      </c>
      <c r="CQ312">
        <v>10</v>
      </c>
      <c r="CR312">
        <v>97.307000000000002</v>
      </c>
      <c r="CS312">
        <v>104.979</v>
      </c>
    </row>
    <row r="313" spans="1:97" x14ac:dyDescent="0.25">
      <c r="A313">
        <v>297</v>
      </c>
      <c r="B313">
        <v>1602612466.5999999</v>
      </c>
      <c r="C313">
        <v>22841.799999952302</v>
      </c>
      <c r="D313" t="s">
        <v>919</v>
      </c>
      <c r="E313" t="s">
        <v>920</v>
      </c>
      <c r="F313">
        <v>1602612457.9709699</v>
      </c>
      <c r="G313">
        <f t="shared" si="116"/>
        <v>2.8075775538500267E-4</v>
      </c>
      <c r="H313">
        <f t="shared" si="117"/>
        <v>-2.7592082551096562</v>
      </c>
      <c r="I313">
        <f t="shared" si="118"/>
        <v>412.31048387096803</v>
      </c>
      <c r="J313">
        <f t="shared" si="119"/>
        <v>1107.48738152128</v>
      </c>
      <c r="K313">
        <f t="shared" si="120"/>
        <v>112.50602828565934</v>
      </c>
      <c r="L313">
        <f t="shared" si="121"/>
        <v>41.885276288332769</v>
      </c>
      <c r="M313">
        <f t="shared" si="122"/>
        <v>5.8653443693663437E-3</v>
      </c>
      <c r="N313">
        <f t="shared" si="123"/>
        <v>2.788966442923027</v>
      </c>
      <c r="O313">
        <f t="shared" si="124"/>
        <v>5.8585001548906186E-3</v>
      </c>
      <c r="P313">
        <f t="shared" si="125"/>
        <v>3.6621768431192208E-3</v>
      </c>
      <c r="Q313">
        <f t="shared" si="126"/>
        <v>-3.2309471182258021E-3</v>
      </c>
      <c r="R313">
        <f t="shared" si="127"/>
        <v>38.177268440052096</v>
      </c>
      <c r="S313">
        <f t="shared" si="128"/>
        <v>38.2436935483871</v>
      </c>
      <c r="T313">
        <f t="shared" si="129"/>
        <v>6.745701436199762</v>
      </c>
      <c r="U313">
        <f t="shared" si="130"/>
        <v>30.952731983949672</v>
      </c>
      <c r="V313">
        <f t="shared" si="131"/>
        <v>2.089039798440965</v>
      </c>
      <c r="W313">
        <f t="shared" si="132"/>
        <v>6.7491289606494913</v>
      </c>
      <c r="X313">
        <f t="shared" si="133"/>
        <v>4.6566616377587966</v>
      </c>
      <c r="Y313">
        <f t="shared" si="134"/>
        <v>-12.381417012478618</v>
      </c>
      <c r="Z313">
        <f t="shared" si="135"/>
        <v>1.411917248616122</v>
      </c>
      <c r="AA313">
        <f t="shared" si="136"/>
        <v>0.12201086282954159</v>
      </c>
      <c r="AB313">
        <f t="shared" si="137"/>
        <v>-10.850719848151179</v>
      </c>
      <c r="AC313">
        <v>-1.2201641091766299E-3</v>
      </c>
      <c r="AD313">
        <v>2.3566434458738E-2</v>
      </c>
      <c r="AE313">
        <v>2.67602998544367</v>
      </c>
      <c r="AF313">
        <v>91</v>
      </c>
      <c r="AG313">
        <v>9</v>
      </c>
      <c r="AH313">
        <f t="shared" si="138"/>
        <v>1</v>
      </c>
      <c r="AI313">
        <f t="shared" si="139"/>
        <v>0</v>
      </c>
      <c r="AJ313">
        <f t="shared" si="140"/>
        <v>51713.253170065582</v>
      </c>
      <c r="AK313">
        <f t="shared" si="141"/>
        <v>-1.6907101612903201E-2</v>
      </c>
      <c r="AL313">
        <f t="shared" si="142"/>
        <v>-8.2844797903225686E-3</v>
      </c>
      <c r="AM313">
        <f t="shared" si="143"/>
        <v>0.49</v>
      </c>
      <c r="AN313">
        <f t="shared" si="144"/>
        <v>0.39</v>
      </c>
      <c r="AO313">
        <v>8.82</v>
      </c>
      <c r="AP313">
        <v>0.5</v>
      </c>
      <c r="AQ313" t="s">
        <v>195</v>
      </c>
      <c r="AR313">
        <v>1602612457.9709699</v>
      </c>
      <c r="AS313">
        <v>412.31048387096803</v>
      </c>
      <c r="AT313">
        <v>409.97896774193498</v>
      </c>
      <c r="AU313">
        <v>20.5641</v>
      </c>
      <c r="AV313">
        <v>20.321564516129001</v>
      </c>
      <c r="AW313">
        <v>1000.00248387097</v>
      </c>
      <c r="AX313">
        <v>101.424290322581</v>
      </c>
      <c r="AY313">
        <v>0.162445709677419</v>
      </c>
      <c r="AZ313">
        <v>38.2530838709677</v>
      </c>
      <c r="BA313">
        <v>38.2436935483871</v>
      </c>
      <c r="BB313">
        <v>38.481077419354797</v>
      </c>
      <c r="BC313">
        <v>10004.4203225806</v>
      </c>
      <c r="BD313">
        <v>-1.6907101612903201E-2</v>
      </c>
      <c r="BE313">
        <v>0.38880967741935502</v>
      </c>
      <c r="BF313">
        <v>1602612422.5999999</v>
      </c>
      <c r="BG313" t="s">
        <v>910</v>
      </c>
      <c r="BH313">
        <v>51</v>
      </c>
      <c r="BI313">
        <v>-1.776</v>
      </c>
      <c r="BJ313">
        <v>4.1000000000000002E-2</v>
      </c>
      <c r="BK313">
        <v>410</v>
      </c>
      <c r="BL313">
        <v>20</v>
      </c>
      <c r="BM313">
        <v>0.33</v>
      </c>
      <c r="BN313">
        <v>0.13</v>
      </c>
      <c r="BO313">
        <v>2.3319466000000002</v>
      </c>
      <c r="BP313">
        <v>-1.00315390155777E-2</v>
      </c>
      <c r="BQ313">
        <v>1.7519527346364101E-2</v>
      </c>
      <c r="BR313">
        <v>1</v>
      </c>
      <c r="BS313">
        <v>0.24140898</v>
      </c>
      <c r="BT313">
        <v>1.2853725810327401E-2</v>
      </c>
      <c r="BU313">
        <v>1.8031008900225201E-3</v>
      </c>
      <c r="BV313">
        <v>1</v>
      </c>
      <c r="BW313">
        <v>2</v>
      </c>
      <c r="BX313">
        <v>2</v>
      </c>
      <c r="BY313" t="s">
        <v>200</v>
      </c>
      <c r="BZ313">
        <v>100</v>
      </c>
      <c r="CA313">
        <v>100</v>
      </c>
      <c r="CB313">
        <v>-1.776</v>
      </c>
      <c r="CC313">
        <v>4.1000000000000002E-2</v>
      </c>
      <c r="CD313">
        <v>2</v>
      </c>
      <c r="CE313">
        <v>988.447</v>
      </c>
      <c r="CF313">
        <v>704.01900000000001</v>
      </c>
      <c r="CG313">
        <v>39.999000000000002</v>
      </c>
      <c r="CH313">
        <v>39.895200000000003</v>
      </c>
      <c r="CI313">
        <v>29.999700000000001</v>
      </c>
      <c r="CJ313">
        <v>39.669499999999999</v>
      </c>
      <c r="CK313">
        <v>39.751300000000001</v>
      </c>
      <c r="CL313">
        <v>31.0578</v>
      </c>
      <c r="CM313">
        <v>100</v>
      </c>
      <c r="CN313">
        <v>0</v>
      </c>
      <c r="CO313">
        <v>40</v>
      </c>
      <c r="CP313">
        <v>410</v>
      </c>
      <c r="CQ313">
        <v>10</v>
      </c>
      <c r="CR313">
        <v>97.308499999999995</v>
      </c>
      <c r="CS313">
        <v>104.98</v>
      </c>
    </row>
    <row r="314" spans="1:97" x14ac:dyDescent="0.25">
      <c r="A314">
        <v>298</v>
      </c>
      <c r="B314">
        <v>1602612788.5999999</v>
      </c>
      <c r="C314">
        <v>23163.799999952302</v>
      </c>
      <c r="D314" t="s">
        <v>922</v>
      </c>
      <c r="E314" t="s">
        <v>923</v>
      </c>
      <c r="F314">
        <v>1602612778.6322601</v>
      </c>
      <c r="G314">
        <f t="shared" si="116"/>
        <v>4.8702655617031889E-4</v>
      </c>
      <c r="H314">
        <f t="shared" si="117"/>
        <v>-3.4558456707063621</v>
      </c>
      <c r="I314">
        <f t="shared" si="118"/>
        <v>412.33625806451602</v>
      </c>
      <c r="J314">
        <f t="shared" si="119"/>
        <v>906.02472522538415</v>
      </c>
      <c r="K314">
        <f t="shared" si="120"/>
        <v>92.030835115158069</v>
      </c>
      <c r="L314">
        <f t="shared" si="121"/>
        <v>41.883680567875039</v>
      </c>
      <c r="M314">
        <f t="shared" si="122"/>
        <v>1.0177304848666491E-2</v>
      </c>
      <c r="N314">
        <f t="shared" si="123"/>
        <v>2.7822486985570354</v>
      </c>
      <c r="O314">
        <f t="shared" si="124"/>
        <v>1.0156667918866729E-2</v>
      </c>
      <c r="P314">
        <f t="shared" si="125"/>
        <v>6.3497680713379681E-3</v>
      </c>
      <c r="Q314">
        <f t="shared" si="126"/>
        <v>-1.5424941643548379E-2</v>
      </c>
      <c r="R314">
        <f t="shared" si="127"/>
        <v>38.050443735976103</v>
      </c>
      <c r="S314">
        <f t="shared" si="128"/>
        <v>38.134145161290299</v>
      </c>
      <c r="T314">
        <f t="shared" si="129"/>
        <v>6.7058270498400807</v>
      </c>
      <c r="U314">
        <f t="shared" si="130"/>
        <v>30.414876138231229</v>
      </c>
      <c r="V314">
        <f t="shared" si="131"/>
        <v>2.0448945154414124</v>
      </c>
      <c r="W314">
        <f t="shared" si="132"/>
        <v>6.7233366532471202</v>
      </c>
      <c r="X314">
        <f t="shared" si="133"/>
        <v>4.6609325343986683</v>
      </c>
      <c r="Y314">
        <f t="shared" si="134"/>
        <v>-21.477871127111062</v>
      </c>
      <c r="Z314">
        <f t="shared" si="135"/>
        <v>7.225964846736777</v>
      </c>
      <c r="AA314">
        <f t="shared" si="136"/>
        <v>0.62539584781239732</v>
      </c>
      <c r="AB314">
        <f t="shared" si="137"/>
        <v>-13.641935374205435</v>
      </c>
      <c r="AC314">
        <v>-1.2199422209969999E-3</v>
      </c>
      <c r="AD314">
        <v>2.3562148876820701E-2</v>
      </c>
      <c r="AE314">
        <v>2.6757236197394101</v>
      </c>
      <c r="AF314">
        <v>91</v>
      </c>
      <c r="AG314">
        <v>9</v>
      </c>
      <c r="AH314">
        <f t="shared" si="138"/>
        <v>1</v>
      </c>
      <c r="AI314">
        <f t="shared" si="139"/>
        <v>0</v>
      </c>
      <c r="AJ314">
        <f t="shared" si="140"/>
        <v>51715.868767698143</v>
      </c>
      <c r="AK314">
        <f t="shared" si="141"/>
        <v>-8.0716596774193503E-2</v>
      </c>
      <c r="AL314">
        <f t="shared" si="142"/>
        <v>-3.9551132419354817E-2</v>
      </c>
      <c r="AM314">
        <f t="shared" si="143"/>
        <v>0.49</v>
      </c>
      <c r="AN314">
        <f t="shared" si="144"/>
        <v>0.39</v>
      </c>
      <c r="AO314">
        <v>7.22</v>
      </c>
      <c r="AP314">
        <v>0.5</v>
      </c>
      <c r="AQ314" t="s">
        <v>195</v>
      </c>
      <c r="AR314">
        <v>1602612778.6322601</v>
      </c>
      <c r="AS314">
        <v>412.33625806451602</v>
      </c>
      <c r="AT314">
        <v>409.98632258064498</v>
      </c>
      <c r="AU314">
        <v>20.131567741935498</v>
      </c>
      <c r="AV314">
        <v>19.787041935483899</v>
      </c>
      <c r="AW314">
        <v>1000.0825483871</v>
      </c>
      <c r="AX314">
        <v>101.418387096774</v>
      </c>
      <c r="AY314">
        <v>0.15812903225806499</v>
      </c>
      <c r="AZ314">
        <v>38.182319354838697</v>
      </c>
      <c r="BA314">
        <v>38.134145161290299</v>
      </c>
      <c r="BB314">
        <v>38.341383870967697</v>
      </c>
      <c r="BC314">
        <v>10003.183225806501</v>
      </c>
      <c r="BD314">
        <v>-8.0716596774193503E-2</v>
      </c>
      <c r="BE314">
        <v>0.37490738709677401</v>
      </c>
      <c r="BF314">
        <v>1602612774.5999999</v>
      </c>
      <c r="BG314" t="s">
        <v>924</v>
      </c>
      <c r="BH314">
        <v>52</v>
      </c>
      <c r="BI314">
        <v>-1.758</v>
      </c>
      <c r="BJ314">
        <v>4.1000000000000002E-2</v>
      </c>
      <c r="BK314">
        <v>410</v>
      </c>
      <c r="BL314">
        <v>20</v>
      </c>
      <c r="BM314">
        <v>0.28000000000000003</v>
      </c>
      <c r="BN314">
        <v>0.14000000000000001</v>
      </c>
      <c r="BO314">
        <v>1.2706874676</v>
      </c>
      <c r="BP314">
        <v>10.4987956475095</v>
      </c>
      <c r="BQ314">
        <v>1.40665322857331</v>
      </c>
      <c r="BR314">
        <v>0</v>
      </c>
      <c r="BS314">
        <v>0.187187219338</v>
      </c>
      <c r="BT314">
        <v>1.5308993734509999</v>
      </c>
      <c r="BU314">
        <v>0.204634613050238</v>
      </c>
      <c r="BV314">
        <v>0</v>
      </c>
      <c r="BW314">
        <v>0</v>
      </c>
      <c r="BX314">
        <v>2</v>
      </c>
      <c r="BY314" t="s">
        <v>197</v>
      </c>
      <c r="BZ314">
        <v>100</v>
      </c>
      <c r="CA314">
        <v>100</v>
      </c>
      <c r="CB314">
        <v>-1.758</v>
      </c>
      <c r="CC314">
        <v>4.1000000000000002E-2</v>
      </c>
      <c r="CD314">
        <v>2</v>
      </c>
      <c r="CE314">
        <v>987.96199999999999</v>
      </c>
      <c r="CF314">
        <v>704.12199999999996</v>
      </c>
      <c r="CG314">
        <v>39.998699999999999</v>
      </c>
      <c r="CH314">
        <v>39.507800000000003</v>
      </c>
      <c r="CI314">
        <v>30</v>
      </c>
      <c r="CJ314">
        <v>39.319000000000003</v>
      </c>
      <c r="CK314">
        <v>39.3994</v>
      </c>
      <c r="CL314">
        <v>31.083600000000001</v>
      </c>
      <c r="CM314">
        <v>100</v>
      </c>
      <c r="CN314">
        <v>0</v>
      </c>
      <c r="CO314">
        <v>40</v>
      </c>
      <c r="CP314">
        <v>410</v>
      </c>
      <c r="CQ314">
        <v>10</v>
      </c>
      <c r="CR314">
        <v>97.364099999999993</v>
      </c>
      <c r="CS314">
        <v>105.04</v>
      </c>
    </row>
    <row r="315" spans="1:97" x14ac:dyDescent="0.25">
      <c r="A315">
        <v>299</v>
      </c>
      <c r="B315">
        <v>1602612793.5999999</v>
      </c>
      <c r="C315">
        <v>23168.799999952302</v>
      </c>
      <c r="D315" t="s">
        <v>925</v>
      </c>
      <c r="E315" t="s">
        <v>926</v>
      </c>
      <c r="F315">
        <v>1602612785.2451601</v>
      </c>
      <c r="G315">
        <f t="shared" si="116"/>
        <v>5.936559226013213E-4</v>
      </c>
      <c r="H315">
        <f t="shared" si="117"/>
        <v>-4.2061775962571222</v>
      </c>
      <c r="I315">
        <f t="shared" si="118"/>
        <v>412.84777419354799</v>
      </c>
      <c r="J315">
        <f t="shared" si="119"/>
        <v>904.95580286012876</v>
      </c>
      <c r="K315">
        <f t="shared" si="120"/>
        <v>91.922341749404211</v>
      </c>
      <c r="L315">
        <f t="shared" si="121"/>
        <v>41.935676935778233</v>
      </c>
      <c r="M315">
        <f t="shared" si="122"/>
        <v>1.2430188235724187E-2</v>
      </c>
      <c r="N315">
        <f t="shared" si="123"/>
        <v>2.7825881144394851</v>
      </c>
      <c r="O315">
        <f t="shared" si="124"/>
        <v>1.2399422191493835E-2</v>
      </c>
      <c r="P315">
        <f t="shared" si="125"/>
        <v>7.7523966788811734E-3</v>
      </c>
      <c r="Q315">
        <f t="shared" si="126"/>
        <v>-1.4797620139354848E-2</v>
      </c>
      <c r="R315">
        <f t="shared" si="127"/>
        <v>38.016429051935951</v>
      </c>
      <c r="S315">
        <f t="shared" si="128"/>
        <v>38.132345161290303</v>
      </c>
      <c r="T315">
        <f t="shared" si="129"/>
        <v>6.7051735814612723</v>
      </c>
      <c r="U315">
        <f t="shared" si="130"/>
        <v>30.522341162228244</v>
      </c>
      <c r="V315">
        <f t="shared" si="131"/>
        <v>2.0515440826389182</v>
      </c>
      <c r="W315">
        <f t="shared" si="132"/>
        <v>6.7214505982186195</v>
      </c>
      <c r="X315">
        <f t="shared" si="133"/>
        <v>4.6536294988223545</v>
      </c>
      <c r="Y315">
        <f t="shared" si="134"/>
        <v>-26.180226186718269</v>
      </c>
      <c r="Z315">
        <f t="shared" si="135"/>
        <v>6.7192153340730512</v>
      </c>
      <c r="AA315">
        <f t="shared" si="136"/>
        <v>0.58144696601430512</v>
      </c>
      <c r="AB315">
        <f t="shared" si="137"/>
        <v>-18.894361506770267</v>
      </c>
      <c r="AC315">
        <v>-1.2201734248329201E-3</v>
      </c>
      <c r="AD315">
        <v>2.3566614382734798E-2</v>
      </c>
      <c r="AE315">
        <v>2.6760428469552</v>
      </c>
      <c r="AF315">
        <v>91</v>
      </c>
      <c r="AG315">
        <v>9</v>
      </c>
      <c r="AH315">
        <f t="shared" si="138"/>
        <v>1</v>
      </c>
      <c r="AI315">
        <f t="shared" si="139"/>
        <v>0</v>
      </c>
      <c r="AJ315">
        <f t="shared" si="140"/>
        <v>51726.130048795458</v>
      </c>
      <c r="AK315">
        <f t="shared" si="141"/>
        <v>-7.7433909677419394E-2</v>
      </c>
      <c r="AL315">
        <f t="shared" si="142"/>
        <v>-3.7942615741935505E-2</v>
      </c>
      <c r="AM315">
        <f t="shared" si="143"/>
        <v>0.49</v>
      </c>
      <c r="AN315">
        <f t="shared" si="144"/>
        <v>0.39</v>
      </c>
      <c r="AO315">
        <v>7.22</v>
      </c>
      <c r="AP315">
        <v>0.5</v>
      </c>
      <c r="AQ315" t="s">
        <v>195</v>
      </c>
      <c r="AR315">
        <v>1602612785.2451601</v>
      </c>
      <c r="AS315">
        <v>412.84777419354799</v>
      </c>
      <c r="AT315">
        <v>409.988032258065</v>
      </c>
      <c r="AU315">
        <v>20.197012903225801</v>
      </c>
      <c r="AV315">
        <v>19.777074193548401</v>
      </c>
      <c r="AW315">
        <v>1000.05722580645</v>
      </c>
      <c r="AX315">
        <v>101.418387096774</v>
      </c>
      <c r="AY315">
        <v>0.15822190322580601</v>
      </c>
      <c r="AZ315">
        <v>38.177135483870998</v>
      </c>
      <c r="BA315">
        <v>38.132345161290303</v>
      </c>
      <c r="BB315">
        <v>38.339474193548398</v>
      </c>
      <c r="BC315">
        <v>10005.0790322581</v>
      </c>
      <c r="BD315">
        <v>-7.7433909677419394E-2</v>
      </c>
      <c r="BE315">
        <v>0.36738635483871002</v>
      </c>
      <c r="BF315">
        <v>1602612774.5999999</v>
      </c>
      <c r="BG315" t="s">
        <v>924</v>
      </c>
      <c r="BH315">
        <v>52</v>
      </c>
      <c r="BI315">
        <v>-1.758</v>
      </c>
      <c r="BJ315">
        <v>4.1000000000000002E-2</v>
      </c>
      <c r="BK315">
        <v>410</v>
      </c>
      <c r="BL315">
        <v>20</v>
      </c>
      <c r="BM315">
        <v>0.28000000000000003</v>
      </c>
      <c r="BN315">
        <v>0.14000000000000001</v>
      </c>
      <c r="BO315">
        <v>1.8709758844</v>
      </c>
      <c r="BP315">
        <v>9.9286784386198796</v>
      </c>
      <c r="BQ315">
        <v>1.3629856695265901</v>
      </c>
      <c r="BR315">
        <v>0</v>
      </c>
      <c r="BS315">
        <v>0.27538813821800001</v>
      </c>
      <c r="BT315">
        <v>1.4669513790224999</v>
      </c>
      <c r="BU315">
        <v>0.199670488221731</v>
      </c>
      <c r="BV315">
        <v>0</v>
      </c>
      <c r="BW315">
        <v>0</v>
      </c>
      <c r="BX315">
        <v>2</v>
      </c>
      <c r="BY315" t="s">
        <v>197</v>
      </c>
      <c r="BZ315">
        <v>100</v>
      </c>
      <c r="CA315">
        <v>100</v>
      </c>
      <c r="CB315">
        <v>-1.758</v>
      </c>
      <c r="CC315">
        <v>4.1000000000000002E-2</v>
      </c>
      <c r="CD315">
        <v>2</v>
      </c>
      <c r="CE315">
        <v>988.54499999999996</v>
      </c>
      <c r="CF315">
        <v>704.47199999999998</v>
      </c>
      <c r="CG315">
        <v>39.999200000000002</v>
      </c>
      <c r="CH315">
        <v>39.503900000000002</v>
      </c>
      <c r="CI315">
        <v>30.0001</v>
      </c>
      <c r="CJ315">
        <v>39.315100000000001</v>
      </c>
      <c r="CK315">
        <v>39.395600000000002</v>
      </c>
      <c r="CL315">
        <v>31.085100000000001</v>
      </c>
      <c r="CM315">
        <v>100</v>
      </c>
      <c r="CN315">
        <v>0</v>
      </c>
      <c r="CO315">
        <v>40</v>
      </c>
      <c r="CP315">
        <v>410</v>
      </c>
      <c r="CQ315">
        <v>10</v>
      </c>
      <c r="CR315">
        <v>97.364000000000004</v>
      </c>
      <c r="CS315">
        <v>105.04</v>
      </c>
    </row>
    <row r="316" spans="1:97" x14ac:dyDescent="0.25">
      <c r="A316">
        <v>300</v>
      </c>
      <c r="B316">
        <v>1602612798.5999999</v>
      </c>
      <c r="C316">
        <v>23173.799999952302</v>
      </c>
      <c r="D316" t="s">
        <v>927</v>
      </c>
      <c r="E316" t="s">
        <v>928</v>
      </c>
      <c r="F316">
        <v>1602612790.03548</v>
      </c>
      <c r="G316">
        <f t="shared" si="116"/>
        <v>6.2084364172375957E-4</v>
      </c>
      <c r="H316">
        <f t="shared" si="117"/>
        <v>-4.3710820516691014</v>
      </c>
      <c r="I316">
        <f t="shared" si="118"/>
        <v>412.965967741935</v>
      </c>
      <c r="J316">
        <f t="shared" si="119"/>
        <v>901.71649173588173</v>
      </c>
      <c r="K316">
        <f t="shared" si="120"/>
        <v>91.593164383779381</v>
      </c>
      <c r="L316">
        <f t="shared" si="121"/>
        <v>41.947618918976936</v>
      </c>
      <c r="M316">
        <f t="shared" si="122"/>
        <v>1.3002262472818039E-2</v>
      </c>
      <c r="N316">
        <f t="shared" si="123"/>
        <v>2.7807244407990104</v>
      </c>
      <c r="O316">
        <f t="shared" si="124"/>
        <v>1.2968581017086344E-2</v>
      </c>
      <c r="P316">
        <f t="shared" si="125"/>
        <v>8.1083819539637045E-3</v>
      </c>
      <c r="Q316">
        <f t="shared" si="126"/>
        <v>-1.7542306218387101E-2</v>
      </c>
      <c r="R316">
        <f t="shared" si="127"/>
        <v>38.008752787165925</v>
      </c>
      <c r="S316">
        <f t="shared" si="128"/>
        <v>38.1340516129032</v>
      </c>
      <c r="T316">
        <f t="shared" si="129"/>
        <v>6.7057930868606359</v>
      </c>
      <c r="U316">
        <f t="shared" si="130"/>
        <v>30.539570634298219</v>
      </c>
      <c r="V316">
        <f t="shared" si="131"/>
        <v>2.0526799333919739</v>
      </c>
      <c r="W316">
        <f t="shared" si="132"/>
        <v>6.7213778411365777</v>
      </c>
      <c r="X316">
        <f t="shared" si="133"/>
        <v>4.6531131534686621</v>
      </c>
      <c r="Y316">
        <f t="shared" si="134"/>
        <v>-27.379204600017797</v>
      </c>
      <c r="Z316">
        <f t="shared" si="135"/>
        <v>6.4289104742021799</v>
      </c>
      <c r="AA316">
        <f t="shared" si="136"/>
        <v>0.55670234773200256</v>
      </c>
      <c r="AB316">
        <f t="shared" si="137"/>
        <v>-20.411134084302002</v>
      </c>
      <c r="AC316">
        <v>-1.2189042631275101E-3</v>
      </c>
      <c r="AD316">
        <v>2.35421016012793E-2</v>
      </c>
      <c r="AE316">
        <v>2.67428999622779</v>
      </c>
      <c r="AF316">
        <v>90</v>
      </c>
      <c r="AG316">
        <v>9</v>
      </c>
      <c r="AH316">
        <f t="shared" si="138"/>
        <v>1</v>
      </c>
      <c r="AI316">
        <f t="shared" si="139"/>
        <v>0</v>
      </c>
      <c r="AJ316">
        <f t="shared" si="140"/>
        <v>51674.553519518078</v>
      </c>
      <c r="AK316">
        <f t="shared" si="141"/>
        <v>-9.1796474193548402E-2</v>
      </c>
      <c r="AL316">
        <f t="shared" si="142"/>
        <v>-4.4980272354838716E-2</v>
      </c>
      <c r="AM316">
        <f t="shared" si="143"/>
        <v>0.49</v>
      </c>
      <c r="AN316">
        <f t="shared" si="144"/>
        <v>0.39</v>
      </c>
      <c r="AO316">
        <v>7.22</v>
      </c>
      <c r="AP316">
        <v>0.5</v>
      </c>
      <c r="AQ316" t="s">
        <v>195</v>
      </c>
      <c r="AR316">
        <v>1602612790.03548</v>
      </c>
      <c r="AS316">
        <v>412.965967741935</v>
      </c>
      <c r="AT316">
        <v>409.99516129032298</v>
      </c>
      <c r="AU316">
        <v>20.208225806451601</v>
      </c>
      <c r="AV316">
        <v>19.769035483871001</v>
      </c>
      <c r="AW316">
        <v>1000.00106451613</v>
      </c>
      <c r="AX316">
        <v>101.418161290323</v>
      </c>
      <c r="AY316">
        <v>0.15829341935483901</v>
      </c>
      <c r="AZ316">
        <v>38.176935483870999</v>
      </c>
      <c r="BA316">
        <v>38.1340516129032</v>
      </c>
      <c r="BB316">
        <v>38.338880645161296</v>
      </c>
      <c r="BC316">
        <v>9994.6945161290296</v>
      </c>
      <c r="BD316">
        <v>-9.1796474193548402E-2</v>
      </c>
      <c r="BE316">
        <v>0.368070064516129</v>
      </c>
      <c r="BF316">
        <v>1602612774.5999999</v>
      </c>
      <c r="BG316" t="s">
        <v>924</v>
      </c>
      <c r="BH316">
        <v>52</v>
      </c>
      <c r="BI316">
        <v>-1.758</v>
      </c>
      <c r="BJ316">
        <v>4.1000000000000002E-2</v>
      </c>
      <c r="BK316">
        <v>410</v>
      </c>
      <c r="BL316">
        <v>20</v>
      </c>
      <c r="BM316">
        <v>0.28000000000000003</v>
      </c>
      <c r="BN316">
        <v>0.14000000000000001</v>
      </c>
      <c r="BO316">
        <v>2.4657121266000002</v>
      </c>
      <c r="BP316">
        <v>5.9470200209278703</v>
      </c>
      <c r="BQ316">
        <v>1.0189788767624901</v>
      </c>
      <c r="BR316">
        <v>0</v>
      </c>
      <c r="BS316">
        <v>0.363420099</v>
      </c>
      <c r="BT316">
        <v>0.89276041823640895</v>
      </c>
      <c r="BU316">
        <v>0.14942973550067001</v>
      </c>
      <c r="BV316">
        <v>0</v>
      </c>
      <c r="BW316">
        <v>0</v>
      </c>
      <c r="BX316">
        <v>2</v>
      </c>
      <c r="BY316" t="s">
        <v>197</v>
      </c>
      <c r="BZ316">
        <v>100</v>
      </c>
      <c r="CA316">
        <v>100</v>
      </c>
      <c r="CB316">
        <v>-1.758</v>
      </c>
      <c r="CC316">
        <v>4.1000000000000002E-2</v>
      </c>
      <c r="CD316">
        <v>2</v>
      </c>
      <c r="CE316">
        <v>988.68499999999995</v>
      </c>
      <c r="CF316">
        <v>704.44200000000001</v>
      </c>
      <c r="CG316">
        <v>39.999499999999998</v>
      </c>
      <c r="CH316">
        <v>39.503900000000002</v>
      </c>
      <c r="CI316">
        <v>30</v>
      </c>
      <c r="CJ316">
        <v>39.311300000000003</v>
      </c>
      <c r="CK316">
        <v>39.392699999999998</v>
      </c>
      <c r="CL316">
        <v>31.0853</v>
      </c>
      <c r="CM316">
        <v>100</v>
      </c>
      <c r="CN316">
        <v>0</v>
      </c>
      <c r="CO316">
        <v>40</v>
      </c>
      <c r="CP316">
        <v>410</v>
      </c>
      <c r="CQ316">
        <v>10</v>
      </c>
      <c r="CR316">
        <v>97.363</v>
      </c>
      <c r="CS316">
        <v>105.04</v>
      </c>
    </row>
    <row r="317" spans="1:97" x14ac:dyDescent="0.25">
      <c r="A317">
        <v>301</v>
      </c>
      <c r="B317">
        <v>1602612803.5999999</v>
      </c>
      <c r="C317">
        <v>23178.799999952302</v>
      </c>
      <c r="D317" t="s">
        <v>929</v>
      </c>
      <c r="E317" t="s">
        <v>930</v>
      </c>
      <c r="F317">
        <v>1602612794.9709699</v>
      </c>
      <c r="G317">
        <f t="shared" si="116"/>
        <v>6.224701121780897E-4</v>
      </c>
      <c r="H317">
        <f t="shared" si="117"/>
        <v>-4.3574985577833028</v>
      </c>
      <c r="I317">
        <f t="shared" si="118"/>
        <v>412.95222580645202</v>
      </c>
      <c r="J317">
        <f t="shared" si="119"/>
        <v>898.91882829597068</v>
      </c>
      <c r="K317">
        <f t="shared" si="120"/>
        <v>91.309424321651065</v>
      </c>
      <c r="L317">
        <f t="shared" si="121"/>
        <v>41.946423663424135</v>
      </c>
      <c r="M317">
        <f t="shared" si="122"/>
        <v>1.3031347670760422E-2</v>
      </c>
      <c r="N317">
        <f t="shared" si="123"/>
        <v>2.7809290908763669</v>
      </c>
      <c r="O317">
        <f t="shared" si="124"/>
        <v>1.2997518054543383E-2</v>
      </c>
      <c r="P317">
        <f t="shared" si="125"/>
        <v>8.1264808660659292E-3</v>
      </c>
      <c r="Q317">
        <f t="shared" si="126"/>
        <v>-1.8444219929032252E-2</v>
      </c>
      <c r="R317">
        <f t="shared" si="127"/>
        <v>38.006821384140622</v>
      </c>
      <c r="S317">
        <f t="shared" si="128"/>
        <v>38.137019354838699</v>
      </c>
      <c r="T317">
        <f t="shared" si="129"/>
        <v>6.7068706058425027</v>
      </c>
      <c r="U317">
        <f t="shared" si="130"/>
        <v>30.53101641768961</v>
      </c>
      <c r="V317">
        <f t="shared" si="131"/>
        <v>2.0519387360020835</v>
      </c>
      <c r="W317">
        <f t="shared" si="132"/>
        <v>6.7208333582146782</v>
      </c>
      <c r="X317">
        <f t="shared" si="133"/>
        <v>4.6549318698404196</v>
      </c>
      <c r="Y317">
        <f t="shared" si="134"/>
        <v>-27.450931947053757</v>
      </c>
      <c r="Z317">
        <f t="shared" si="135"/>
        <v>5.7600390301428774</v>
      </c>
      <c r="AA317">
        <f t="shared" si="136"/>
        <v>0.49874920806666628</v>
      </c>
      <c r="AB317">
        <f t="shared" si="137"/>
        <v>-21.210587928773247</v>
      </c>
      <c r="AC317">
        <v>-1.21904358940029E-3</v>
      </c>
      <c r="AD317">
        <v>2.3544792570019499E-2</v>
      </c>
      <c r="AE317">
        <v>2.6744824803665201</v>
      </c>
      <c r="AF317">
        <v>90</v>
      </c>
      <c r="AG317">
        <v>9</v>
      </c>
      <c r="AH317">
        <f t="shared" si="138"/>
        <v>1</v>
      </c>
      <c r="AI317">
        <f t="shared" si="139"/>
        <v>0</v>
      </c>
      <c r="AJ317">
        <f t="shared" si="140"/>
        <v>51680.474682207168</v>
      </c>
      <c r="AK317">
        <f t="shared" si="141"/>
        <v>-9.6516064516128999E-2</v>
      </c>
      <c r="AL317">
        <f t="shared" si="142"/>
        <v>-4.7292871612903208E-2</v>
      </c>
      <c r="AM317">
        <f t="shared" si="143"/>
        <v>0.49</v>
      </c>
      <c r="AN317">
        <f t="shared" si="144"/>
        <v>0.39</v>
      </c>
      <c r="AO317">
        <v>7.22</v>
      </c>
      <c r="AP317">
        <v>0.5</v>
      </c>
      <c r="AQ317" t="s">
        <v>195</v>
      </c>
      <c r="AR317">
        <v>1602612794.9709699</v>
      </c>
      <c r="AS317">
        <v>412.95222580645202</v>
      </c>
      <c r="AT317">
        <v>409.99167741935503</v>
      </c>
      <c r="AU317">
        <v>20.200832258064501</v>
      </c>
      <c r="AV317">
        <v>19.7604838709677</v>
      </c>
      <c r="AW317">
        <v>999.99161290322604</v>
      </c>
      <c r="AX317">
        <v>101.418483870968</v>
      </c>
      <c r="AY317">
        <v>0.15845661290322599</v>
      </c>
      <c r="AZ317">
        <v>38.175438709677401</v>
      </c>
      <c r="BA317">
        <v>38.137019354838699</v>
      </c>
      <c r="BB317">
        <v>38.342716129032198</v>
      </c>
      <c r="BC317">
        <v>9995.8051612903291</v>
      </c>
      <c r="BD317">
        <v>-9.6516064516128999E-2</v>
      </c>
      <c r="BE317">
        <v>0.383795677419355</v>
      </c>
      <c r="BF317">
        <v>1602612774.5999999</v>
      </c>
      <c r="BG317" t="s">
        <v>924</v>
      </c>
      <c r="BH317">
        <v>52</v>
      </c>
      <c r="BI317">
        <v>-1.758</v>
      </c>
      <c r="BJ317">
        <v>4.1000000000000002E-2</v>
      </c>
      <c r="BK317">
        <v>410</v>
      </c>
      <c r="BL317">
        <v>20</v>
      </c>
      <c r="BM317">
        <v>0.28000000000000003</v>
      </c>
      <c r="BN317">
        <v>0.14000000000000001</v>
      </c>
      <c r="BO317">
        <v>2.9496178</v>
      </c>
      <c r="BP317">
        <v>0.17987870348134999</v>
      </c>
      <c r="BQ317">
        <v>0.11992105146787201</v>
      </c>
      <c r="BR317">
        <v>0</v>
      </c>
      <c r="BS317">
        <v>0.43565404000000002</v>
      </c>
      <c r="BT317">
        <v>6.1689795918350297E-2</v>
      </c>
      <c r="BU317">
        <v>1.8248958992731601E-2</v>
      </c>
      <c r="BV317">
        <v>1</v>
      </c>
      <c r="BW317">
        <v>1</v>
      </c>
      <c r="BX317">
        <v>2</v>
      </c>
      <c r="BY317" t="s">
        <v>252</v>
      </c>
      <c r="BZ317">
        <v>100</v>
      </c>
      <c r="CA317">
        <v>100</v>
      </c>
      <c r="CB317">
        <v>-1.758</v>
      </c>
      <c r="CC317">
        <v>4.1000000000000002E-2</v>
      </c>
      <c r="CD317">
        <v>2</v>
      </c>
      <c r="CE317">
        <v>989.35400000000004</v>
      </c>
      <c r="CF317">
        <v>704.70799999999997</v>
      </c>
      <c r="CG317">
        <v>39.999600000000001</v>
      </c>
      <c r="CH317">
        <v>39.500799999999998</v>
      </c>
      <c r="CI317">
        <v>30</v>
      </c>
      <c r="CJ317">
        <v>39.307499999999997</v>
      </c>
      <c r="CK317">
        <v>39.389699999999998</v>
      </c>
      <c r="CL317">
        <v>31.086300000000001</v>
      </c>
      <c r="CM317">
        <v>100</v>
      </c>
      <c r="CN317">
        <v>0</v>
      </c>
      <c r="CO317">
        <v>40</v>
      </c>
      <c r="CP317">
        <v>410</v>
      </c>
      <c r="CQ317">
        <v>10</v>
      </c>
      <c r="CR317">
        <v>97.363699999999994</v>
      </c>
      <c r="CS317">
        <v>105.04</v>
      </c>
    </row>
    <row r="318" spans="1:97" x14ac:dyDescent="0.25">
      <c r="A318">
        <v>302</v>
      </c>
      <c r="B318">
        <v>1602612808.5999999</v>
      </c>
      <c r="C318">
        <v>23183.799999952302</v>
      </c>
      <c r="D318" t="s">
        <v>931</v>
      </c>
      <c r="E318" t="s">
        <v>932</v>
      </c>
      <c r="F318">
        <v>1602612799.9709699</v>
      </c>
      <c r="G318">
        <f t="shared" si="116"/>
        <v>6.228398411739195E-4</v>
      </c>
      <c r="H318">
        <f t="shared" si="117"/>
        <v>-4.3734470416076281</v>
      </c>
      <c r="I318">
        <f t="shared" si="118"/>
        <v>412.95793548387098</v>
      </c>
      <c r="J318">
        <f t="shared" si="119"/>
        <v>900.76753089031092</v>
      </c>
      <c r="K318">
        <f t="shared" si="120"/>
        <v>91.496898383824899</v>
      </c>
      <c r="L318">
        <f t="shared" si="121"/>
        <v>41.946860831469046</v>
      </c>
      <c r="M318">
        <f t="shared" si="122"/>
        <v>1.3031862688791281E-2</v>
      </c>
      <c r="N318">
        <f t="shared" si="123"/>
        <v>2.779382792733788</v>
      </c>
      <c r="O318">
        <f t="shared" si="124"/>
        <v>1.2998011632613101E-2</v>
      </c>
      <c r="P318">
        <f t="shared" si="125"/>
        <v>8.1267912696413071E-3</v>
      </c>
      <c r="Q318">
        <f t="shared" si="126"/>
        <v>-1.7817125279032252E-2</v>
      </c>
      <c r="R318">
        <f t="shared" si="127"/>
        <v>38.0082292976983</v>
      </c>
      <c r="S318">
        <f t="shared" si="128"/>
        <v>38.141764516129001</v>
      </c>
      <c r="T318">
        <f t="shared" si="129"/>
        <v>6.7085937771216146</v>
      </c>
      <c r="U318">
        <f t="shared" si="130"/>
        <v>30.516087510861716</v>
      </c>
      <c r="V318">
        <f t="shared" si="131"/>
        <v>2.0511119290049815</v>
      </c>
      <c r="W318">
        <f t="shared" si="132"/>
        <v>6.7214118725898953</v>
      </c>
      <c r="X318">
        <f t="shared" si="133"/>
        <v>4.6574818481166336</v>
      </c>
      <c r="Y318">
        <f t="shared" si="134"/>
        <v>-27.467236995769849</v>
      </c>
      <c r="Z318">
        <f t="shared" si="135"/>
        <v>5.2841086275974289</v>
      </c>
      <c r="AA318">
        <f t="shared" si="136"/>
        <v>0.4578079650780385</v>
      </c>
      <c r="AB318">
        <f t="shared" si="137"/>
        <v>-21.743137528373413</v>
      </c>
      <c r="AC318">
        <v>-1.21799111258166E-3</v>
      </c>
      <c r="AD318">
        <v>2.3524464873295001E-2</v>
      </c>
      <c r="AE318">
        <v>2.6730280842616998</v>
      </c>
      <c r="AF318">
        <v>90</v>
      </c>
      <c r="AG318">
        <v>9</v>
      </c>
      <c r="AH318">
        <f t="shared" si="138"/>
        <v>1</v>
      </c>
      <c r="AI318">
        <f t="shared" si="139"/>
        <v>0</v>
      </c>
      <c r="AJ318">
        <f t="shared" si="140"/>
        <v>51637.396921481901</v>
      </c>
      <c r="AK318">
        <f t="shared" si="141"/>
        <v>-9.3234564516129007E-2</v>
      </c>
      <c r="AL318">
        <f t="shared" si="142"/>
        <v>-4.568493661290321E-2</v>
      </c>
      <c r="AM318">
        <f t="shared" si="143"/>
        <v>0.49</v>
      </c>
      <c r="AN318">
        <f t="shared" si="144"/>
        <v>0.39</v>
      </c>
      <c r="AO318">
        <v>7.22</v>
      </c>
      <c r="AP318">
        <v>0.5</v>
      </c>
      <c r="AQ318" t="s">
        <v>195</v>
      </c>
      <c r="AR318">
        <v>1602612799.9709699</v>
      </c>
      <c r="AS318">
        <v>412.95793548387098</v>
      </c>
      <c r="AT318">
        <v>409.98596774193499</v>
      </c>
      <c r="AU318">
        <v>20.192761290322601</v>
      </c>
      <c r="AV318">
        <v>19.752145161290301</v>
      </c>
      <c r="AW318">
        <v>999.98580645161303</v>
      </c>
      <c r="AX318">
        <v>101.41806451612899</v>
      </c>
      <c r="AY318">
        <v>0.15853016129032299</v>
      </c>
      <c r="AZ318">
        <v>38.177029032258098</v>
      </c>
      <c r="BA318">
        <v>38.141764516129001</v>
      </c>
      <c r="BB318">
        <v>38.345390322580599</v>
      </c>
      <c r="BC318">
        <v>9987.2164516128996</v>
      </c>
      <c r="BD318">
        <v>-9.3234564516129007E-2</v>
      </c>
      <c r="BE318">
        <v>0.393367903225807</v>
      </c>
      <c r="BF318">
        <v>1602612774.5999999</v>
      </c>
      <c r="BG318" t="s">
        <v>924</v>
      </c>
      <c r="BH318">
        <v>52</v>
      </c>
      <c r="BI318">
        <v>-1.758</v>
      </c>
      <c r="BJ318">
        <v>4.1000000000000002E-2</v>
      </c>
      <c r="BK318">
        <v>410</v>
      </c>
      <c r="BL318">
        <v>20</v>
      </c>
      <c r="BM318">
        <v>0.28000000000000003</v>
      </c>
      <c r="BN318">
        <v>0.14000000000000001</v>
      </c>
      <c r="BO318">
        <v>2.9709409999999998</v>
      </c>
      <c r="BP318">
        <v>3.67692100840116E-2</v>
      </c>
      <c r="BQ318">
        <v>2.4365487661854798E-2</v>
      </c>
      <c r="BR318">
        <v>1</v>
      </c>
      <c r="BS318">
        <v>0.44022035999999998</v>
      </c>
      <c r="BT318">
        <v>8.5206626650701795E-3</v>
      </c>
      <c r="BU318">
        <v>1.49781628726623E-3</v>
      </c>
      <c r="BV318">
        <v>1</v>
      </c>
      <c r="BW318">
        <v>2</v>
      </c>
      <c r="BX318">
        <v>2</v>
      </c>
      <c r="BY318" t="s">
        <v>200</v>
      </c>
      <c r="BZ318">
        <v>100</v>
      </c>
      <c r="CA318">
        <v>100</v>
      </c>
      <c r="CB318">
        <v>-1.758</v>
      </c>
      <c r="CC318">
        <v>4.1000000000000002E-2</v>
      </c>
      <c r="CD318">
        <v>2</v>
      </c>
      <c r="CE318">
        <v>989.327</v>
      </c>
      <c r="CF318">
        <v>704.66800000000001</v>
      </c>
      <c r="CG318">
        <v>39.999200000000002</v>
      </c>
      <c r="CH318">
        <v>39.500100000000003</v>
      </c>
      <c r="CI318">
        <v>29.9999</v>
      </c>
      <c r="CJ318">
        <v>39.303699999999999</v>
      </c>
      <c r="CK318">
        <v>39.385800000000003</v>
      </c>
      <c r="CL318">
        <v>31.085999999999999</v>
      </c>
      <c r="CM318">
        <v>100</v>
      </c>
      <c r="CN318">
        <v>0</v>
      </c>
      <c r="CO318">
        <v>40</v>
      </c>
      <c r="CP318">
        <v>410</v>
      </c>
      <c r="CQ318">
        <v>10</v>
      </c>
      <c r="CR318">
        <v>97.363900000000001</v>
      </c>
      <c r="CS318">
        <v>105.04</v>
      </c>
    </row>
    <row r="319" spans="1:97" x14ac:dyDescent="0.25">
      <c r="A319">
        <v>303</v>
      </c>
      <c r="B319">
        <v>1602612813.5999999</v>
      </c>
      <c r="C319">
        <v>23188.799999952302</v>
      </c>
      <c r="D319" t="s">
        <v>933</v>
      </c>
      <c r="E319" t="s">
        <v>934</v>
      </c>
      <c r="F319">
        <v>1602612804.9709699</v>
      </c>
      <c r="G319">
        <f t="shared" si="116"/>
        <v>6.2333007380204115E-4</v>
      </c>
      <c r="H319">
        <f t="shared" si="117"/>
        <v>-4.3675204947649888</v>
      </c>
      <c r="I319">
        <f t="shared" si="118"/>
        <v>412.96261290322599</v>
      </c>
      <c r="J319">
        <f t="shared" si="119"/>
        <v>899.80233717355065</v>
      </c>
      <c r="K319">
        <f t="shared" si="120"/>
        <v>91.398030026213704</v>
      </c>
      <c r="L319">
        <f t="shared" si="121"/>
        <v>41.946956275301154</v>
      </c>
      <c r="M319">
        <f t="shared" si="122"/>
        <v>1.3038231119441412E-2</v>
      </c>
      <c r="N319">
        <f t="shared" si="123"/>
        <v>2.7805186481642883</v>
      </c>
      <c r="O319">
        <f t="shared" si="124"/>
        <v>1.3004360819844508E-2</v>
      </c>
      <c r="P319">
        <f t="shared" si="125"/>
        <v>8.1307612358251131E-3</v>
      </c>
      <c r="Q319">
        <f t="shared" si="126"/>
        <v>-2.0012857498064505E-2</v>
      </c>
      <c r="R319">
        <f t="shared" si="127"/>
        <v>38.008936976670832</v>
      </c>
      <c r="S319">
        <f t="shared" si="128"/>
        <v>38.143187096774199</v>
      </c>
      <c r="T319">
        <f t="shared" si="129"/>
        <v>6.7091104519133991</v>
      </c>
      <c r="U319">
        <f t="shared" si="130"/>
        <v>30.502328995394162</v>
      </c>
      <c r="V319">
        <f t="shared" si="131"/>
        <v>2.0502748606960428</v>
      </c>
      <c r="W319">
        <f t="shared" si="132"/>
        <v>6.7216993856621023</v>
      </c>
      <c r="X319">
        <f t="shared" si="133"/>
        <v>4.6588355912173558</v>
      </c>
      <c r="Y319">
        <f t="shared" si="134"/>
        <v>-27.488856254670015</v>
      </c>
      <c r="Z319">
        <f t="shared" si="135"/>
        <v>5.191490510059114</v>
      </c>
      <c r="AA319">
        <f t="shared" si="136"/>
        <v>0.44960471502997751</v>
      </c>
      <c r="AB319">
        <f t="shared" si="137"/>
        <v>-21.867773887078986</v>
      </c>
      <c r="AC319">
        <v>-1.2187641690486199E-3</v>
      </c>
      <c r="AD319">
        <v>2.3539395803015499E-2</v>
      </c>
      <c r="AE319">
        <v>2.6740964365763502</v>
      </c>
      <c r="AF319">
        <v>90</v>
      </c>
      <c r="AG319">
        <v>9</v>
      </c>
      <c r="AH319">
        <f t="shared" si="138"/>
        <v>1</v>
      </c>
      <c r="AI319">
        <f t="shared" si="139"/>
        <v>0</v>
      </c>
      <c r="AJ319">
        <f t="shared" si="140"/>
        <v>51668.696085924923</v>
      </c>
      <c r="AK319">
        <f t="shared" si="141"/>
        <v>-0.104724529032258</v>
      </c>
      <c r="AL319">
        <f t="shared" si="142"/>
        <v>-5.1315019225806419E-2</v>
      </c>
      <c r="AM319">
        <f t="shared" si="143"/>
        <v>0.49</v>
      </c>
      <c r="AN319">
        <f t="shared" si="144"/>
        <v>0.39</v>
      </c>
      <c r="AO319">
        <v>7.22</v>
      </c>
      <c r="AP319">
        <v>0.5</v>
      </c>
      <c r="AQ319" t="s">
        <v>195</v>
      </c>
      <c r="AR319">
        <v>1602612804.9709699</v>
      </c>
      <c r="AS319">
        <v>412.96261290322599</v>
      </c>
      <c r="AT319">
        <v>409.99506451612899</v>
      </c>
      <c r="AU319">
        <v>20.184703225806501</v>
      </c>
      <c r="AV319">
        <v>19.743735483870999</v>
      </c>
      <c r="AW319">
        <v>999.98312903225803</v>
      </c>
      <c r="AX319">
        <v>101.41751612903199</v>
      </c>
      <c r="AY319">
        <v>0.15815916129032301</v>
      </c>
      <c r="AZ319">
        <v>38.177819354838697</v>
      </c>
      <c r="BA319">
        <v>38.143187096774199</v>
      </c>
      <c r="BB319">
        <v>38.352477419354798</v>
      </c>
      <c r="BC319">
        <v>9993.6093548387107</v>
      </c>
      <c r="BD319">
        <v>-0.104724529032258</v>
      </c>
      <c r="BE319">
        <v>0.39564700000000003</v>
      </c>
      <c r="BF319">
        <v>1602612774.5999999</v>
      </c>
      <c r="BG319" t="s">
        <v>924</v>
      </c>
      <c r="BH319">
        <v>52</v>
      </c>
      <c r="BI319">
        <v>-1.758</v>
      </c>
      <c r="BJ319">
        <v>4.1000000000000002E-2</v>
      </c>
      <c r="BK319">
        <v>410</v>
      </c>
      <c r="BL319">
        <v>20</v>
      </c>
      <c r="BM319">
        <v>0.28000000000000003</v>
      </c>
      <c r="BN319">
        <v>0.14000000000000001</v>
      </c>
      <c r="BO319">
        <v>2.9698158000000001</v>
      </c>
      <c r="BP319">
        <v>6.1165138055102701E-3</v>
      </c>
      <c r="BQ319">
        <v>2.3716542251348501E-2</v>
      </c>
      <c r="BR319">
        <v>1</v>
      </c>
      <c r="BS319">
        <v>0.44066664</v>
      </c>
      <c r="BT319">
        <v>2.0759279711897302E-3</v>
      </c>
      <c r="BU319">
        <v>9.3875911201969403E-4</v>
      </c>
      <c r="BV319">
        <v>1</v>
      </c>
      <c r="BW319">
        <v>2</v>
      </c>
      <c r="BX319">
        <v>2</v>
      </c>
      <c r="BY319" t="s">
        <v>200</v>
      </c>
      <c r="BZ319">
        <v>100</v>
      </c>
      <c r="CA319">
        <v>100</v>
      </c>
      <c r="CB319">
        <v>-1.758</v>
      </c>
      <c r="CC319">
        <v>4.1000000000000002E-2</v>
      </c>
      <c r="CD319">
        <v>2</v>
      </c>
      <c r="CE319">
        <v>989.44100000000003</v>
      </c>
      <c r="CF319">
        <v>704.67700000000002</v>
      </c>
      <c r="CG319">
        <v>39.999000000000002</v>
      </c>
      <c r="CH319">
        <v>39.496899999999997</v>
      </c>
      <c r="CI319">
        <v>29.9999</v>
      </c>
      <c r="CJ319">
        <v>39.299799999999998</v>
      </c>
      <c r="CK319">
        <v>39.382199999999997</v>
      </c>
      <c r="CL319">
        <v>31.086300000000001</v>
      </c>
      <c r="CM319">
        <v>100</v>
      </c>
      <c r="CN319">
        <v>0</v>
      </c>
      <c r="CO319">
        <v>40</v>
      </c>
      <c r="CP319">
        <v>410</v>
      </c>
      <c r="CQ319">
        <v>10</v>
      </c>
      <c r="CR319">
        <v>97.364099999999993</v>
      </c>
      <c r="CS319">
        <v>105.041</v>
      </c>
    </row>
    <row r="320" spans="1:97" x14ac:dyDescent="0.25">
      <c r="A320">
        <v>304</v>
      </c>
      <c r="B320">
        <v>1602613078.5999999</v>
      </c>
      <c r="C320">
        <v>23453.799999952302</v>
      </c>
      <c r="D320" t="s">
        <v>936</v>
      </c>
      <c r="E320" t="s">
        <v>937</v>
      </c>
      <c r="F320">
        <v>1602613068.3645201</v>
      </c>
      <c r="G320">
        <f t="shared" si="116"/>
        <v>3.1812545816816334E-4</v>
      </c>
      <c r="H320">
        <f t="shared" si="117"/>
        <v>-2.6494775287127292</v>
      </c>
      <c r="I320">
        <f t="shared" si="118"/>
        <v>413.75219354838703</v>
      </c>
      <c r="J320">
        <f t="shared" si="119"/>
        <v>1004.0661101368828</v>
      </c>
      <c r="K320">
        <f t="shared" si="120"/>
        <v>101.98785076181511</v>
      </c>
      <c r="L320">
        <f t="shared" si="121"/>
        <v>42.026811324439365</v>
      </c>
      <c r="M320">
        <f t="shared" si="122"/>
        <v>6.5774106598511673E-3</v>
      </c>
      <c r="N320">
        <f t="shared" si="123"/>
        <v>2.7524476053604472</v>
      </c>
      <c r="O320">
        <f t="shared" si="124"/>
        <v>6.5686910681274453E-3</v>
      </c>
      <c r="P320">
        <f t="shared" si="125"/>
        <v>4.1062143579327333E-3</v>
      </c>
      <c r="Q320">
        <f t="shared" si="126"/>
        <v>1.9338990814838742E-2</v>
      </c>
      <c r="R320">
        <f t="shared" si="127"/>
        <v>38.197774344293556</v>
      </c>
      <c r="S320">
        <f t="shared" si="128"/>
        <v>38.1656774193548</v>
      </c>
      <c r="T320">
        <f t="shared" si="129"/>
        <v>6.7172834231626597</v>
      </c>
      <c r="U320">
        <f t="shared" si="130"/>
        <v>29.72015724174117</v>
      </c>
      <c r="V320">
        <f t="shared" si="131"/>
        <v>2.0092721516261332</v>
      </c>
      <c r="W320">
        <f t="shared" si="132"/>
        <v>6.7606376887002604</v>
      </c>
      <c r="X320">
        <f t="shared" si="133"/>
        <v>4.7080112715365265</v>
      </c>
      <c r="Y320">
        <f t="shared" si="134"/>
        <v>-14.029332705216003</v>
      </c>
      <c r="Z320">
        <f t="shared" si="135"/>
        <v>17.644523039742847</v>
      </c>
      <c r="AA320">
        <f t="shared" si="136"/>
        <v>1.5446356708303948</v>
      </c>
      <c r="AB320">
        <f t="shared" si="137"/>
        <v>5.1791649961720765</v>
      </c>
      <c r="AC320">
        <v>-1.21922371145882E-3</v>
      </c>
      <c r="AD320">
        <v>2.3548271474746401E-2</v>
      </c>
      <c r="AE320">
        <v>2.6747313036177598</v>
      </c>
      <c r="AF320">
        <v>92</v>
      </c>
      <c r="AG320">
        <v>9</v>
      </c>
      <c r="AH320">
        <f t="shared" si="138"/>
        <v>1</v>
      </c>
      <c r="AI320">
        <f t="shared" si="139"/>
        <v>0</v>
      </c>
      <c r="AJ320">
        <f t="shared" si="140"/>
        <v>51669.635887807119</v>
      </c>
      <c r="AK320">
        <f t="shared" si="141"/>
        <v>0.101198277419355</v>
      </c>
      <c r="AL320">
        <f t="shared" si="142"/>
        <v>4.9587155935483948E-2</v>
      </c>
      <c r="AM320">
        <f t="shared" si="143"/>
        <v>0.49</v>
      </c>
      <c r="AN320">
        <f t="shared" si="144"/>
        <v>0.39</v>
      </c>
      <c r="AO320">
        <v>15.09</v>
      </c>
      <c r="AP320">
        <v>0.5</v>
      </c>
      <c r="AQ320" t="s">
        <v>195</v>
      </c>
      <c r="AR320">
        <v>1602613068.3645201</v>
      </c>
      <c r="AS320">
        <v>413.75219354838703</v>
      </c>
      <c r="AT320">
        <v>409.953096774193</v>
      </c>
      <c r="AU320">
        <v>19.781199999999998</v>
      </c>
      <c r="AV320">
        <v>19.310687096774199</v>
      </c>
      <c r="AW320">
        <v>1000.09016129032</v>
      </c>
      <c r="AX320">
        <v>101.416548387097</v>
      </c>
      <c r="AY320">
        <v>0.15828790322580599</v>
      </c>
      <c r="AZ320">
        <v>38.284583870967701</v>
      </c>
      <c r="BA320">
        <v>38.1656774193548</v>
      </c>
      <c r="BB320">
        <v>38.410038709677401</v>
      </c>
      <c r="BC320">
        <v>9997.4729032258092</v>
      </c>
      <c r="BD320">
        <v>0.101198277419355</v>
      </c>
      <c r="BE320">
        <v>0.39200054838709703</v>
      </c>
      <c r="BF320">
        <v>1602613065.0999999</v>
      </c>
      <c r="BG320" t="s">
        <v>938</v>
      </c>
      <c r="BH320">
        <v>53</v>
      </c>
      <c r="BI320">
        <v>-1.7130000000000001</v>
      </c>
      <c r="BJ320">
        <v>0.04</v>
      </c>
      <c r="BK320">
        <v>410</v>
      </c>
      <c r="BL320">
        <v>19</v>
      </c>
      <c r="BM320">
        <v>0.24</v>
      </c>
      <c r="BN320">
        <v>0.12</v>
      </c>
      <c r="BO320">
        <v>1.9519525559999999</v>
      </c>
      <c r="BP320">
        <v>16.6272606340459</v>
      </c>
      <c r="BQ320">
        <v>2.22967263080099</v>
      </c>
      <c r="BR320">
        <v>0</v>
      </c>
      <c r="BS320">
        <v>0.24533009136</v>
      </c>
      <c r="BT320">
        <v>2.0366458022870302</v>
      </c>
      <c r="BU320">
        <v>0.27411319989974697</v>
      </c>
      <c r="BV320">
        <v>0</v>
      </c>
      <c r="BW320">
        <v>0</v>
      </c>
      <c r="BX320">
        <v>2</v>
      </c>
      <c r="BY320" t="s">
        <v>197</v>
      </c>
      <c r="BZ320">
        <v>100</v>
      </c>
      <c r="CA320">
        <v>100</v>
      </c>
      <c r="CB320">
        <v>-1.7130000000000001</v>
      </c>
      <c r="CC320">
        <v>0.04</v>
      </c>
      <c r="CD320">
        <v>2</v>
      </c>
      <c r="CE320">
        <v>986.72699999999998</v>
      </c>
      <c r="CF320">
        <v>703.07799999999997</v>
      </c>
      <c r="CG320">
        <v>39.999099999999999</v>
      </c>
      <c r="CH320">
        <v>39.380600000000001</v>
      </c>
      <c r="CI320">
        <v>30.0002</v>
      </c>
      <c r="CJ320">
        <v>39.151899999999998</v>
      </c>
      <c r="CK320">
        <v>39.232900000000001</v>
      </c>
      <c r="CL320">
        <v>31.100100000000001</v>
      </c>
      <c r="CM320">
        <v>100</v>
      </c>
      <c r="CN320">
        <v>0</v>
      </c>
      <c r="CO320">
        <v>40</v>
      </c>
      <c r="CP320">
        <v>410</v>
      </c>
      <c r="CQ320">
        <v>10</v>
      </c>
      <c r="CR320">
        <v>97.378399999999999</v>
      </c>
      <c r="CS320">
        <v>105.054</v>
      </c>
    </row>
    <row r="321" spans="1:97" x14ac:dyDescent="0.25">
      <c r="A321">
        <v>305</v>
      </c>
      <c r="B321">
        <v>1602613083.5999999</v>
      </c>
      <c r="C321">
        <v>23458.799999952302</v>
      </c>
      <c r="D321" t="s">
        <v>939</v>
      </c>
      <c r="E321" t="s">
        <v>940</v>
      </c>
      <c r="F321">
        <v>1602613075.24839</v>
      </c>
      <c r="G321">
        <f t="shared" si="116"/>
        <v>3.7743482198355745E-4</v>
      </c>
      <c r="H321">
        <f t="shared" si="117"/>
        <v>-3.1325416116337426</v>
      </c>
      <c r="I321">
        <f t="shared" si="118"/>
        <v>414.44983870967701</v>
      </c>
      <c r="J321">
        <f t="shared" si="119"/>
        <v>1001.6084386071075</v>
      </c>
      <c r="K321">
        <f t="shared" si="120"/>
        <v>101.73803495684025</v>
      </c>
      <c r="L321">
        <f t="shared" si="121"/>
        <v>42.097600772153399</v>
      </c>
      <c r="M321">
        <f t="shared" si="122"/>
        <v>7.8184739254748246E-3</v>
      </c>
      <c r="N321">
        <f t="shared" si="123"/>
        <v>2.7527451543146055</v>
      </c>
      <c r="O321">
        <f t="shared" si="124"/>
        <v>7.8061580280706679E-3</v>
      </c>
      <c r="P321">
        <f t="shared" si="125"/>
        <v>4.8799536619672703E-3</v>
      </c>
      <c r="Q321">
        <f t="shared" si="126"/>
        <v>1.7770353245806454E-2</v>
      </c>
      <c r="R321">
        <f t="shared" si="127"/>
        <v>38.179710073763282</v>
      </c>
      <c r="S321">
        <f t="shared" si="128"/>
        <v>38.165493548387097</v>
      </c>
      <c r="T321">
        <f t="shared" si="129"/>
        <v>6.7172165695441279</v>
      </c>
      <c r="U321">
        <f t="shared" si="130"/>
        <v>29.839634888301148</v>
      </c>
      <c r="V321">
        <f t="shared" si="131"/>
        <v>2.0171468934148113</v>
      </c>
      <c r="W321">
        <f t="shared" si="132"/>
        <v>6.7599583606354683</v>
      </c>
      <c r="X321">
        <f t="shared" si="133"/>
        <v>4.700069676129317</v>
      </c>
      <c r="Y321">
        <f t="shared" si="134"/>
        <v>-16.644875649474884</v>
      </c>
      <c r="Z321">
        <f t="shared" si="135"/>
        <v>17.397970110419049</v>
      </c>
      <c r="AA321">
        <f t="shared" si="136"/>
        <v>1.5228723323614648</v>
      </c>
      <c r="AB321">
        <f t="shared" si="137"/>
        <v>2.293737146551436</v>
      </c>
      <c r="AC321">
        <v>-1.2194296260475399E-3</v>
      </c>
      <c r="AD321">
        <v>2.35522485403089E-2</v>
      </c>
      <c r="AE321">
        <v>2.6750157270723398</v>
      </c>
      <c r="AF321">
        <v>91</v>
      </c>
      <c r="AG321">
        <v>9</v>
      </c>
      <c r="AH321">
        <f t="shared" si="138"/>
        <v>1</v>
      </c>
      <c r="AI321">
        <f t="shared" si="139"/>
        <v>0</v>
      </c>
      <c r="AJ321">
        <f t="shared" si="140"/>
        <v>51678.308443296024</v>
      </c>
      <c r="AK321">
        <f t="shared" si="141"/>
        <v>9.2989812903225805E-2</v>
      </c>
      <c r="AL321">
        <f t="shared" si="142"/>
        <v>4.5565008322580647E-2</v>
      </c>
      <c r="AM321">
        <f t="shared" si="143"/>
        <v>0.49</v>
      </c>
      <c r="AN321">
        <f t="shared" si="144"/>
        <v>0.39</v>
      </c>
      <c r="AO321">
        <v>15.09</v>
      </c>
      <c r="AP321">
        <v>0.5</v>
      </c>
      <c r="AQ321" t="s">
        <v>195</v>
      </c>
      <c r="AR321">
        <v>1602613075.24839</v>
      </c>
      <c r="AS321">
        <v>414.44983870967701</v>
      </c>
      <c r="AT321">
        <v>409.95919354838702</v>
      </c>
      <c r="AU321">
        <v>19.858761290322601</v>
      </c>
      <c r="AV321">
        <v>19.300561290322602</v>
      </c>
      <c r="AW321">
        <v>1000.06916129032</v>
      </c>
      <c r="AX321">
        <v>101.416258064516</v>
      </c>
      <c r="AY321">
        <v>0.15840029032258099</v>
      </c>
      <c r="AZ321">
        <v>38.282725806451602</v>
      </c>
      <c r="BA321">
        <v>38.165493548387097</v>
      </c>
      <c r="BB321">
        <v>38.410512903225801</v>
      </c>
      <c r="BC321">
        <v>9999.19</v>
      </c>
      <c r="BD321">
        <v>9.2989812903225805E-2</v>
      </c>
      <c r="BE321">
        <v>0.40490003225806498</v>
      </c>
      <c r="BF321">
        <v>1602613065.0999999</v>
      </c>
      <c r="BG321" t="s">
        <v>938</v>
      </c>
      <c r="BH321">
        <v>53</v>
      </c>
      <c r="BI321">
        <v>-1.7130000000000001</v>
      </c>
      <c r="BJ321">
        <v>0.04</v>
      </c>
      <c r="BK321">
        <v>410</v>
      </c>
      <c r="BL321">
        <v>19</v>
      </c>
      <c r="BM321">
        <v>0.24</v>
      </c>
      <c r="BN321">
        <v>0.12</v>
      </c>
      <c r="BO321">
        <v>2.913175276</v>
      </c>
      <c r="BP321">
        <v>16.1911639176686</v>
      </c>
      <c r="BQ321">
        <v>2.1952541635760898</v>
      </c>
      <c r="BR321">
        <v>0</v>
      </c>
      <c r="BS321">
        <v>0.36340352156</v>
      </c>
      <c r="BT321">
        <v>2.00490214548915</v>
      </c>
      <c r="BU321">
        <v>0.27142391539341998</v>
      </c>
      <c r="BV321">
        <v>0</v>
      </c>
      <c r="BW321">
        <v>0</v>
      </c>
      <c r="BX321">
        <v>2</v>
      </c>
      <c r="BY321" t="s">
        <v>197</v>
      </c>
      <c r="BZ321">
        <v>100</v>
      </c>
      <c r="CA321">
        <v>100</v>
      </c>
      <c r="CB321">
        <v>-1.7130000000000001</v>
      </c>
      <c r="CC321">
        <v>0.04</v>
      </c>
      <c r="CD321">
        <v>2</v>
      </c>
      <c r="CE321">
        <v>987.96600000000001</v>
      </c>
      <c r="CF321">
        <v>703.226</v>
      </c>
      <c r="CG321">
        <v>39.998899999999999</v>
      </c>
      <c r="CH321">
        <v>39.380600000000001</v>
      </c>
      <c r="CI321">
        <v>30.0001</v>
      </c>
      <c r="CJ321">
        <v>39.149099999999997</v>
      </c>
      <c r="CK321">
        <v>39.229399999999998</v>
      </c>
      <c r="CL321">
        <v>31.1006</v>
      </c>
      <c r="CM321">
        <v>100</v>
      </c>
      <c r="CN321">
        <v>0</v>
      </c>
      <c r="CO321">
        <v>40</v>
      </c>
      <c r="CP321">
        <v>410</v>
      </c>
      <c r="CQ321">
        <v>10</v>
      </c>
      <c r="CR321">
        <v>97.378699999999995</v>
      </c>
      <c r="CS321">
        <v>105.054</v>
      </c>
    </row>
    <row r="322" spans="1:97" x14ac:dyDescent="0.25">
      <c r="A322">
        <v>306</v>
      </c>
      <c r="B322">
        <v>1602613088.5999999</v>
      </c>
      <c r="C322">
        <v>23463.799999952302</v>
      </c>
      <c r="D322" t="s">
        <v>941</v>
      </c>
      <c r="E322" t="s">
        <v>942</v>
      </c>
      <c r="F322">
        <v>1602613080.0387101</v>
      </c>
      <c r="G322">
        <f t="shared" si="116"/>
        <v>4.0073656882682831E-4</v>
      </c>
      <c r="H322">
        <f t="shared" si="117"/>
        <v>-3.3154211197055408</v>
      </c>
      <c r="I322">
        <f t="shared" si="118"/>
        <v>414.72622580645202</v>
      </c>
      <c r="J322">
        <f t="shared" si="119"/>
        <v>999.41562656068584</v>
      </c>
      <c r="K322">
        <f t="shared" si="120"/>
        <v>101.51501866478996</v>
      </c>
      <c r="L322">
        <f t="shared" si="121"/>
        <v>42.125557610503755</v>
      </c>
      <c r="M322">
        <f t="shared" si="122"/>
        <v>8.3091651505918067E-3</v>
      </c>
      <c r="N322">
        <f t="shared" si="123"/>
        <v>2.7525254297160684</v>
      </c>
      <c r="O322">
        <f t="shared" si="124"/>
        <v>8.2952552154619275E-3</v>
      </c>
      <c r="P322">
        <f t="shared" si="125"/>
        <v>5.1857822955542502E-3</v>
      </c>
      <c r="Q322">
        <f t="shared" si="126"/>
        <v>1.7064573479032251E-2</v>
      </c>
      <c r="R322">
        <f t="shared" si="127"/>
        <v>38.17073075748295</v>
      </c>
      <c r="S322">
        <f t="shared" si="128"/>
        <v>38.161738709677401</v>
      </c>
      <c r="T322">
        <f t="shared" si="129"/>
        <v>6.7158514745392965</v>
      </c>
      <c r="U322">
        <f t="shared" si="130"/>
        <v>29.884411010555194</v>
      </c>
      <c r="V322">
        <f t="shared" si="131"/>
        <v>2.0198896928579426</v>
      </c>
      <c r="W322">
        <f t="shared" si="132"/>
        <v>6.7590078725142559</v>
      </c>
      <c r="X322">
        <f t="shared" si="133"/>
        <v>4.6959617816813539</v>
      </c>
      <c r="Y322">
        <f t="shared" si="134"/>
        <v>-17.67248268526313</v>
      </c>
      <c r="Z322">
        <f t="shared" si="135"/>
        <v>17.567952711237965</v>
      </c>
      <c r="AA322">
        <f t="shared" si="136"/>
        <v>1.5378268355620159</v>
      </c>
      <c r="AB322">
        <f t="shared" si="137"/>
        <v>1.450361435015882</v>
      </c>
      <c r="AC322">
        <v>-1.21927756657766E-3</v>
      </c>
      <c r="AD322">
        <v>2.35493116406707E-2</v>
      </c>
      <c r="AE322">
        <v>2.6748056951163699</v>
      </c>
      <c r="AF322">
        <v>91</v>
      </c>
      <c r="AG322">
        <v>9</v>
      </c>
      <c r="AH322">
        <f t="shared" si="138"/>
        <v>1</v>
      </c>
      <c r="AI322">
        <f t="shared" si="139"/>
        <v>0</v>
      </c>
      <c r="AJ322">
        <f t="shared" si="140"/>
        <v>51672.550999127445</v>
      </c>
      <c r="AK322">
        <f t="shared" si="141"/>
        <v>8.9296564516128996E-2</v>
      </c>
      <c r="AL322">
        <f t="shared" si="142"/>
        <v>4.375531661290321E-2</v>
      </c>
      <c r="AM322">
        <f t="shared" si="143"/>
        <v>0.49</v>
      </c>
      <c r="AN322">
        <f t="shared" si="144"/>
        <v>0.39</v>
      </c>
      <c r="AO322">
        <v>15.09</v>
      </c>
      <c r="AP322">
        <v>0.5</v>
      </c>
      <c r="AQ322" t="s">
        <v>195</v>
      </c>
      <c r="AR322">
        <v>1602613080.0387101</v>
      </c>
      <c r="AS322">
        <v>414.72622580645202</v>
      </c>
      <c r="AT322">
        <v>409.97406451612898</v>
      </c>
      <c r="AU322">
        <v>19.885819354838699</v>
      </c>
      <c r="AV322">
        <v>19.293135483871001</v>
      </c>
      <c r="AW322">
        <v>1000.00409677419</v>
      </c>
      <c r="AX322">
        <v>101.41587096774199</v>
      </c>
      <c r="AY322">
        <v>0.158505064516129</v>
      </c>
      <c r="AZ322">
        <v>38.280125806451601</v>
      </c>
      <c r="BA322">
        <v>38.161738709677401</v>
      </c>
      <c r="BB322">
        <v>38.404519354838698</v>
      </c>
      <c r="BC322">
        <v>9997.9812903225793</v>
      </c>
      <c r="BD322">
        <v>8.9296564516128996E-2</v>
      </c>
      <c r="BE322">
        <v>0.42404419354838702</v>
      </c>
      <c r="BF322">
        <v>1602613065.0999999</v>
      </c>
      <c r="BG322" t="s">
        <v>938</v>
      </c>
      <c r="BH322">
        <v>53</v>
      </c>
      <c r="BI322">
        <v>-1.7130000000000001</v>
      </c>
      <c r="BJ322">
        <v>0.04</v>
      </c>
      <c r="BK322">
        <v>410</v>
      </c>
      <c r="BL322">
        <v>19</v>
      </c>
      <c r="BM322">
        <v>0.24</v>
      </c>
      <c r="BN322">
        <v>0.12</v>
      </c>
      <c r="BO322">
        <v>3.8684238180000001</v>
      </c>
      <c r="BP322">
        <v>10.165771446065699</v>
      </c>
      <c r="BQ322">
        <v>1.67903207280601</v>
      </c>
      <c r="BR322">
        <v>0</v>
      </c>
      <c r="BS322">
        <v>0.48170532038000002</v>
      </c>
      <c r="BT322">
        <v>1.27977280206984</v>
      </c>
      <c r="BU322">
        <v>0.209503448778563</v>
      </c>
      <c r="BV322">
        <v>0</v>
      </c>
      <c r="BW322">
        <v>0</v>
      </c>
      <c r="BX322">
        <v>2</v>
      </c>
      <c r="BY322" t="s">
        <v>197</v>
      </c>
      <c r="BZ322">
        <v>100</v>
      </c>
      <c r="CA322">
        <v>100</v>
      </c>
      <c r="CB322">
        <v>-1.7130000000000001</v>
      </c>
      <c r="CC322">
        <v>0.04</v>
      </c>
      <c r="CD322">
        <v>2</v>
      </c>
      <c r="CE322">
        <v>988.13</v>
      </c>
      <c r="CF322">
        <v>703.40599999999995</v>
      </c>
      <c r="CG322">
        <v>39.998699999999999</v>
      </c>
      <c r="CH322">
        <v>39.380600000000001</v>
      </c>
      <c r="CI322">
        <v>30.0001</v>
      </c>
      <c r="CJ322">
        <v>39.147100000000002</v>
      </c>
      <c r="CK322">
        <v>39.229100000000003</v>
      </c>
      <c r="CL322">
        <v>31.1004</v>
      </c>
      <c r="CM322">
        <v>100</v>
      </c>
      <c r="CN322">
        <v>0</v>
      </c>
      <c r="CO322">
        <v>40</v>
      </c>
      <c r="CP322">
        <v>410</v>
      </c>
      <c r="CQ322">
        <v>10</v>
      </c>
      <c r="CR322">
        <v>97.377700000000004</v>
      </c>
      <c r="CS322">
        <v>105.05500000000001</v>
      </c>
    </row>
    <row r="323" spans="1:97" x14ac:dyDescent="0.25">
      <c r="A323">
        <v>307</v>
      </c>
      <c r="B323">
        <v>1602613093.5999999</v>
      </c>
      <c r="C323">
        <v>23468.799999952302</v>
      </c>
      <c r="D323" t="s">
        <v>943</v>
      </c>
      <c r="E323" t="s">
        <v>944</v>
      </c>
      <c r="F323">
        <v>1602613084.9709699</v>
      </c>
      <c r="G323">
        <f t="shared" si="116"/>
        <v>4.0077162852738006E-4</v>
      </c>
      <c r="H323">
        <f t="shared" si="117"/>
        <v>-3.3083072186161453</v>
      </c>
      <c r="I323">
        <f t="shared" si="118"/>
        <v>414.72445161290301</v>
      </c>
      <c r="J323">
        <f t="shared" si="119"/>
        <v>997.89486923182926</v>
      </c>
      <c r="K323">
        <f t="shared" si="120"/>
        <v>101.36060869046764</v>
      </c>
      <c r="L323">
        <f t="shared" si="121"/>
        <v>42.125402334880981</v>
      </c>
      <c r="M323">
        <f t="shared" si="122"/>
        <v>8.3120382171031071E-3</v>
      </c>
      <c r="N323">
        <f t="shared" si="123"/>
        <v>2.7521068871368746</v>
      </c>
      <c r="O323">
        <f t="shared" si="124"/>
        <v>8.2981165566449189E-3</v>
      </c>
      <c r="P323">
        <f t="shared" si="125"/>
        <v>5.1875716846475914E-3</v>
      </c>
      <c r="Q323">
        <f t="shared" si="126"/>
        <v>1.6774517583870975E-2</v>
      </c>
      <c r="R323">
        <f t="shared" si="127"/>
        <v>38.168723268367351</v>
      </c>
      <c r="S323">
        <f t="shared" si="128"/>
        <v>38.156525806451597</v>
      </c>
      <c r="T323">
        <f t="shared" si="129"/>
        <v>6.7139566901437826</v>
      </c>
      <c r="U323">
        <f t="shared" si="130"/>
        <v>29.876469410883498</v>
      </c>
      <c r="V323">
        <f t="shared" si="131"/>
        <v>2.0191366164696518</v>
      </c>
      <c r="W323">
        <f t="shared" si="132"/>
        <v>6.7582838812075767</v>
      </c>
      <c r="X323">
        <f t="shared" si="133"/>
        <v>4.6948200736741308</v>
      </c>
      <c r="Y323">
        <f t="shared" si="134"/>
        <v>-17.674028818057462</v>
      </c>
      <c r="Z323">
        <f t="shared" si="135"/>
        <v>18.044856626442012</v>
      </c>
      <c r="AA323">
        <f t="shared" si="136"/>
        <v>1.5797585095946949</v>
      </c>
      <c r="AB323">
        <f t="shared" si="137"/>
        <v>1.9673608355631167</v>
      </c>
      <c r="AC323">
        <v>-1.2189879493560501E-3</v>
      </c>
      <c r="AD323">
        <v>2.35437179297758E-2</v>
      </c>
      <c r="AE323">
        <v>2.6744056134473202</v>
      </c>
      <c r="AF323">
        <v>91</v>
      </c>
      <c r="AG323">
        <v>9</v>
      </c>
      <c r="AH323">
        <f t="shared" si="138"/>
        <v>1</v>
      </c>
      <c r="AI323">
        <f t="shared" si="139"/>
        <v>0</v>
      </c>
      <c r="AJ323">
        <f t="shared" si="140"/>
        <v>51661.106500437447</v>
      </c>
      <c r="AK323">
        <f t="shared" si="141"/>
        <v>8.7778741935483906E-2</v>
      </c>
      <c r="AL323">
        <f t="shared" si="142"/>
        <v>4.3011583548387113E-2</v>
      </c>
      <c r="AM323">
        <f t="shared" si="143"/>
        <v>0.49</v>
      </c>
      <c r="AN323">
        <f t="shared" si="144"/>
        <v>0.39</v>
      </c>
      <c r="AO323">
        <v>15.09</v>
      </c>
      <c r="AP323">
        <v>0.5</v>
      </c>
      <c r="AQ323" t="s">
        <v>195</v>
      </c>
      <c r="AR323">
        <v>1602613084.9709699</v>
      </c>
      <c r="AS323">
        <v>414.72445161290301</v>
      </c>
      <c r="AT323">
        <v>409.98303225806399</v>
      </c>
      <c r="AU323">
        <v>19.878393548387098</v>
      </c>
      <c r="AV323">
        <v>19.285651612903202</v>
      </c>
      <c r="AW323">
        <v>1000.00119354839</v>
      </c>
      <c r="AX323">
        <v>101.41587096774199</v>
      </c>
      <c r="AY323">
        <v>0.158565193548387</v>
      </c>
      <c r="AZ323">
        <v>38.278145161290297</v>
      </c>
      <c r="BA323">
        <v>38.156525806451597</v>
      </c>
      <c r="BB323">
        <v>38.401441935483902</v>
      </c>
      <c r="BC323">
        <v>9995.6064516129009</v>
      </c>
      <c r="BD323">
        <v>8.7778741935483906E-2</v>
      </c>
      <c r="BE323">
        <v>0.44059025806451602</v>
      </c>
      <c r="BF323">
        <v>1602613065.0999999</v>
      </c>
      <c r="BG323" t="s">
        <v>938</v>
      </c>
      <c r="BH323">
        <v>53</v>
      </c>
      <c r="BI323">
        <v>-1.7130000000000001</v>
      </c>
      <c r="BJ323">
        <v>0.04</v>
      </c>
      <c r="BK323">
        <v>410</v>
      </c>
      <c r="BL323">
        <v>19</v>
      </c>
      <c r="BM323">
        <v>0.24</v>
      </c>
      <c r="BN323">
        <v>0.12</v>
      </c>
      <c r="BO323">
        <v>4.6842626000000003</v>
      </c>
      <c r="BP323">
        <v>0.78090225104931199</v>
      </c>
      <c r="BQ323">
        <v>0.28114505697813702</v>
      </c>
      <c r="BR323">
        <v>0</v>
      </c>
      <c r="BS323">
        <v>0.58421453999999995</v>
      </c>
      <c r="BT323">
        <v>0.116951506220369</v>
      </c>
      <c r="BU323">
        <v>3.6089308640210899E-2</v>
      </c>
      <c r="BV323">
        <v>0</v>
      </c>
      <c r="BW323">
        <v>0</v>
      </c>
      <c r="BX323">
        <v>2</v>
      </c>
      <c r="BY323" t="s">
        <v>197</v>
      </c>
      <c r="BZ323">
        <v>100</v>
      </c>
      <c r="CA323">
        <v>100</v>
      </c>
      <c r="CB323">
        <v>-1.7130000000000001</v>
      </c>
      <c r="CC323">
        <v>0.04</v>
      </c>
      <c r="CD323">
        <v>2</v>
      </c>
      <c r="CE323">
        <v>988.43899999999996</v>
      </c>
      <c r="CF323">
        <v>703.36699999999996</v>
      </c>
      <c r="CG323">
        <v>39.9985</v>
      </c>
      <c r="CH323">
        <v>39.380600000000001</v>
      </c>
      <c r="CI323">
        <v>30</v>
      </c>
      <c r="CJ323">
        <v>39.143300000000004</v>
      </c>
      <c r="CK323">
        <v>39.227499999999999</v>
      </c>
      <c r="CL323">
        <v>31.100999999999999</v>
      </c>
      <c r="CM323">
        <v>100</v>
      </c>
      <c r="CN323">
        <v>0</v>
      </c>
      <c r="CO323">
        <v>40</v>
      </c>
      <c r="CP323">
        <v>410</v>
      </c>
      <c r="CQ323">
        <v>10</v>
      </c>
      <c r="CR323">
        <v>97.378500000000003</v>
      </c>
      <c r="CS323">
        <v>105.05500000000001</v>
      </c>
    </row>
    <row r="324" spans="1:97" x14ac:dyDescent="0.25">
      <c r="A324">
        <v>308</v>
      </c>
      <c r="B324">
        <v>1602613098.5999999</v>
      </c>
      <c r="C324">
        <v>23473.799999952302</v>
      </c>
      <c r="D324" t="s">
        <v>945</v>
      </c>
      <c r="E324" t="s">
        <v>946</v>
      </c>
      <c r="F324">
        <v>1602613089.9709699</v>
      </c>
      <c r="G324">
        <f t="shared" si="116"/>
        <v>4.0074445469932271E-4</v>
      </c>
      <c r="H324">
        <f t="shared" si="117"/>
        <v>-3.3059955783120341</v>
      </c>
      <c r="I324">
        <f t="shared" si="118"/>
        <v>414.72658064516099</v>
      </c>
      <c r="J324">
        <f t="shared" si="119"/>
        <v>997.3712702839639</v>
      </c>
      <c r="K324">
        <f t="shared" si="120"/>
        <v>101.30737593745009</v>
      </c>
      <c r="L324">
        <f t="shared" si="121"/>
        <v>42.125598429068837</v>
      </c>
      <c r="M324">
        <f t="shared" si="122"/>
        <v>8.3135270586806032E-3</v>
      </c>
      <c r="N324">
        <f t="shared" si="123"/>
        <v>2.7512700356652573</v>
      </c>
      <c r="O324">
        <f t="shared" si="124"/>
        <v>8.299596186636865E-3</v>
      </c>
      <c r="P324">
        <f t="shared" si="125"/>
        <v>5.1884972787785387E-3</v>
      </c>
      <c r="Q324">
        <f t="shared" si="126"/>
        <v>1.806854137064515E-2</v>
      </c>
      <c r="R324">
        <f t="shared" si="127"/>
        <v>38.166194999908569</v>
      </c>
      <c r="S324">
        <f t="shared" si="128"/>
        <v>38.1514290322581</v>
      </c>
      <c r="T324">
        <f t="shared" si="129"/>
        <v>6.7121045647504909</v>
      </c>
      <c r="U324">
        <f t="shared" si="130"/>
        <v>29.869319722756941</v>
      </c>
      <c r="V324">
        <f t="shared" si="131"/>
        <v>2.0183790847656407</v>
      </c>
      <c r="W324">
        <f t="shared" si="132"/>
        <v>6.7573654288077769</v>
      </c>
      <c r="X324">
        <f t="shared" si="133"/>
        <v>4.6937254799848507</v>
      </c>
      <c r="Y324">
        <f t="shared" si="134"/>
        <v>-17.672830452240131</v>
      </c>
      <c r="Z324">
        <f t="shared" si="135"/>
        <v>18.422626066694264</v>
      </c>
      <c r="AA324">
        <f t="shared" si="136"/>
        <v>1.6132621910681477</v>
      </c>
      <c r="AB324">
        <f t="shared" si="137"/>
        <v>2.3811263468929269</v>
      </c>
      <c r="AC324">
        <v>-1.21840900782839E-3</v>
      </c>
      <c r="AD324">
        <v>2.35325361654013E-2</v>
      </c>
      <c r="AE324">
        <v>2.6736056651248399</v>
      </c>
      <c r="AF324">
        <v>91</v>
      </c>
      <c r="AG324">
        <v>9</v>
      </c>
      <c r="AH324">
        <f t="shared" si="138"/>
        <v>1</v>
      </c>
      <c r="AI324">
        <f t="shared" si="139"/>
        <v>0</v>
      </c>
      <c r="AJ324">
        <f t="shared" si="140"/>
        <v>51637.98424743431</v>
      </c>
      <c r="AK324">
        <f t="shared" si="141"/>
        <v>9.4550190322580593E-2</v>
      </c>
      <c r="AL324">
        <f t="shared" si="142"/>
        <v>4.6329593258064489E-2</v>
      </c>
      <c r="AM324">
        <f t="shared" si="143"/>
        <v>0.49</v>
      </c>
      <c r="AN324">
        <f t="shared" si="144"/>
        <v>0.39</v>
      </c>
      <c r="AO324">
        <v>15.09</v>
      </c>
      <c r="AP324">
        <v>0.5</v>
      </c>
      <c r="AQ324" t="s">
        <v>195</v>
      </c>
      <c r="AR324">
        <v>1602613089.9709699</v>
      </c>
      <c r="AS324">
        <v>414.72658064516099</v>
      </c>
      <c r="AT324">
        <v>409.98858064516099</v>
      </c>
      <c r="AU324">
        <v>19.870945161290301</v>
      </c>
      <c r="AV324">
        <v>19.278232258064499</v>
      </c>
      <c r="AW324">
        <v>999.98996774193495</v>
      </c>
      <c r="AX324">
        <v>101.415774193548</v>
      </c>
      <c r="AY324">
        <v>0.15861335483871</v>
      </c>
      <c r="AZ324">
        <v>38.275632258064498</v>
      </c>
      <c r="BA324">
        <v>38.1514290322581</v>
      </c>
      <c r="BB324">
        <v>38.399767741935499</v>
      </c>
      <c r="BC324">
        <v>9990.8687096774192</v>
      </c>
      <c r="BD324">
        <v>9.4550190322580593E-2</v>
      </c>
      <c r="BE324">
        <v>0.45212241935483899</v>
      </c>
      <c r="BF324">
        <v>1602613065.0999999</v>
      </c>
      <c r="BG324" t="s">
        <v>938</v>
      </c>
      <c r="BH324">
        <v>53</v>
      </c>
      <c r="BI324">
        <v>-1.7130000000000001</v>
      </c>
      <c r="BJ324">
        <v>0.04</v>
      </c>
      <c r="BK324">
        <v>410</v>
      </c>
      <c r="BL324">
        <v>19</v>
      </c>
      <c r="BM324">
        <v>0.24</v>
      </c>
      <c r="BN324">
        <v>0.12</v>
      </c>
      <c r="BO324">
        <v>4.7461468</v>
      </c>
      <c r="BP324">
        <v>-5.3314550334043101E-2</v>
      </c>
      <c r="BQ324">
        <v>1.9882524230087101E-2</v>
      </c>
      <c r="BR324">
        <v>1</v>
      </c>
      <c r="BS324">
        <v>0.59268564000000001</v>
      </c>
      <c r="BT324">
        <v>-1.0842753477832701E-4</v>
      </c>
      <c r="BU324">
        <v>5.6151583272423696E-4</v>
      </c>
      <c r="BV324">
        <v>1</v>
      </c>
      <c r="BW324">
        <v>2</v>
      </c>
      <c r="BX324">
        <v>2</v>
      </c>
      <c r="BY324" t="s">
        <v>200</v>
      </c>
      <c r="BZ324">
        <v>100</v>
      </c>
      <c r="CA324">
        <v>100</v>
      </c>
      <c r="CB324">
        <v>-1.7130000000000001</v>
      </c>
      <c r="CC324">
        <v>0.04</v>
      </c>
      <c r="CD324">
        <v>2</v>
      </c>
      <c r="CE324">
        <v>988.40800000000002</v>
      </c>
      <c r="CF324">
        <v>703.13599999999997</v>
      </c>
      <c r="CG324">
        <v>39.998399999999997</v>
      </c>
      <c r="CH324">
        <v>39.380600000000001</v>
      </c>
      <c r="CI324">
        <v>29.9999</v>
      </c>
      <c r="CJ324">
        <v>39.1432</v>
      </c>
      <c r="CK324">
        <v>39.225200000000001</v>
      </c>
      <c r="CL324">
        <v>31.1021</v>
      </c>
      <c r="CM324">
        <v>100</v>
      </c>
      <c r="CN324">
        <v>0</v>
      </c>
      <c r="CO324">
        <v>40</v>
      </c>
      <c r="CP324">
        <v>410</v>
      </c>
      <c r="CQ324">
        <v>10</v>
      </c>
      <c r="CR324">
        <v>97.377899999999997</v>
      </c>
      <c r="CS324">
        <v>105.05500000000001</v>
      </c>
    </row>
    <row r="325" spans="1:97" x14ac:dyDescent="0.25">
      <c r="A325">
        <v>309</v>
      </c>
      <c r="B325">
        <v>1602613103.5999999</v>
      </c>
      <c r="C325">
        <v>23478.799999952302</v>
      </c>
      <c r="D325" t="s">
        <v>947</v>
      </c>
      <c r="E325" t="s">
        <v>948</v>
      </c>
      <c r="F325">
        <v>1602613094.9709699</v>
      </c>
      <c r="G325">
        <f t="shared" si="116"/>
        <v>4.007994006879002E-4</v>
      </c>
      <c r="H325">
        <f t="shared" si="117"/>
        <v>-3.3030248956270198</v>
      </c>
      <c r="I325">
        <f t="shared" si="118"/>
        <v>414.71712903225801</v>
      </c>
      <c r="J325">
        <f t="shared" si="119"/>
        <v>996.66201763493541</v>
      </c>
      <c r="K325">
        <f t="shared" si="120"/>
        <v>101.23537013889374</v>
      </c>
      <c r="L325">
        <f t="shared" si="121"/>
        <v>42.124653410739505</v>
      </c>
      <c r="M325">
        <f t="shared" si="122"/>
        <v>8.3156284123785708E-3</v>
      </c>
      <c r="N325">
        <f t="shared" si="123"/>
        <v>2.7534066523454692</v>
      </c>
      <c r="O325">
        <f t="shared" si="124"/>
        <v>8.301701299517206E-3</v>
      </c>
      <c r="P325">
        <f t="shared" si="125"/>
        <v>5.1898126381263645E-3</v>
      </c>
      <c r="Q325">
        <f t="shared" si="126"/>
        <v>2.0295671936129009E-2</v>
      </c>
      <c r="R325">
        <f t="shared" si="127"/>
        <v>38.164671735676365</v>
      </c>
      <c r="S325">
        <f t="shared" si="128"/>
        <v>38.147845161290299</v>
      </c>
      <c r="T325">
        <f t="shared" si="129"/>
        <v>6.7108024812839524</v>
      </c>
      <c r="U325">
        <f t="shared" si="130"/>
        <v>29.859947103631672</v>
      </c>
      <c r="V325">
        <f t="shared" si="131"/>
        <v>2.0175711411296455</v>
      </c>
      <c r="W325">
        <f t="shared" si="132"/>
        <v>6.75678069397605</v>
      </c>
      <c r="X325">
        <f t="shared" si="133"/>
        <v>4.6932313401543073</v>
      </c>
      <c r="Y325">
        <f t="shared" si="134"/>
        <v>-17.675253570336398</v>
      </c>
      <c r="Z325">
        <f t="shared" si="135"/>
        <v>18.731422045236119</v>
      </c>
      <c r="AA325">
        <f t="shared" si="136"/>
        <v>1.6389895258419442</v>
      </c>
      <c r="AB325">
        <f t="shared" si="137"/>
        <v>2.7154536726777927</v>
      </c>
      <c r="AC325">
        <v>-1.2198874858120701E-3</v>
      </c>
      <c r="AD325">
        <v>2.3561091713166501E-2</v>
      </c>
      <c r="AE325">
        <v>2.6756480400018301</v>
      </c>
      <c r="AF325">
        <v>91</v>
      </c>
      <c r="AG325">
        <v>9</v>
      </c>
      <c r="AH325">
        <f t="shared" si="138"/>
        <v>1</v>
      </c>
      <c r="AI325">
        <f t="shared" si="139"/>
        <v>0</v>
      </c>
      <c r="AJ325">
        <f t="shared" si="140"/>
        <v>51698.354157377951</v>
      </c>
      <c r="AK325">
        <f t="shared" si="141"/>
        <v>0.10620445806451601</v>
      </c>
      <c r="AL325">
        <f t="shared" si="142"/>
        <v>5.2040184451612841E-2</v>
      </c>
      <c r="AM325">
        <f t="shared" si="143"/>
        <v>0.49</v>
      </c>
      <c r="AN325">
        <f t="shared" si="144"/>
        <v>0.39</v>
      </c>
      <c r="AO325">
        <v>15.09</v>
      </c>
      <c r="AP325">
        <v>0.5</v>
      </c>
      <c r="AQ325" t="s">
        <v>195</v>
      </c>
      <c r="AR325">
        <v>1602613094.9709699</v>
      </c>
      <c r="AS325">
        <v>414.71712903225801</v>
      </c>
      <c r="AT325">
        <v>409.98370967741897</v>
      </c>
      <c r="AU325">
        <v>19.8629838709677</v>
      </c>
      <c r="AV325">
        <v>19.270193548387098</v>
      </c>
      <c r="AW325">
        <v>1000.00458064516</v>
      </c>
      <c r="AX325">
        <v>101.41587096774199</v>
      </c>
      <c r="AY325">
        <v>0.15855280645161299</v>
      </c>
      <c r="AZ325">
        <v>38.274032258064501</v>
      </c>
      <c r="BA325">
        <v>38.147845161290299</v>
      </c>
      <c r="BB325">
        <v>38.4000870967742</v>
      </c>
      <c r="BC325">
        <v>10002.982580645201</v>
      </c>
      <c r="BD325">
        <v>0.10620445806451601</v>
      </c>
      <c r="BE325">
        <v>0.45216800000000001</v>
      </c>
      <c r="BF325">
        <v>1602613065.0999999</v>
      </c>
      <c r="BG325" t="s">
        <v>938</v>
      </c>
      <c r="BH325">
        <v>53</v>
      </c>
      <c r="BI325">
        <v>-1.7130000000000001</v>
      </c>
      <c r="BJ325">
        <v>0.04</v>
      </c>
      <c r="BK325">
        <v>410</v>
      </c>
      <c r="BL325">
        <v>19</v>
      </c>
      <c r="BM325">
        <v>0.24</v>
      </c>
      <c r="BN325">
        <v>0.12</v>
      </c>
      <c r="BO325">
        <v>4.7361155999999998</v>
      </c>
      <c r="BP325">
        <v>-8.3584768307337604E-2</v>
      </c>
      <c r="BQ325">
        <v>2.1801078795325699E-2</v>
      </c>
      <c r="BR325">
        <v>1</v>
      </c>
      <c r="BS325">
        <v>0.59285951999999997</v>
      </c>
      <c r="BT325">
        <v>-2.02948379352563E-4</v>
      </c>
      <c r="BU325">
        <v>6.2705168016679398E-4</v>
      </c>
      <c r="BV325">
        <v>1</v>
      </c>
      <c r="BW325">
        <v>2</v>
      </c>
      <c r="BX325">
        <v>2</v>
      </c>
      <c r="BY325" t="s">
        <v>200</v>
      </c>
      <c r="BZ325">
        <v>100</v>
      </c>
      <c r="CA325">
        <v>100</v>
      </c>
      <c r="CB325">
        <v>-1.7130000000000001</v>
      </c>
      <c r="CC325">
        <v>0.04</v>
      </c>
      <c r="CD325">
        <v>2</v>
      </c>
      <c r="CE325">
        <v>988.41200000000003</v>
      </c>
      <c r="CF325">
        <v>703.37599999999998</v>
      </c>
      <c r="CG325">
        <v>39.998100000000001</v>
      </c>
      <c r="CH325">
        <v>39.376800000000003</v>
      </c>
      <c r="CI325">
        <v>29.9999</v>
      </c>
      <c r="CJ325">
        <v>39.139600000000002</v>
      </c>
      <c r="CK325">
        <v>39.221699999999998</v>
      </c>
      <c r="CL325">
        <v>31.1022</v>
      </c>
      <c r="CM325">
        <v>100</v>
      </c>
      <c r="CN325">
        <v>0</v>
      </c>
      <c r="CO325">
        <v>40</v>
      </c>
      <c r="CP325">
        <v>410</v>
      </c>
      <c r="CQ325">
        <v>10</v>
      </c>
      <c r="CR325">
        <v>97.381299999999996</v>
      </c>
      <c r="CS325">
        <v>105.056</v>
      </c>
    </row>
    <row r="326" spans="1:97" x14ac:dyDescent="0.25">
      <c r="A326">
        <v>310</v>
      </c>
      <c r="B326">
        <v>1602613366.0999999</v>
      </c>
      <c r="C326">
        <v>23741.299999952302</v>
      </c>
      <c r="D326" t="s">
        <v>950</v>
      </c>
      <c r="E326" t="s">
        <v>951</v>
      </c>
      <c r="F326">
        <v>1602613358.11935</v>
      </c>
      <c r="G326">
        <f t="shared" si="116"/>
        <v>6.2504896458186318E-4</v>
      </c>
      <c r="H326">
        <f t="shared" si="117"/>
        <v>-3.7561726356649658</v>
      </c>
      <c r="I326">
        <f t="shared" si="118"/>
        <v>414.43219354838698</v>
      </c>
      <c r="J326">
        <f t="shared" si="119"/>
        <v>825.80624743628414</v>
      </c>
      <c r="K326">
        <f t="shared" si="120"/>
        <v>83.890574634942055</v>
      </c>
      <c r="L326">
        <f t="shared" si="121"/>
        <v>42.100619814790377</v>
      </c>
      <c r="M326">
        <f t="shared" si="122"/>
        <v>1.3131161670289796E-2</v>
      </c>
      <c r="N326">
        <f t="shared" si="123"/>
        <v>2.7793671715048318</v>
      </c>
      <c r="O326">
        <f t="shared" si="124"/>
        <v>1.3096793320263733E-2</v>
      </c>
      <c r="P326">
        <f t="shared" si="125"/>
        <v>8.1885761319718132E-3</v>
      </c>
      <c r="Q326">
        <f t="shared" si="126"/>
        <v>-4.1013957207096758E-3</v>
      </c>
      <c r="R326">
        <f t="shared" si="127"/>
        <v>37.809007842461263</v>
      </c>
      <c r="S326">
        <f t="shared" si="128"/>
        <v>37.941299999999998</v>
      </c>
      <c r="T326">
        <f t="shared" si="129"/>
        <v>6.6361302867890455</v>
      </c>
      <c r="U326">
        <f t="shared" si="130"/>
        <v>29.984708319295546</v>
      </c>
      <c r="V326">
        <f t="shared" si="131"/>
        <v>1.9938245033364885</v>
      </c>
      <c r="W326">
        <f t="shared" si="132"/>
        <v>6.6494710640671366</v>
      </c>
      <c r="X326">
        <f t="shared" si="133"/>
        <v>4.6423057834525565</v>
      </c>
      <c r="Y326">
        <f t="shared" si="134"/>
        <v>-27.564659338060167</v>
      </c>
      <c r="Z326">
        <f t="shared" si="135"/>
        <v>5.5513763718839497</v>
      </c>
      <c r="AA326">
        <f t="shared" si="136"/>
        <v>0.48004152270828648</v>
      </c>
      <c r="AB326">
        <f t="shared" si="137"/>
        <v>-21.537342839188639</v>
      </c>
      <c r="AC326">
        <v>-1.22079109271617E-3</v>
      </c>
      <c r="AD326">
        <v>2.3578544113808199E-2</v>
      </c>
      <c r="AE326">
        <v>2.6768954741791799</v>
      </c>
      <c r="AF326">
        <v>91</v>
      </c>
      <c r="AG326">
        <v>9</v>
      </c>
      <c r="AH326">
        <f t="shared" si="138"/>
        <v>1</v>
      </c>
      <c r="AI326">
        <f t="shared" si="139"/>
        <v>0</v>
      </c>
      <c r="AJ326">
        <f t="shared" si="140"/>
        <v>51784.503700504501</v>
      </c>
      <c r="AK326">
        <f t="shared" si="141"/>
        <v>-2.1462039354838699E-2</v>
      </c>
      <c r="AL326">
        <f t="shared" si="142"/>
        <v>-1.0516399283870962E-2</v>
      </c>
      <c r="AM326">
        <f t="shared" si="143"/>
        <v>0.49</v>
      </c>
      <c r="AN326">
        <f t="shared" si="144"/>
        <v>0.39</v>
      </c>
      <c r="AO326">
        <v>12.71</v>
      </c>
      <c r="AP326">
        <v>0.5</v>
      </c>
      <c r="AQ326" t="s">
        <v>195</v>
      </c>
      <c r="AR326">
        <v>1602613358.11935</v>
      </c>
      <c r="AS326">
        <v>414.43219354838698</v>
      </c>
      <c r="AT326">
        <v>409.987741935484</v>
      </c>
      <c r="AU326">
        <v>19.626909677419398</v>
      </c>
      <c r="AV326">
        <v>18.848135483871001</v>
      </c>
      <c r="AW326">
        <v>1000.09077419355</v>
      </c>
      <c r="AX326">
        <v>101.42712903225799</v>
      </c>
      <c r="AY326">
        <v>0.15913880645161299</v>
      </c>
      <c r="AZ326">
        <v>37.978348387096801</v>
      </c>
      <c r="BA326">
        <v>37.941299999999998</v>
      </c>
      <c r="BB326">
        <v>38.1411193548387</v>
      </c>
      <c r="BC326">
        <v>10009.280967741901</v>
      </c>
      <c r="BD326">
        <v>-2.1462039354838699E-2</v>
      </c>
      <c r="BE326">
        <v>0.36952877419354802</v>
      </c>
      <c r="BF326">
        <v>1602613350.5999999</v>
      </c>
      <c r="BG326" t="s">
        <v>952</v>
      </c>
      <c r="BH326">
        <v>54</v>
      </c>
      <c r="BI326">
        <v>-1.6559999999999999</v>
      </c>
      <c r="BJ326">
        <v>3.7999999999999999E-2</v>
      </c>
      <c r="BK326">
        <v>410</v>
      </c>
      <c r="BL326">
        <v>19</v>
      </c>
      <c r="BM326">
        <v>0.26</v>
      </c>
      <c r="BN326">
        <v>0.09</v>
      </c>
      <c r="BO326">
        <v>2.617756038</v>
      </c>
      <c r="BP326">
        <v>20.5706735418396</v>
      </c>
      <c r="BQ326">
        <v>2.7294035861824502</v>
      </c>
      <c r="BR326">
        <v>0</v>
      </c>
      <c r="BS326">
        <v>0.46338426385199999</v>
      </c>
      <c r="BT326">
        <v>3.5696345422359101</v>
      </c>
      <c r="BU326">
        <v>0.47424755082249198</v>
      </c>
      <c r="BV326">
        <v>0</v>
      </c>
      <c r="BW326">
        <v>0</v>
      </c>
      <c r="BX326">
        <v>2</v>
      </c>
      <c r="BY326" t="s">
        <v>197</v>
      </c>
      <c r="BZ326">
        <v>100</v>
      </c>
      <c r="CA326">
        <v>100</v>
      </c>
      <c r="CB326">
        <v>-1.6559999999999999</v>
      </c>
      <c r="CC326">
        <v>3.7999999999999999E-2</v>
      </c>
      <c r="CD326">
        <v>2</v>
      </c>
      <c r="CE326">
        <v>987.53200000000004</v>
      </c>
      <c r="CF326">
        <v>703.49400000000003</v>
      </c>
      <c r="CG326">
        <v>39.999499999999998</v>
      </c>
      <c r="CH326">
        <v>39.1663</v>
      </c>
      <c r="CI326">
        <v>30</v>
      </c>
      <c r="CJ326">
        <v>38.959000000000003</v>
      </c>
      <c r="CK326">
        <v>39.037199999999999</v>
      </c>
      <c r="CL326">
        <v>31.1096</v>
      </c>
      <c r="CM326">
        <v>100</v>
      </c>
      <c r="CN326">
        <v>0</v>
      </c>
      <c r="CO326">
        <v>40</v>
      </c>
      <c r="CP326">
        <v>410</v>
      </c>
      <c r="CQ326">
        <v>10</v>
      </c>
      <c r="CR326">
        <v>97.417500000000004</v>
      </c>
      <c r="CS326">
        <v>105.096</v>
      </c>
    </row>
    <row r="327" spans="1:97" x14ac:dyDescent="0.25">
      <c r="A327">
        <v>311</v>
      </c>
      <c r="B327">
        <v>1602613371.0999999</v>
      </c>
      <c r="C327">
        <v>23746.299999952302</v>
      </c>
      <c r="D327" t="s">
        <v>953</v>
      </c>
      <c r="E327" t="s">
        <v>954</v>
      </c>
      <c r="F327">
        <v>1602613362.7451601</v>
      </c>
      <c r="G327">
        <f t="shared" si="116"/>
        <v>8.0451558223073195E-4</v>
      </c>
      <c r="H327">
        <f t="shared" si="117"/>
        <v>-4.8207530875805391</v>
      </c>
      <c r="I327">
        <f t="shared" si="118"/>
        <v>415.69335483870998</v>
      </c>
      <c r="J327">
        <f t="shared" si="119"/>
        <v>823.89726930999427</v>
      </c>
      <c r="K327">
        <f t="shared" si="120"/>
        <v>83.696849516599272</v>
      </c>
      <c r="L327">
        <f t="shared" si="121"/>
        <v>42.22883781872946</v>
      </c>
      <c r="M327">
        <f t="shared" si="122"/>
        <v>1.6990273755033841E-2</v>
      </c>
      <c r="N327">
        <f t="shared" si="123"/>
        <v>2.7790134258329844</v>
      </c>
      <c r="O327">
        <f t="shared" si="124"/>
        <v>1.693277642258726E-2</v>
      </c>
      <c r="P327">
        <f t="shared" si="125"/>
        <v>1.0588134870831108E-2</v>
      </c>
      <c r="Q327">
        <f t="shared" si="126"/>
        <v>-4.1797969615161266E-3</v>
      </c>
      <c r="R327">
        <f t="shared" si="127"/>
        <v>37.762267626771497</v>
      </c>
      <c r="S327">
        <f t="shared" si="128"/>
        <v>37.943867741935499</v>
      </c>
      <c r="T327">
        <f t="shared" si="129"/>
        <v>6.6370541569616242</v>
      </c>
      <c r="U327">
        <f t="shared" si="130"/>
        <v>30.315173361903351</v>
      </c>
      <c r="V327">
        <f t="shared" si="131"/>
        <v>2.016006278752521</v>
      </c>
      <c r="W327">
        <f t="shared" si="132"/>
        <v>6.650155863155998</v>
      </c>
      <c r="X327">
        <f t="shared" si="133"/>
        <v>4.6210478782091027</v>
      </c>
      <c r="Y327">
        <f t="shared" si="134"/>
        <v>-35.479137176375282</v>
      </c>
      <c r="Z327">
        <f t="shared" si="135"/>
        <v>5.450627270042788</v>
      </c>
      <c r="AA327">
        <f t="shared" si="136"/>
        <v>0.47139964914659849</v>
      </c>
      <c r="AB327">
        <f t="shared" si="137"/>
        <v>-29.561290054147413</v>
      </c>
      <c r="AC327">
        <v>-1.22054949525397E-3</v>
      </c>
      <c r="AD327">
        <v>2.35738778638215E-2</v>
      </c>
      <c r="AE327">
        <v>2.67656200790007</v>
      </c>
      <c r="AF327">
        <v>91</v>
      </c>
      <c r="AG327">
        <v>9</v>
      </c>
      <c r="AH327">
        <f t="shared" si="138"/>
        <v>1</v>
      </c>
      <c r="AI327">
        <f t="shared" si="139"/>
        <v>0</v>
      </c>
      <c r="AJ327">
        <f t="shared" si="140"/>
        <v>51774.363354858993</v>
      </c>
      <c r="AK327">
        <f t="shared" si="141"/>
        <v>-2.18723022580645E-2</v>
      </c>
      <c r="AL327">
        <f t="shared" si="142"/>
        <v>-1.0717428106451606E-2</v>
      </c>
      <c r="AM327">
        <f t="shared" si="143"/>
        <v>0.49</v>
      </c>
      <c r="AN327">
        <f t="shared" si="144"/>
        <v>0.39</v>
      </c>
      <c r="AO327">
        <v>12.71</v>
      </c>
      <c r="AP327">
        <v>0.5</v>
      </c>
      <c r="AQ327" t="s">
        <v>195</v>
      </c>
      <c r="AR327">
        <v>1602613362.7451601</v>
      </c>
      <c r="AS327">
        <v>415.69335483870998</v>
      </c>
      <c r="AT327">
        <v>409.99145161290301</v>
      </c>
      <c r="AU327">
        <v>19.845216129032298</v>
      </c>
      <c r="AV327">
        <v>18.843006451612901</v>
      </c>
      <c r="AW327">
        <v>1000.03703225806</v>
      </c>
      <c r="AX327">
        <v>101.427290322581</v>
      </c>
      <c r="AY327">
        <v>0.15922129032258101</v>
      </c>
      <c r="AZ327">
        <v>37.9802483870968</v>
      </c>
      <c r="BA327">
        <v>37.943867741935499</v>
      </c>
      <c r="BB327">
        <v>38.143222580645201</v>
      </c>
      <c r="BC327">
        <v>10007.284193548399</v>
      </c>
      <c r="BD327">
        <v>-2.18723022580645E-2</v>
      </c>
      <c r="BE327">
        <v>0.35617335483870999</v>
      </c>
      <c r="BF327">
        <v>1602613350.5999999</v>
      </c>
      <c r="BG327" t="s">
        <v>952</v>
      </c>
      <c r="BH327">
        <v>54</v>
      </c>
      <c r="BI327">
        <v>-1.6559999999999999</v>
      </c>
      <c r="BJ327">
        <v>3.7999999999999999E-2</v>
      </c>
      <c r="BK327">
        <v>410</v>
      </c>
      <c r="BL327">
        <v>19</v>
      </c>
      <c r="BM327">
        <v>0.26</v>
      </c>
      <c r="BN327">
        <v>0.09</v>
      </c>
      <c r="BO327">
        <v>3.7785556200000001</v>
      </c>
      <c r="BP327">
        <v>18.568450704209699</v>
      </c>
      <c r="BQ327">
        <v>2.5751133275568998</v>
      </c>
      <c r="BR327">
        <v>0</v>
      </c>
      <c r="BS327">
        <v>0.66562668265199998</v>
      </c>
      <c r="BT327">
        <v>3.2505354596700999</v>
      </c>
      <c r="BU327">
        <v>0.44962954147692602</v>
      </c>
      <c r="BV327">
        <v>0</v>
      </c>
      <c r="BW327">
        <v>0</v>
      </c>
      <c r="BX327">
        <v>2</v>
      </c>
      <c r="BY327" t="s">
        <v>197</v>
      </c>
      <c r="BZ327">
        <v>100</v>
      </c>
      <c r="CA327">
        <v>100</v>
      </c>
      <c r="CB327">
        <v>-1.6559999999999999</v>
      </c>
      <c r="CC327">
        <v>3.7999999999999999E-2</v>
      </c>
      <c r="CD327">
        <v>2</v>
      </c>
      <c r="CE327">
        <v>987.798</v>
      </c>
      <c r="CF327">
        <v>703.625</v>
      </c>
      <c r="CG327">
        <v>39.999499999999998</v>
      </c>
      <c r="CH327">
        <v>39.162500000000001</v>
      </c>
      <c r="CI327">
        <v>29.9999</v>
      </c>
      <c r="CJ327">
        <v>38.954300000000003</v>
      </c>
      <c r="CK327">
        <v>39.034399999999998</v>
      </c>
      <c r="CL327">
        <v>31.110600000000002</v>
      </c>
      <c r="CM327">
        <v>100</v>
      </c>
      <c r="CN327">
        <v>0</v>
      </c>
      <c r="CO327">
        <v>40</v>
      </c>
      <c r="CP327">
        <v>410</v>
      </c>
      <c r="CQ327">
        <v>10</v>
      </c>
      <c r="CR327">
        <v>97.4161</v>
      </c>
      <c r="CS327">
        <v>105.096</v>
      </c>
    </row>
    <row r="328" spans="1:97" x14ac:dyDescent="0.25">
      <c r="A328">
        <v>312</v>
      </c>
      <c r="B328">
        <v>1602613376.0999999</v>
      </c>
      <c r="C328">
        <v>23751.299999952302</v>
      </c>
      <c r="D328" t="s">
        <v>955</v>
      </c>
      <c r="E328" t="s">
        <v>956</v>
      </c>
      <c r="F328">
        <v>1602613367.53548</v>
      </c>
      <c r="G328">
        <f t="shared" si="116"/>
        <v>8.1385093767167194E-4</v>
      </c>
      <c r="H328">
        <f t="shared" si="117"/>
        <v>-4.8631670929181761</v>
      </c>
      <c r="I328">
        <f t="shared" si="118"/>
        <v>415.74312903225803</v>
      </c>
      <c r="J328">
        <f t="shared" si="119"/>
        <v>822.7577284209259</v>
      </c>
      <c r="K328">
        <f t="shared" si="120"/>
        <v>83.581250226543659</v>
      </c>
      <c r="L328">
        <f t="shared" si="121"/>
        <v>42.233976415271073</v>
      </c>
      <c r="M328">
        <f t="shared" si="122"/>
        <v>1.7186651960674929E-2</v>
      </c>
      <c r="N328">
        <f t="shared" si="123"/>
        <v>2.7788940264716655</v>
      </c>
      <c r="O328">
        <f t="shared" si="124"/>
        <v>1.7127817773260525E-2</v>
      </c>
      <c r="P328">
        <f t="shared" si="125"/>
        <v>1.0710155255838284E-2</v>
      </c>
      <c r="Q328">
        <f t="shared" si="126"/>
        <v>-6.1404687214838749E-3</v>
      </c>
      <c r="R328">
        <f t="shared" si="127"/>
        <v>37.761224483241442</v>
      </c>
      <c r="S328">
        <f t="shared" si="128"/>
        <v>37.946512903225802</v>
      </c>
      <c r="T328">
        <f t="shared" si="129"/>
        <v>6.6380059992200593</v>
      </c>
      <c r="U328">
        <f t="shared" si="130"/>
        <v>30.321572186724243</v>
      </c>
      <c r="V328">
        <f t="shared" si="131"/>
        <v>2.0165964566066479</v>
      </c>
      <c r="W328">
        <f t="shared" si="132"/>
        <v>6.650698862803619</v>
      </c>
      <c r="X328">
        <f t="shared" si="133"/>
        <v>4.6214095426134119</v>
      </c>
      <c r="Y328">
        <f t="shared" si="134"/>
        <v>-35.890826351320733</v>
      </c>
      <c r="Z328">
        <f t="shared" si="135"/>
        <v>5.2797964587130988</v>
      </c>
      <c r="AA328">
        <f t="shared" si="136"/>
        <v>0.45665404351813593</v>
      </c>
      <c r="AB328">
        <f t="shared" si="137"/>
        <v>-30.160516317810981</v>
      </c>
      <c r="AC328">
        <v>-1.2204679559321399E-3</v>
      </c>
      <c r="AD328">
        <v>2.35723030010065E-2</v>
      </c>
      <c r="AE328">
        <v>2.6764494528487699</v>
      </c>
      <c r="AF328">
        <v>91</v>
      </c>
      <c r="AG328">
        <v>9</v>
      </c>
      <c r="AH328">
        <f t="shared" si="138"/>
        <v>1</v>
      </c>
      <c r="AI328">
        <f t="shared" si="139"/>
        <v>0</v>
      </c>
      <c r="AJ328">
        <f t="shared" si="140"/>
        <v>51770.803134909256</v>
      </c>
      <c r="AK328">
        <f t="shared" si="141"/>
        <v>-3.2132227741935498E-2</v>
      </c>
      <c r="AL328">
        <f t="shared" si="142"/>
        <v>-1.5744791593548395E-2</v>
      </c>
      <c r="AM328">
        <f t="shared" si="143"/>
        <v>0.49</v>
      </c>
      <c r="AN328">
        <f t="shared" si="144"/>
        <v>0.39</v>
      </c>
      <c r="AO328">
        <v>12.71</v>
      </c>
      <c r="AP328">
        <v>0.5</v>
      </c>
      <c r="AQ328" t="s">
        <v>195</v>
      </c>
      <c r="AR328">
        <v>1602613367.53548</v>
      </c>
      <c r="AS328">
        <v>415.74312903225803</v>
      </c>
      <c r="AT328">
        <v>409.992161290323</v>
      </c>
      <c r="AU328">
        <v>19.850987096774201</v>
      </c>
      <c r="AV328">
        <v>18.837129032258101</v>
      </c>
      <c r="AW328">
        <v>1000.0123548387101</v>
      </c>
      <c r="AX328">
        <v>101.42764516129</v>
      </c>
      <c r="AY328">
        <v>0.159064193548387</v>
      </c>
      <c r="AZ328">
        <v>37.981754838709698</v>
      </c>
      <c r="BA328">
        <v>37.946512903225802</v>
      </c>
      <c r="BB328">
        <v>38.144854838709698</v>
      </c>
      <c r="BC328">
        <v>10006.580645161301</v>
      </c>
      <c r="BD328">
        <v>-3.2132227741935498E-2</v>
      </c>
      <c r="BE328">
        <v>0.35763200000000001</v>
      </c>
      <c r="BF328">
        <v>1602613350.5999999</v>
      </c>
      <c r="BG328" t="s">
        <v>952</v>
      </c>
      <c r="BH328">
        <v>54</v>
      </c>
      <c r="BI328">
        <v>-1.6559999999999999</v>
      </c>
      <c r="BJ328">
        <v>3.7999999999999999E-2</v>
      </c>
      <c r="BK328">
        <v>410</v>
      </c>
      <c r="BL328">
        <v>19</v>
      </c>
      <c r="BM328">
        <v>0.26</v>
      </c>
      <c r="BN328">
        <v>0.09</v>
      </c>
      <c r="BO328">
        <v>4.9412345919999998</v>
      </c>
      <c r="BP328">
        <v>9.8349537335233403</v>
      </c>
      <c r="BQ328">
        <v>1.76554512013626</v>
      </c>
      <c r="BR328">
        <v>0</v>
      </c>
      <c r="BS328">
        <v>0.86867885119199995</v>
      </c>
      <c r="BT328">
        <v>1.75968883297968</v>
      </c>
      <c r="BU328">
        <v>0.31193857930541602</v>
      </c>
      <c r="BV328">
        <v>0</v>
      </c>
      <c r="BW328">
        <v>0</v>
      </c>
      <c r="BX328">
        <v>2</v>
      </c>
      <c r="BY328" t="s">
        <v>197</v>
      </c>
      <c r="BZ328">
        <v>100</v>
      </c>
      <c r="CA328">
        <v>100</v>
      </c>
      <c r="CB328">
        <v>-1.6559999999999999</v>
      </c>
      <c r="CC328">
        <v>3.7999999999999999E-2</v>
      </c>
      <c r="CD328">
        <v>2</v>
      </c>
      <c r="CE328">
        <v>988.35500000000002</v>
      </c>
      <c r="CF328">
        <v>703.83799999999997</v>
      </c>
      <c r="CG328">
        <v>39.999600000000001</v>
      </c>
      <c r="CH328">
        <v>39.159999999999997</v>
      </c>
      <c r="CI328">
        <v>29.9998</v>
      </c>
      <c r="CJ328">
        <v>38.950499999999998</v>
      </c>
      <c r="CK328">
        <v>39.0306</v>
      </c>
      <c r="CL328">
        <v>31.1099</v>
      </c>
      <c r="CM328">
        <v>100</v>
      </c>
      <c r="CN328">
        <v>0</v>
      </c>
      <c r="CO328">
        <v>40</v>
      </c>
      <c r="CP328">
        <v>410</v>
      </c>
      <c r="CQ328">
        <v>10</v>
      </c>
      <c r="CR328">
        <v>97.416300000000007</v>
      </c>
      <c r="CS328">
        <v>105.09699999999999</v>
      </c>
    </row>
    <row r="329" spans="1:97" x14ac:dyDescent="0.25">
      <c r="A329">
        <v>313</v>
      </c>
      <c r="B329">
        <v>1602613381.0999999</v>
      </c>
      <c r="C329">
        <v>23756.299999952302</v>
      </c>
      <c r="D329" t="s">
        <v>957</v>
      </c>
      <c r="E329" t="s">
        <v>958</v>
      </c>
      <c r="F329">
        <v>1602613372.4709699</v>
      </c>
      <c r="G329">
        <f t="shared" si="116"/>
        <v>8.1529166970927382E-4</v>
      </c>
      <c r="H329">
        <f t="shared" si="117"/>
        <v>-4.848464614672797</v>
      </c>
      <c r="I329">
        <f t="shared" si="118"/>
        <v>415.732967741935</v>
      </c>
      <c r="J329">
        <f t="shared" si="119"/>
        <v>820.79721544465554</v>
      </c>
      <c r="K329">
        <f t="shared" si="120"/>
        <v>83.3823143339864</v>
      </c>
      <c r="L329">
        <f t="shared" si="121"/>
        <v>42.23305871777341</v>
      </c>
      <c r="M329">
        <f t="shared" si="122"/>
        <v>1.7210892899684905E-2</v>
      </c>
      <c r="N329">
        <f t="shared" si="123"/>
        <v>2.7780789306930478</v>
      </c>
      <c r="O329">
        <f t="shared" si="124"/>
        <v>1.7151875690578459E-2</v>
      </c>
      <c r="P329">
        <f t="shared" si="125"/>
        <v>1.0725207816941491E-2</v>
      </c>
      <c r="Q329">
        <f t="shared" si="126"/>
        <v>-6.6109674011612983E-3</v>
      </c>
      <c r="R329">
        <f t="shared" si="127"/>
        <v>37.76253642066353</v>
      </c>
      <c r="S329">
        <f t="shared" si="128"/>
        <v>37.9499741935484</v>
      </c>
      <c r="T329">
        <f t="shared" si="129"/>
        <v>6.639251698546607</v>
      </c>
      <c r="U329">
        <f t="shared" si="130"/>
        <v>30.312123256773955</v>
      </c>
      <c r="V329">
        <f t="shared" si="131"/>
        <v>2.0161608423796871</v>
      </c>
      <c r="W329">
        <f t="shared" si="132"/>
        <v>6.6513349305846754</v>
      </c>
      <c r="X329">
        <f t="shared" si="133"/>
        <v>4.6230908561669199</v>
      </c>
      <c r="Y329">
        <f t="shared" si="134"/>
        <v>-35.954362634178977</v>
      </c>
      <c r="Z329">
        <f t="shared" si="135"/>
        <v>5.0241188962820029</v>
      </c>
      <c r="AA329">
        <f t="shared" si="136"/>
        <v>0.43467872799502899</v>
      </c>
      <c r="AB329">
        <f t="shared" si="137"/>
        <v>-30.502175977303104</v>
      </c>
      <c r="AC329">
        <v>-1.21991140825281E-3</v>
      </c>
      <c r="AD329">
        <v>2.3561553754811199E-2</v>
      </c>
      <c r="AE329">
        <v>2.6756810729953302</v>
      </c>
      <c r="AF329">
        <v>91</v>
      </c>
      <c r="AG329">
        <v>9</v>
      </c>
      <c r="AH329">
        <f t="shared" si="138"/>
        <v>1</v>
      </c>
      <c r="AI329">
        <f t="shared" si="139"/>
        <v>0</v>
      </c>
      <c r="AJ329">
        <f t="shared" si="140"/>
        <v>51747.876664046467</v>
      </c>
      <c r="AK329">
        <f t="shared" si="141"/>
        <v>-3.4594282580645203E-2</v>
      </c>
      <c r="AL329">
        <f t="shared" si="142"/>
        <v>-1.6951198464516148E-2</v>
      </c>
      <c r="AM329">
        <f t="shared" si="143"/>
        <v>0.49</v>
      </c>
      <c r="AN329">
        <f t="shared" si="144"/>
        <v>0.39</v>
      </c>
      <c r="AO329">
        <v>12.71</v>
      </c>
      <c r="AP329">
        <v>0.5</v>
      </c>
      <c r="AQ329" t="s">
        <v>195</v>
      </c>
      <c r="AR329">
        <v>1602613372.4709699</v>
      </c>
      <c r="AS329">
        <v>415.732967741935</v>
      </c>
      <c r="AT329">
        <v>410.001451612903</v>
      </c>
      <c r="AU329">
        <v>19.846645161290301</v>
      </c>
      <c r="AV329">
        <v>18.8309903225806</v>
      </c>
      <c r="AW329">
        <v>1000.01483870968</v>
      </c>
      <c r="AX329">
        <v>101.428032258065</v>
      </c>
      <c r="AY329">
        <v>0.15895264516129001</v>
      </c>
      <c r="AZ329">
        <v>37.983519354838698</v>
      </c>
      <c r="BA329">
        <v>37.9499741935484</v>
      </c>
      <c r="BB329">
        <v>38.146048387096798</v>
      </c>
      <c r="BC329">
        <v>10001.979354838701</v>
      </c>
      <c r="BD329">
        <v>-3.4594282580645203E-2</v>
      </c>
      <c r="BE329">
        <v>0.37322087096774198</v>
      </c>
      <c r="BF329">
        <v>1602613350.5999999</v>
      </c>
      <c r="BG329" t="s">
        <v>952</v>
      </c>
      <c r="BH329">
        <v>54</v>
      </c>
      <c r="BI329">
        <v>-1.6559999999999999</v>
      </c>
      <c r="BJ329">
        <v>3.7999999999999999E-2</v>
      </c>
      <c r="BK329">
        <v>410</v>
      </c>
      <c r="BL329">
        <v>19</v>
      </c>
      <c r="BM329">
        <v>0.26</v>
      </c>
      <c r="BN329">
        <v>0.09</v>
      </c>
      <c r="BO329">
        <v>5.7308231999999997</v>
      </c>
      <c r="BP329">
        <v>-3.49355870347842E-2</v>
      </c>
      <c r="BQ329">
        <v>6.1634467222164001E-2</v>
      </c>
      <c r="BR329">
        <v>1</v>
      </c>
      <c r="BS329">
        <v>1.0119119999999999</v>
      </c>
      <c r="BT329">
        <v>4.9265056422575497E-2</v>
      </c>
      <c r="BU329">
        <v>1.1834697630273399E-2</v>
      </c>
      <c r="BV329">
        <v>1</v>
      </c>
      <c r="BW329">
        <v>2</v>
      </c>
      <c r="BX329">
        <v>2</v>
      </c>
      <c r="BY329" t="s">
        <v>200</v>
      </c>
      <c r="BZ329">
        <v>100</v>
      </c>
      <c r="CA329">
        <v>100</v>
      </c>
      <c r="CB329">
        <v>-1.6559999999999999</v>
      </c>
      <c r="CC329">
        <v>3.7999999999999999E-2</v>
      </c>
      <c r="CD329">
        <v>2</v>
      </c>
      <c r="CE329">
        <v>988.41099999999994</v>
      </c>
      <c r="CF329">
        <v>703.92399999999998</v>
      </c>
      <c r="CG329">
        <v>39.999499999999998</v>
      </c>
      <c r="CH329">
        <v>39.1586</v>
      </c>
      <c r="CI329">
        <v>29.9999</v>
      </c>
      <c r="CJ329">
        <v>38.9467</v>
      </c>
      <c r="CK329">
        <v>39.027900000000002</v>
      </c>
      <c r="CL329">
        <v>31.110600000000002</v>
      </c>
      <c r="CM329">
        <v>100</v>
      </c>
      <c r="CN329">
        <v>0</v>
      </c>
      <c r="CO329">
        <v>40</v>
      </c>
      <c r="CP329">
        <v>410</v>
      </c>
      <c r="CQ329">
        <v>10</v>
      </c>
      <c r="CR329">
        <v>97.418000000000006</v>
      </c>
      <c r="CS329">
        <v>105.09699999999999</v>
      </c>
    </row>
    <row r="330" spans="1:97" x14ac:dyDescent="0.25">
      <c r="A330">
        <v>314</v>
      </c>
      <c r="B330">
        <v>1602613386.0999999</v>
      </c>
      <c r="C330">
        <v>23761.299999952302</v>
      </c>
      <c r="D330" t="s">
        <v>959</v>
      </c>
      <c r="E330" t="s">
        <v>960</v>
      </c>
      <c r="F330">
        <v>1602613377.4709699</v>
      </c>
      <c r="G330">
        <f t="shared" si="116"/>
        <v>8.1659230546018567E-4</v>
      </c>
      <c r="H330">
        <f t="shared" si="117"/>
        <v>-4.8428896245685031</v>
      </c>
      <c r="I330">
        <f t="shared" si="118"/>
        <v>415.72496774193502</v>
      </c>
      <c r="J330">
        <f t="shared" si="119"/>
        <v>819.66688504922331</v>
      </c>
      <c r="K330">
        <f t="shared" si="120"/>
        <v>83.267648184760645</v>
      </c>
      <c r="L330">
        <f t="shared" si="121"/>
        <v>42.232327530808568</v>
      </c>
      <c r="M330">
        <f t="shared" si="122"/>
        <v>1.723528411279172E-2</v>
      </c>
      <c r="N330">
        <f t="shared" si="123"/>
        <v>2.7783243528770405</v>
      </c>
      <c r="O330">
        <f t="shared" si="124"/>
        <v>1.7176105026368065E-2</v>
      </c>
      <c r="P330">
        <f t="shared" si="125"/>
        <v>1.0740365627020042E-2</v>
      </c>
      <c r="Q330">
        <f t="shared" si="126"/>
        <v>-7.1599585564838747E-3</v>
      </c>
      <c r="R330">
        <f t="shared" si="127"/>
        <v>37.762885786015374</v>
      </c>
      <c r="S330">
        <f t="shared" si="128"/>
        <v>37.951074193548401</v>
      </c>
      <c r="T330">
        <f t="shared" si="129"/>
        <v>6.6396476249632288</v>
      </c>
      <c r="U330">
        <f t="shared" si="130"/>
        <v>30.304106385543466</v>
      </c>
      <c r="V330">
        <f t="shared" si="131"/>
        <v>2.0157026757794405</v>
      </c>
      <c r="W330">
        <f t="shared" si="132"/>
        <v>6.651582627564391</v>
      </c>
      <c r="X330">
        <f t="shared" si="133"/>
        <v>4.6239449491837883</v>
      </c>
      <c r="Y330">
        <f t="shared" si="134"/>
        <v>-36.01172067079419</v>
      </c>
      <c r="Z330">
        <f t="shared" si="135"/>
        <v>4.9627160200743887</v>
      </c>
      <c r="AA330">
        <f t="shared" si="136"/>
        <v>0.42933202244192326</v>
      </c>
      <c r="AB330">
        <f t="shared" si="137"/>
        <v>-30.626832586834361</v>
      </c>
      <c r="AC330">
        <v>-1.2200789658225299E-3</v>
      </c>
      <c r="AD330">
        <v>2.3564789987097701E-2</v>
      </c>
      <c r="AE330">
        <v>2.6759124306037601</v>
      </c>
      <c r="AF330">
        <v>91</v>
      </c>
      <c r="AG330">
        <v>9</v>
      </c>
      <c r="AH330">
        <f t="shared" si="138"/>
        <v>1</v>
      </c>
      <c r="AI330">
        <f t="shared" si="139"/>
        <v>0</v>
      </c>
      <c r="AJ330">
        <f t="shared" si="140"/>
        <v>51754.585083745922</v>
      </c>
      <c r="AK330">
        <f t="shared" si="141"/>
        <v>-3.7467077741935501E-2</v>
      </c>
      <c r="AL330">
        <f t="shared" si="142"/>
        <v>-1.8358868093548395E-2</v>
      </c>
      <c r="AM330">
        <f t="shared" si="143"/>
        <v>0.49</v>
      </c>
      <c r="AN330">
        <f t="shared" si="144"/>
        <v>0.39</v>
      </c>
      <c r="AO330">
        <v>12.71</v>
      </c>
      <c r="AP330">
        <v>0.5</v>
      </c>
      <c r="AQ330" t="s">
        <v>195</v>
      </c>
      <c r="AR330">
        <v>1602613377.4709699</v>
      </c>
      <c r="AS330">
        <v>415.72496774193502</v>
      </c>
      <c r="AT330">
        <v>410.00119354838699</v>
      </c>
      <c r="AU330">
        <v>19.8420967741935</v>
      </c>
      <c r="AV330">
        <v>18.824812903225801</v>
      </c>
      <c r="AW330">
        <v>1000.0108709677399</v>
      </c>
      <c r="AX330">
        <v>101.428322580645</v>
      </c>
      <c r="AY330">
        <v>0.158858387096774</v>
      </c>
      <c r="AZ330">
        <v>37.984206451612899</v>
      </c>
      <c r="BA330">
        <v>37.951074193548401</v>
      </c>
      <c r="BB330">
        <v>38.145325806451602</v>
      </c>
      <c r="BC330">
        <v>10003.324516129</v>
      </c>
      <c r="BD330">
        <v>-3.7467077741935501E-2</v>
      </c>
      <c r="BE330">
        <v>0.38903764516129002</v>
      </c>
      <c r="BF330">
        <v>1602613350.5999999</v>
      </c>
      <c r="BG330" t="s">
        <v>952</v>
      </c>
      <c r="BH330">
        <v>54</v>
      </c>
      <c r="BI330">
        <v>-1.6559999999999999</v>
      </c>
      <c r="BJ330">
        <v>3.7999999999999999E-2</v>
      </c>
      <c r="BK330">
        <v>410</v>
      </c>
      <c r="BL330">
        <v>19</v>
      </c>
      <c r="BM330">
        <v>0.26</v>
      </c>
      <c r="BN330">
        <v>0.09</v>
      </c>
      <c r="BO330">
        <v>5.7331709999999996</v>
      </c>
      <c r="BP330">
        <v>-0.147065488595396</v>
      </c>
      <c r="BQ330">
        <v>3.1203472579185699E-2</v>
      </c>
      <c r="BR330">
        <v>0</v>
      </c>
      <c r="BS330">
        <v>1.0155764</v>
      </c>
      <c r="BT330">
        <v>2.0495366146452899E-2</v>
      </c>
      <c r="BU330">
        <v>2.55221767096775E-3</v>
      </c>
      <c r="BV330">
        <v>1</v>
      </c>
      <c r="BW330">
        <v>1</v>
      </c>
      <c r="BX330">
        <v>2</v>
      </c>
      <c r="BY330" t="s">
        <v>252</v>
      </c>
      <c r="BZ330">
        <v>100</v>
      </c>
      <c r="CA330">
        <v>100</v>
      </c>
      <c r="CB330">
        <v>-1.6559999999999999</v>
      </c>
      <c r="CC330">
        <v>3.7999999999999999E-2</v>
      </c>
      <c r="CD330">
        <v>2</v>
      </c>
      <c r="CE330">
        <v>988.50900000000001</v>
      </c>
      <c r="CF330">
        <v>703.95299999999997</v>
      </c>
      <c r="CG330">
        <v>39.999400000000001</v>
      </c>
      <c r="CH330">
        <v>39.154800000000002</v>
      </c>
      <c r="CI330">
        <v>29.9999</v>
      </c>
      <c r="CJ330">
        <v>38.943899999999999</v>
      </c>
      <c r="CK330">
        <v>39.024099999999997</v>
      </c>
      <c r="CL330">
        <v>31.1098</v>
      </c>
      <c r="CM330">
        <v>100</v>
      </c>
      <c r="CN330">
        <v>0</v>
      </c>
      <c r="CO330">
        <v>40</v>
      </c>
      <c r="CP330">
        <v>410</v>
      </c>
      <c r="CQ330">
        <v>10</v>
      </c>
      <c r="CR330">
        <v>97.418999999999997</v>
      </c>
      <c r="CS330">
        <v>105.09699999999999</v>
      </c>
    </row>
    <row r="331" spans="1:97" x14ac:dyDescent="0.25">
      <c r="A331">
        <v>315</v>
      </c>
      <c r="B331">
        <v>1602613391.0999999</v>
      </c>
      <c r="C331">
        <v>23766.299999952302</v>
      </c>
      <c r="D331" t="s">
        <v>961</v>
      </c>
      <c r="E331" t="s">
        <v>962</v>
      </c>
      <c r="F331">
        <v>1602613382.4709699</v>
      </c>
      <c r="G331">
        <f t="shared" si="116"/>
        <v>8.1757860787181984E-4</v>
      </c>
      <c r="H331">
        <f t="shared" si="117"/>
        <v>-4.8373359661237645</v>
      </c>
      <c r="I331">
        <f t="shared" si="118"/>
        <v>415.71716129032302</v>
      </c>
      <c r="J331">
        <f t="shared" si="119"/>
        <v>818.70232712368386</v>
      </c>
      <c r="K331">
        <f t="shared" si="120"/>
        <v>83.169386670750129</v>
      </c>
      <c r="L331">
        <f t="shared" si="121"/>
        <v>42.231394961942172</v>
      </c>
      <c r="M331">
        <f t="shared" si="122"/>
        <v>1.7253325210725978E-2</v>
      </c>
      <c r="N331">
        <f t="shared" si="123"/>
        <v>2.7768503717870265</v>
      </c>
      <c r="O331">
        <f t="shared" si="124"/>
        <v>1.7193991036032197E-2</v>
      </c>
      <c r="P331">
        <f t="shared" si="125"/>
        <v>1.0751558245897594E-2</v>
      </c>
      <c r="Q331">
        <f t="shared" si="126"/>
        <v>-8.9711340810000005E-3</v>
      </c>
      <c r="R331">
        <f t="shared" si="127"/>
        <v>37.762308782825578</v>
      </c>
      <c r="S331">
        <f t="shared" si="128"/>
        <v>37.951870967741897</v>
      </c>
      <c r="T331">
        <f t="shared" si="129"/>
        <v>6.6399344231680342</v>
      </c>
      <c r="U331">
        <f t="shared" si="130"/>
        <v>30.297342658773559</v>
      </c>
      <c r="V331">
        <f t="shared" si="131"/>
        <v>2.0152319933821978</v>
      </c>
      <c r="W331">
        <f t="shared" si="132"/>
        <v>6.6515140158624551</v>
      </c>
      <c r="X331">
        <f t="shared" si="133"/>
        <v>4.6247024297858363</v>
      </c>
      <c r="Y331">
        <f t="shared" si="134"/>
        <v>-36.055216607147258</v>
      </c>
      <c r="Z331">
        <f t="shared" si="135"/>
        <v>4.8123092836707908</v>
      </c>
      <c r="AA331">
        <f t="shared" si="136"/>
        <v>0.41654231508919026</v>
      </c>
      <c r="AB331">
        <f t="shared" si="137"/>
        <v>-30.835336142468279</v>
      </c>
      <c r="AC331">
        <v>-1.2190728490320099E-3</v>
      </c>
      <c r="AD331">
        <v>2.35453576949794E-2</v>
      </c>
      <c r="AE331">
        <v>2.6745229017151502</v>
      </c>
      <c r="AF331">
        <v>90</v>
      </c>
      <c r="AG331">
        <v>9</v>
      </c>
      <c r="AH331">
        <f t="shared" si="138"/>
        <v>1</v>
      </c>
      <c r="AI331">
        <f t="shared" si="139"/>
        <v>0</v>
      </c>
      <c r="AJ331">
        <f t="shared" si="140"/>
        <v>51713.672379030431</v>
      </c>
      <c r="AK331">
        <f t="shared" si="141"/>
        <v>-4.6944710000000001E-2</v>
      </c>
      <c r="AL331">
        <f t="shared" si="142"/>
        <v>-2.3002907900000001E-2</v>
      </c>
      <c r="AM331">
        <f t="shared" si="143"/>
        <v>0.49</v>
      </c>
      <c r="AN331">
        <f t="shared" si="144"/>
        <v>0.39</v>
      </c>
      <c r="AO331">
        <v>12.71</v>
      </c>
      <c r="AP331">
        <v>0.5</v>
      </c>
      <c r="AQ331" t="s">
        <v>195</v>
      </c>
      <c r="AR331">
        <v>1602613382.4709699</v>
      </c>
      <c r="AS331">
        <v>415.71716129032302</v>
      </c>
      <c r="AT331">
        <v>410.000838709677</v>
      </c>
      <c r="AU331">
        <v>19.8375290322581</v>
      </c>
      <c r="AV331">
        <v>18.8189903225806</v>
      </c>
      <c r="AW331">
        <v>999.98987096774204</v>
      </c>
      <c r="AX331">
        <v>101.42790322580601</v>
      </c>
      <c r="AY331">
        <v>0.15894209677419399</v>
      </c>
      <c r="AZ331">
        <v>37.984016129032298</v>
      </c>
      <c r="BA331">
        <v>37.951870967741897</v>
      </c>
      <c r="BB331">
        <v>38.1494741935484</v>
      </c>
      <c r="BC331">
        <v>9995.1167741935496</v>
      </c>
      <c r="BD331">
        <v>-4.6944710000000001E-2</v>
      </c>
      <c r="BE331">
        <v>0.39564700000000003</v>
      </c>
      <c r="BF331">
        <v>1602613350.5999999</v>
      </c>
      <c r="BG331" t="s">
        <v>952</v>
      </c>
      <c r="BH331">
        <v>54</v>
      </c>
      <c r="BI331">
        <v>-1.6559999999999999</v>
      </c>
      <c r="BJ331">
        <v>3.7999999999999999E-2</v>
      </c>
      <c r="BK331">
        <v>410</v>
      </c>
      <c r="BL331">
        <v>19</v>
      </c>
      <c r="BM331">
        <v>0.26</v>
      </c>
      <c r="BN331">
        <v>0.09</v>
      </c>
      <c r="BO331">
        <v>5.7288851999999997</v>
      </c>
      <c r="BP331">
        <v>-6.9129565426174905E-2</v>
      </c>
      <c r="BQ331">
        <v>2.8534962080928001E-2</v>
      </c>
      <c r="BR331">
        <v>1</v>
      </c>
      <c r="BS331">
        <v>1.0172319999999999</v>
      </c>
      <c r="BT331">
        <v>1.6934837935171799E-2</v>
      </c>
      <c r="BU331">
        <v>2.1136120741517299E-3</v>
      </c>
      <c r="BV331">
        <v>1</v>
      </c>
      <c r="BW331">
        <v>2</v>
      </c>
      <c r="BX331">
        <v>2</v>
      </c>
      <c r="BY331" t="s">
        <v>200</v>
      </c>
      <c r="BZ331">
        <v>100</v>
      </c>
      <c r="CA331">
        <v>100</v>
      </c>
      <c r="CB331">
        <v>-1.6559999999999999</v>
      </c>
      <c r="CC331">
        <v>3.7999999999999999E-2</v>
      </c>
      <c r="CD331">
        <v>2</v>
      </c>
      <c r="CE331">
        <v>988.95500000000004</v>
      </c>
      <c r="CF331">
        <v>703.86800000000005</v>
      </c>
      <c r="CG331">
        <v>39.999000000000002</v>
      </c>
      <c r="CH331">
        <v>39.151400000000002</v>
      </c>
      <c r="CI331">
        <v>29.9998</v>
      </c>
      <c r="CJ331">
        <v>38.940100000000001</v>
      </c>
      <c r="CK331">
        <v>39.020400000000002</v>
      </c>
      <c r="CL331">
        <v>31.111899999999999</v>
      </c>
      <c r="CM331">
        <v>100</v>
      </c>
      <c r="CN331">
        <v>0</v>
      </c>
      <c r="CO331">
        <v>40</v>
      </c>
      <c r="CP331">
        <v>410</v>
      </c>
      <c r="CQ331">
        <v>10</v>
      </c>
      <c r="CR331">
        <v>97.417699999999996</v>
      </c>
      <c r="CS331">
        <v>105.09699999999999</v>
      </c>
    </row>
    <row r="332" spans="1:97" x14ac:dyDescent="0.25">
      <c r="A332">
        <v>316</v>
      </c>
      <c r="B332">
        <v>1602613647.5999999</v>
      </c>
      <c r="C332">
        <v>24022.799999952302</v>
      </c>
      <c r="D332" t="s">
        <v>964</v>
      </c>
      <c r="E332" t="s">
        <v>965</v>
      </c>
      <c r="F332">
        <v>1602613639.6225801</v>
      </c>
      <c r="G332">
        <f t="shared" si="116"/>
        <v>4.1585592281938343E-4</v>
      </c>
      <c r="H332">
        <f t="shared" si="117"/>
        <v>-4.4037838376068468</v>
      </c>
      <c r="I332">
        <f t="shared" si="118"/>
        <v>416.16374193548398</v>
      </c>
      <c r="J332">
        <f t="shared" si="119"/>
        <v>1173.819546611076</v>
      </c>
      <c r="K332">
        <f t="shared" si="120"/>
        <v>119.22788389315309</v>
      </c>
      <c r="L332">
        <f t="shared" si="121"/>
        <v>42.270826420702086</v>
      </c>
      <c r="M332">
        <f t="shared" si="122"/>
        <v>8.6144181080921728E-3</v>
      </c>
      <c r="N332">
        <f t="shared" si="123"/>
        <v>2.7605702877603422</v>
      </c>
      <c r="O332">
        <f t="shared" si="124"/>
        <v>8.5995118622601337E-3</v>
      </c>
      <c r="P332">
        <f t="shared" si="125"/>
        <v>5.3760320037248453E-3</v>
      </c>
      <c r="Q332">
        <f t="shared" si="126"/>
        <v>-1.5017104037419352E-2</v>
      </c>
      <c r="R332">
        <f t="shared" si="127"/>
        <v>37.903692033353188</v>
      </c>
      <c r="S332">
        <f t="shared" si="128"/>
        <v>37.9788225806452</v>
      </c>
      <c r="T332">
        <f t="shared" si="129"/>
        <v>6.649641967447387</v>
      </c>
      <c r="U332">
        <f t="shared" si="130"/>
        <v>29.19820232414353</v>
      </c>
      <c r="V332">
        <f t="shared" si="131"/>
        <v>1.9456113687612204</v>
      </c>
      <c r="W332">
        <f t="shared" si="132"/>
        <v>6.6634628637819437</v>
      </c>
      <c r="X332">
        <f t="shared" si="133"/>
        <v>4.7040305986861668</v>
      </c>
      <c r="Y332">
        <f t="shared" si="134"/>
        <v>-18.339246196334809</v>
      </c>
      <c r="Z332">
        <f t="shared" si="135"/>
        <v>5.7020276026002374</v>
      </c>
      <c r="AA332">
        <f t="shared" si="136"/>
        <v>0.49660880564175319</v>
      </c>
      <c r="AB332">
        <f t="shared" si="137"/>
        <v>-12.155626892130238</v>
      </c>
      <c r="AC332">
        <v>-1.22088538944492E-3</v>
      </c>
      <c r="AD332">
        <v>2.3580365375113099E-2</v>
      </c>
      <c r="AE332">
        <v>2.67702561583426</v>
      </c>
      <c r="AF332">
        <v>90</v>
      </c>
      <c r="AG332">
        <v>9</v>
      </c>
      <c r="AH332">
        <f t="shared" si="138"/>
        <v>1</v>
      </c>
      <c r="AI332">
        <f t="shared" si="139"/>
        <v>0</v>
      </c>
      <c r="AJ332">
        <f t="shared" si="140"/>
        <v>51781.625984270504</v>
      </c>
      <c r="AK332">
        <f t="shared" si="141"/>
        <v>-7.8582438709677405E-2</v>
      </c>
      <c r="AL332">
        <f t="shared" si="142"/>
        <v>-3.8505394967741927E-2</v>
      </c>
      <c r="AM332">
        <f t="shared" si="143"/>
        <v>0.49</v>
      </c>
      <c r="AN332">
        <f t="shared" si="144"/>
        <v>0.39</v>
      </c>
      <c r="AO332">
        <v>14.64</v>
      </c>
      <c r="AP332">
        <v>0.5</v>
      </c>
      <c r="AQ332" t="s">
        <v>195</v>
      </c>
      <c r="AR332">
        <v>1602613639.6225801</v>
      </c>
      <c r="AS332">
        <v>416.16374193548398</v>
      </c>
      <c r="AT332">
        <v>409.97003225806498</v>
      </c>
      <c r="AU332">
        <v>19.1548870967742</v>
      </c>
      <c r="AV332">
        <v>18.5577419354839</v>
      </c>
      <c r="AW332">
        <v>1000.01032258065</v>
      </c>
      <c r="AX332">
        <v>101.41500000000001</v>
      </c>
      <c r="AY332">
        <v>0.15758348387096799</v>
      </c>
      <c r="AZ332">
        <v>38.017135483871002</v>
      </c>
      <c r="BA332">
        <v>37.9788225806452</v>
      </c>
      <c r="BB332">
        <v>38.136316129032302</v>
      </c>
      <c r="BC332">
        <v>10011.2512903226</v>
      </c>
      <c r="BD332">
        <v>-7.8582438709677405E-2</v>
      </c>
      <c r="BE332">
        <v>0.36533532258064499</v>
      </c>
      <c r="BF332">
        <v>1602613622.0999999</v>
      </c>
      <c r="BG332" t="s">
        <v>966</v>
      </c>
      <c r="BH332">
        <v>55</v>
      </c>
      <c r="BI332">
        <v>-1.65</v>
      </c>
      <c r="BJ332">
        <v>3.9E-2</v>
      </c>
      <c r="BK332">
        <v>410</v>
      </c>
      <c r="BL332">
        <v>19</v>
      </c>
      <c r="BM332">
        <v>0.17</v>
      </c>
      <c r="BN332">
        <v>7.0000000000000007E-2</v>
      </c>
      <c r="BO332">
        <v>5.5253407540000001</v>
      </c>
      <c r="BP332">
        <v>8.3322996701433691</v>
      </c>
      <c r="BQ332">
        <v>1.6320186375208099</v>
      </c>
      <c r="BR332">
        <v>0</v>
      </c>
      <c r="BS332">
        <v>0.53108093219999997</v>
      </c>
      <c r="BT332">
        <v>0.82510569720107196</v>
      </c>
      <c r="BU332">
        <v>0.15806327367437401</v>
      </c>
      <c r="BV332">
        <v>0</v>
      </c>
      <c r="BW332">
        <v>0</v>
      </c>
      <c r="BX332">
        <v>2</v>
      </c>
      <c r="BY332" t="s">
        <v>197</v>
      </c>
      <c r="BZ332">
        <v>100</v>
      </c>
      <c r="CA332">
        <v>100</v>
      </c>
      <c r="CB332">
        <v>-1.65</v>
      </c>
      <c r="CC332">
        <v>3.9E-2</v>
      </c>
      <c r="CD332">
        <v>2</v>
      </c>
      <c r="CE332">
        <v>988.67399999999998</v>
      </c>
      <c r="CF332">
        <v>703.29300000000001</v>
      </c>
      <c r="CG332">
        <v>40.0002</v>
      </c>
      <c r="CH332">
        <v>39.006799999999998</v>
      </c>
      <c r="CI332">
        <v>30.0002</v>
      </c>
      <c r="CJ332">
        <v>38.790100000000002</v>
      </c>
      <c r="CK332">
        <v>38.871000000000002</v>
      </c>
      <c r="CL332">
        <v>31.1157</v>
      </c>
      <c r="CM332">
        <v>100</v>
      </c>
      <c r="CN332">
        <v>0</v>
      </c>
      <c r="CO332">
        <v>40</v>
      </c>
      <c r="CP332">
        <v>410</v>
      </c>
      <c r="CQ332">
        <v>10</v>
      </c>
      <c r="CR332">
        <v>97.435299999999998</v>
      </c>
      <c r="CS332">
        <v>105.116</v>
      </c>
    </row>
    <row r="333" spans="1:97" x14ac:dyDescent="0.25">
      <c r="A333">
        <v>317</v>
      </c>
      <c r="B333">
        <v>1602613652.7</v>
      </c>
      <c r="C333">
        <v>24027.9000000954</v>
      </c>
      <c r="D333" t="s">
        <v>967</v>
      </c>
      <c r="E333" t="s">
        <v>968</v>
      </c>
      <c r="F333">
        <v>1602613644.2612901</v>
      </c>
      <c r="G333">
        <f t="shared" si="116"/>
        <v>4.1697432947253879E-4</v>
      </c>
      <c r="H333">
        <f t="shared" si="117"/>
        <v>-4.3930586475647599</v>
      </c>
      <c r="I333">
        <f t="shared" si="118"/>
        <v>416.15529032258098</v>
      </c>
      <c r="J333">
        <f t="shared" si="119"/>
        <v>1170.1446451727793</v>
      </c>
      <c r="K333">
        <f t="shared" si="120"/>
        <v>118.85434314871249</v>
      </c>
      <c r="L333">
        <f t="shared" si="121"/>
        <v>42.269871407093227</v>
      </c>
      <c r="M333">
        <f t="shared" si="122"/>
        <v>8.6332897527162996E-3</v>
      </c>
      <c r="N333">
        <f t="shared" si="123"/>
        <v>2.7595640330891578</v>
      </c>
      <c r="O333">
        <f t="shared" si="124"/>
        <v>8.6183127372241614E-3</v>
      </c>
      <c r="P333">
        <f t="shared" si="125"/>
        <v>5.3877888931191942E-3</v>
      </c>
      <c r="Q333">
        <f t="shared" si="126"/>
        <v>-1.6122865967419353E-2</v>
      </c>
      <c r="R333">
        <f t="shared" si="127"/>
        <v>37.904545529263828</v>
      </c>
      <c r="S333">
        <f t="shared" si="128"/>
        <v>37.984522580645198</v>
      </c>
      <c r="T333">
        <f t="shared" si="129"/>
        <v>6.6516965941214607</v>
      </c>
      <c r="U333">
        <f t="shared" si="130"/>
        <v>29.192514928969882</v>
      </c>
      <c r="V333">
        <f t="shared" si="131"/>
        <v>1.9453592187330742</v>
      </c>
      <c r="W333">
        <f t="shared" si="132"/>
        <v>6.6638973156867376</v>
      </c>
      <c r="X333">
        <f t="shared" si="133"/>
        <v>4.7063373753883866</v>
      </c>
      <c r="Y333">
        <f t="shared" si="134"/>
        <v>-18.388567929738961</v>
      </c>
      <c r="Z333">
        <f t="shared" si="135"/>
        <v>5.0309478003802459</v>
      </c>
      <c r="AA333">
        <f t="shared" si="136"/>
        <v>0.43833657000038845</v>
      </c>
      <c r="AB333">
        <f t="shared" si="137"/>
        <v>-12.935406425325745</v>
      </c>
      <c r="AC333">
        <v>-1.2201908387146901E-3</v>
      </c>
      <c r="AD333">
        <v>2.3566950717085498E-2</v>
      </c>
      <c r="AE333">
        <v>2.6760668889764099</v>
      </c>
      <c r="AF333">
        <v>91</v>
      </c>
      <c r="AG333">
        <v>9</v>
      </c>
      <c r="AH333">
        <f t="shared" si="138"/>
        <v>1</v>
      </c>
      <c r="AI333">
        <f t="shared" si="139"/>
        <v>0</v>
      </c>
      <c r="AJ333">
        <f t="shared" si="140"/>
        <v>51753.174625646767</v>
      </c>
      <c r="AK333">
        <f t="shared" si="141"/>
        <v>-8.4368738709677399E-2</v>
      </c>
      <c r="AL333">
        <f t="shared" si="142"/>
        <v>-4.1340681967741925E-2</v>
      </c>
      <c r="AM333">
        <f t="shared" si="143"/>
        <v>0.49</v>
      </c>
      <c r="AN333">
        <f t="shared" si="144"/>
        <v>0.39</v>
      </c>
      <c r="AO333">
        <v>14.64</v>
      </c>
      <c r="AP333">
        <v>0.5</v>
      </c>
      <c r="AQ333" t="s">
        <v>195</v>
      </c>
      <c r="AR333">
        <v>1602613644.2612901</v>
      </c>
      <c r="AS333">
        <v>416.15529032258098</v>
      </c>
      <c r="AT333">
        <v>409.97793548387102</v>
      </c>
      <c r="AU333">
        <v>19.152448387096801</v>
      </c>
      <c r="AV333">
        <v>18.553693548387098</v>
      </c>
      <c r="AW333">
        <v>1000.00661290323</v>
      </c>
      <c r="AX333">
        <v>101.414870967742</v>
      </c>
      <c r="AY333">
        <v>0.157480483870968</v>
      </c>
      <c r="AZ333">
        <v>38.018338709677401</v>
      </c>
      <c r="BA333">
        <v>37.984522580645198</v>
      </c>
      <c r="BB333">
        <v>38.140112903225798</v>
      </c>
      <c r="BC333">
        <v>10005.5687096774</v>
      </c>
      <c r="BD333">
        <v>-8.4368738709677399E-2</v>
      </c>
      <c r="BE333">
        <v>0.36378551612903198</v>
      </c>
      <c r="BF333">
        <v>1602613622.0999999</v>
      </c>
      <c r="BG333" t="s">
        <v>966</v>
      </c>
      <c r="BH333">
        <v>55</v>
      </c>
      <c r="BI333">
        <v>-1.65</v>
      </c>
      <c r="BJ333">
        <v>3.9E-2</v>
      </c>
      <c r="BK333">
        <v>410</v>
      </c>
      <c r="BL333">
        <v>19</v>
      </c>
      <c r="BM333">
        <v>0.17</v>
      </c>
      <c r="BN333">
        <v>7.0000000000000007E-2</v>
      </c>
      <c r="BO333">
        <v>6.186744</v>
      </c>
      <c r="BP333">
        <v>-0.139401992199504</v>
      </c>
      <c r="BQ333">
        <v>2.1998828514264102E-2</v>
      </c>
      <c r="BR333">
        <v>0</v>
      </c>
      <c r="BS333">
        <v>0.59711767999999998</v>
      </c>
      <c r="BT333">
        <v>2.0661084915553199E-2</v>
      </c>
      <c r="BU333">
        <v>2.5803994221050399E-3</v>
      </c>
      <c r="BV333">
        <v>1</v>
      </c>
      <c r="BW333">
        <v>1</v>
      </c>
      <c r="BX333">
        <v>2</v>
      </c>
      <c r="BY333" t="s">
        <v>252</v>
      </c>
      <c r="BZ333">
        <v>100</v>
      </c>
      <c r="CA333">
        <v>100</v>
      </c>
      <c r="CB333">
        <v>-1.65</v>
      </c>
      <c r="CC333">
        <v>3.9E-2</v>
      </c>
      <c r="CD333">
        <v>2</v>
      </c>
      <c r="CE333">
        <v>988.42200000000003</v>
      </c>
      <c r="CF333">
        <v>703.48500000000001</v>
      </c>
      <c r="CG333">
        <v>40.000399999999999</v>
      </c>
      <c r="CH333">
        <v>39.006799999999998</v>
      </c>
      <c r="CI333">
        <v>30</v>
      </c>
      <c r="CJ333">
        <v>38.788200000000003</v>
      </c>
      <c r="CK333">
        <v>38.869799999999998</v>
      </c>
      <c r="CL333">
        <v>31.115600000000001</v>
      </c>
      <c r="CM333">
        <v>100</v>
      </c>
      <c r="CN333">
        <v>0</v>
      </c>
      <c r="CO333">
        <v>40</v>
      </c>
      <c r="CP333">
        <v>410</v>
      </c>
      <c r="CQ333">
        <v>10</v>
      </c>
      <c r="CR333">
        <v>97.437200000000004</v>
      </c>
      <c r="CS333">
        <v>105.11499999999999</v>
      </c>
    </row>
    <row r="334" spans="1:97" x14ac:dyDescent="0.25">
      <c r="A334">
        <v>318</v>
      </c>
      <c r="B334">
        <v>1602613657.5999999</v>
      </c>
      <c r="C334">
        <v>24032.799999952302</v>
      </c>
      <c r="D334" t="s">
        <v>969</v>
      </c>
      <c r="E334" t="s">
        <v>970</v>
      </c>
      <c r="F334">
        <v>1602613649.05161</v>
      </c>
      <c r="G334">
        <f t="shared" si="116"/>
        <v>4.1773755111224677E-4</v>
      </c>
      <c r="H334">
        <f t="shared" si="117"/>
        <v>-4.3911645264855235</v>
      </c>
      <c r="I334">
        <f t="shared" si="118"/>
        <v>416.166</v>
      </c>
      <c r="J334">
        <f t="shared" si="119"/>
        <v>1168.7080660641154</v>
      </c>
      <c r="K334">
        <f t="shared" si="120"/>
        <v>118.70761892872594</v>
      </c>
      <c r="L334">
        <f t="shared" si="121"/>
        <v>42.27067167035532</v>
      </c>
      <c r="M334">
        <f t="shared" si="122"/>
        <v>8.6452260461148678E-3</v>
      </c>
      <c r="N334">
        <f t="shared" si="123"/>
        <v>2.7589314934013167</v>
      </c>
      <c r="O334">
        <f t="shared" si="124"/>
        <v>8.6302041899596234E-3</v>
      </c>
      <c r="P334">
        <f t="shared" si="125"/>
        <v>5.3952250697838593E-3</v>
      </c>
      <c r="Q334">
        <f t="shared" si="126"/>
        <v>-1.6569840237096775E-2</v>
      </c>
      <c r="R334">
        <f t="shared" si="127"/>
        <v>37.907123772504477</v>
      </c>
      <c r="S334">
        <f t="shared" si="128"/>
        <v>37.989232258064497</v>
      </c>
      <c r="T334">
        <f t="shared" si="129"/>
        <v>6.6533946639004311</v>
      </c>
      <c r="U334">
        <f t="shared" si="130"/>
        <v>29.182759552301796</v>
      </c>
      <c r="V334">
        <f t="shared" si="131"/>
        <v>1.945005556738892</v>
      </c>
      <c r="W334">
        <f t="shared" si="132"/>
        <v>6.6649130739436169</v>
      </c>
      <c r="X334">
        <f t="shared" si="133"/>
        <v>4.7083891071615387</v>
      </c>
      <c r="Y334">
        <f t="shared" si="134"/>
        <v>-18.422226004050081</v>
      </c>
      <c r="Z334">
        <f t="shared" si="135"/>
        <v>4.7476693473605565</v>
      </c>
      <c r="AA334">
        <f t="shared" si="136"/>
        <v>0.41376492699508433</v>
      </c>
      <c r="AB334">
        <f t="shared" si="137"/>
        <v>-13.277361569931536</v>
      </c>
      <c r="AC334">
        <v>-1.21975436709561E-3</v>
      </c>
      <c r="AD334">
        <v>2.3558520638109402E-2</v>
      </c>
      <c r="AE334">
        <v>2.6754642168572502</v>
      </c>
      <c r="AF334">
        <v>91</v>
      </c>
      <c r="AG334">
        <v>9</v>
      </c>
      <c r="AH334">
        <f t="shared" si="138"/>
        <v>1</v>
      </c>
      <c r="AI334">
        <f t="shared" si="139"/>
        <v>0</v>
      </c>
      <c r="AJ334">
        <f t="shared" si="140"/>
        <v>51734.938287562101</v>
      </c>
      <c r="AK334">
        <f t="shared" si="141"/>
        <v>-8.6707693548387102E-2</v>
      </c>
      <c r="AL334">
        <f t="shared" si="142"/>
        <v>-4.2486769838709679E-2</v>
      </c>
      <c r="AM334">
        <f t="shared" si="143"/>
        <v>0.49</v>
      </c>
      <c r="AN334">
        <f t="shared" si="144"/>
        <v>0.39</v>
      </c>
      <c r="AO334">
        <v>14.64</v>
      </c>
      <c r="AP334">
        <v>0.5</v>
      </c>
      <c r="AQ334" t="s">
        <v>195</v>
      </c>
      <c r="AR334">
        <v>1602613649.05161</v>
      </c>
      <c r="AS334">
        <v>416.166</v>
      </c>
      <c r="AT334">
        <v>409.99193548387098</v>
      </c>
      <c r="AU334">
        <v>19.149096774193598</v>
      </c>
      <c r="AV334">
        <v>18.549248387096799</v>
      </c>
      <c r="AW334">
        <v>1000.01403225806</v>
      </c>
      <c r="AX334">
        <v>101.414193548387</v>
      </c>
      <c r="AY334">
        <v>0.157466967741935</v>
      </c>
      <c r="AZ334">
        <v>38.021151612903203</v>
      </c>
      <c r="BA334">
        <v>37.989232258064497</v>
      </c>
      <c r="BB334">
        <v>38.1432</v>
      </c>
      <c r="BC334">
        <v>10002.0564516129</v>
      </c>
      <c r="BD334">
        <v>-8.6707693548387102E-2</v>
      </c>
      <c r="BE334">
        <v>0.368298129032258</v>
      </c>
      <c r="BF334">
        <v>1602613622.0999999</v>
      </c>
      <c r="BG334" t="s">
        <v>966</v>
      </c>
      <c r="BH334">
        <v>55</v>
      </c>
      <c r="BI334">
        <v>-1.65</v>
      </c>
      <c r="BJ334">
        <v>3.9E-2</v>
      </c>
      <c r="BK334">
        <v>410</v>
      </c>
      <c r="BL334">
        <v>19</v>
      </c>
      <c r="BM334">
        <v>0.17</v>
      </c>
      <c r="BN334">
        <v>7.0000000000000007E-2</v>
      </c>
      <c r="BO334">
        <v>6.1825340000000004</v>
      </c>
      <c r="BP334">
        <v>-0.11478730393822301</v>
      </c>
      <c r="BQ334">
        <v>2.37654428950945E-2</v>
      </c>
      <c r="BR334">
        <v>0</v>
      </c>
      <c r="BS334">
        <v>0.59877427999999999</v>
      </c>
      <c r="BT334">
        <v>1.73150163822774E-2</v>
      </c>
      <c r="BU334">
        <v>2.18734892543463E-3</v>
      </c>
      <c r="BV334">
        <v>1</v>
      </c>
      <c r="BW334">
        <v>1</v>
      </c>
      <c r="BX334">
        <v>2</v>
      </c>
      <c r="BY334" t="s">
        <v>252</v>
      </c>
      <c r="BZ334">
        <v>100</v>
      </c>
      <c r="CA334">
        <v>100</v>
      </c>
      <c r="CB334">
        <v>-1.65</v>
      </c>
      <c r="CC334">
        <v>3.9E-2</v>
      </c>
      <c r="CD334">
        <v>2</v>
      </c>
      <c r="CE334">
        <v>988.18799999999999</v>
      </c>
      <c r="CF334">
        <v>703.66899999999998</v>
      </c>
      <c r="CG334">
        <v>40.000100000000003</v>
      </c>
      <c r="CH334">
        <v>39.006799999999998</v>
      </c>
      <c r="CI334">
        <v>30.0001</v>
      </c>
      <c r="CJ334">
        <v>38.787300000000002</v>
      </c>
      <c r="CK334">
        <v>38.869799999999998</v>
      </c>
      <c r="CL334">
        <v>31.115200000000002</v>
      </c>
      <c r="CM334">
        <v>100</v>
      </c>
      <c r="CN334">
        <v>0</v>
      </c>
      <c r="CO334">
        <v>40</v>
      </c>
      <c r="CP334">
        <v>410</v>
      </c>
      <c r="CQ334">
        <v>10</v>
      </c>
      <c r="CR334">
        <v>97.438199999999995</v>
      </c>
      <c r="CS334">
        <v>105.116</v>
      </c>
    </row>
    <row r="335" spans="1:97" x14ac:dyDescent="0.25">
      <c r="A335">
        <v>319</v>
      </c>
      <c r="B335">
        <v>1602613662.5999999</v>
      </c>
      <c r="C335">
        <v>24037.799999952302</v>
      </c>
      <c r="D335" t="s">
        <v>971</v>
      </c>
      <c r="E335" t="s">
        <v>972</v>
      </c>
      <c r="F335">
        <v>1602613653.9774201</v>
      </c>
      <c r="G335">
        <f t="shared" si="116"/>
        <v>4.1876911536199593E-4</v>
      </c>
      <c r="H335">
        <f t="shared" si="117"/>
        <v>-4.3852444076830599</v>
      </c>
      <c r="I335">
        <f t="shared" si="118"/>
        <v>416.16254838709699</v>
      </c>
      <c r="J335">
        <f t="shared" si="119"/>
        <v>1165.8265304066049</v>
      </c>
      <c r="K335">
        <f t="shared" si="120"/>
        <v>118.41464052243215</v>
      </c>
      <c r="L335">
        <f t="shared" si="121"/>
        <v>42.270215405863247</v>
      </c>
      <c r="M335">
        <f t="shared" si="122"/>
        <v>8.6653364274915969E-3</v>
      </c>
      <c r="N335">
        <f t="shared" si="123"/>
        <v>2.7589095889120721</v>
      </c>
      <c r="O335">
        <f t="shared" si="124"/>
        <v>8.6502445491376794E-3</v>
      </c>
      <c r="P335">
        <f t="shared" si="125"/>
        <v>5.4077565701404848E-3</v>
      </c>
      <c r="Q335">
        <f t="shared" si="126"/>
        <v>-1.6875707499677425E-2</v>
      </c>
      <c r="R335">
        <f t="shared" si="127"/>
        <v>37.909485113139041</v>
      </c>
      <c r="S335">
        <f t="shared" si="128"/>
        <v>37.990048387096799</v>
      </c>
      <c r="T335">
        <f t="shared" si="129"/>
        <v>6.6536889566929114</v>
      </c>
      <c r="U335">
        <f t="shared" si="130"/>
        <v>29.172763214163805</v>
      </c>
      <c r="V335">
        <f t="shared" si="131"/>
        <v>1.9446179992557173</v>
      </c>
      <c r="W335">
        <f t="shared" si="132"/>
        <v>6.6658683820241498</v>
      </c>
      <c r="X335">
        <f t="shared" si="133"/>
        <v>4.7090709574371941</v>
      </c>
      <c r="Y335">
        <f t="shared" si="134"/>
        <v>-18.46771798746402</v>
      </c>
      <c r="Z335">
        <f t="shared" si="135"/>
        <v>5.0196788637639154</v>
      </c>
      <c r="AA335">
        <f t="shared" si="136"/>
        <v>0.43748165066124844</v>
      </c>
      <c r="AB335">
        <f t="shared" si="137"/>
        <v>-13.027433180538534</v>
      </c>
      <c r="AC335">
        <v>-1.2197392541078299E-3</v>
      </c>
      <c r="AD335">
        <v>2.3558228743573901E-2</v>
      </c>
      <c r="AE335">
        <v>2.6754433465433798</v>
      </c>
      <c r="AF335">
        <v>90</v>
      </c>
      <c r="AG335">
        <v>9</v>
      </c>
      <c r="AH335">
        <f t="shared" si="138"/>
        <v>1</v>
      </c>
      <c r="AI335">
        <f t="shared" si="139"/>
        <v>0</v>
      </c>
      <c r="AJ335">
        <f t="shared" si="140"/>
        <v>51733.879487564802</v>
      </c>
      <c r="AK335">
        <f t="shared" si="141"/>
        <v>-8.8308254838709702E-2</v>
      </c>
      <c r="AL335">
        <f t="shared" si="142"/>
        <v>-4.3271044870967751E-2</v>
      </c>
      <c r="AM335">
        <f t="shared" si="143"/>
        <v>0.49</v>
      </c>
      <c r="AN335">
        <f t="shared" si="144"/>
        <v>0.39</v>
      </c>
      <c r="AO335">
        <v>14.64</v>
      </c>
      <c r="AP335">
        <v>0.5</v>
      </c>
      <c r="AQ335" t="s">
        <v>195</v>
      </c>
      <c r="AR335">
        <v>1602613653.9774201</v>
      </c>
      <c r="AS335">
        <v>416.16254838709699</v>
      </c>
      <c r="AT335">
        <v>409.99777419354803</v>
      </c>
      <c r="AU335">
        <v>19.1453290322581</v>
      </c>
      <c r="AV335">
        <v>18.543996774193499</v>
      </c>
      <c r="AW335">
        <v>1000.0135483870999</v>
      </c>
      <c r="AX335">
        <v>101.414</v>
      </c>
      <c r="AY335">
        <v>0.157406580645161</v>
      </c>
      <c r="AZ335">
        <v>38.023796774193499</v>
      </c>
      <c r="BA335">
        <v>37.990048387096799</v>
      </c>
      <c r="BB335">
        <v>38.148561290322597</v>
      </c>
      <c r="BC335">
        <v>10001.9516129032</v>
      </c>
      <c r="BD335">
        <v>-8.8308254838709702E-2</v>
      </c>
      <c r="BE335">
        <v>0.387259967741936</v>
      </c>
      <c r="BF335">
        <v>1602613622.0999999</v>
      </c>
      <c r="BG335" t="s">
        <v>966</v>
      </c>
      <c r="BH335">
        <v>55</v>
      </c>
      <c r="BI335">
        <v>-1.65</v>
      </c>
      <c r="BJ335">
        <v>3.9E-2</v>
      </c>
      <c r="BK335">
        <v>410</v>
      </c>
      <c r="BL335">
        <v>19</v>
      </c>
      <c r="BM335">
        <v>0.17</v>
      </c>
      <c r="BN335">
        <v>7.0000000000000007E-2</v>
      </c>
      <c r="BO335">
        <v>6.1740089999999999</v>
      </c>
      <c r="BP335">
        <v>-6.1484990652760398E-2</v>
      </c>
      <c r="BQ335">
        <v>2.20540783756655E-2</v>
      </c>
      <c r="BR335">
        <v>1</v>
      </c>
      <c r="BS335">
        <v>0.60024434000000004</v>
      </c>
      <c r="BT335">
        <v>1.58352231995171E-2</v>
      </c>
      <c r="BU335">
        <v>1.9973742524624799E-3</v>
      </c>
      <c r="BV335">
        <v>1</v>
      </c>
      <c r="BW335">
        <v>2</v>
      </c>
      <c r="BX335">
        <v>2</v>
      </c>
      <c r="BY335" t="s">
        <v>200</v>
      </c>
      <c r="BZ335">
        <v>100</v>
      </c>
      <c r="CA335">
        <v>100</v>
      </c>
      <c r="CB335">
        <v>-1.65</v>
      </c>
      <c r="CC335">
        <v>3.9E-2</v>
      </c>
      <c r="CD335">
        <v>2</v>
      </c>
      <c r="CE335">
        <v>988.89499999999998</v>
      </c>
      <c r="CF335">
        <v>703.56399999999996</v>
      </c>
      <c r="CG335">
        <v>39.999899999999997</v>
      </c>
      <c r="CH335">
        <v>39.006799999999998</v>
      </c>
      <c r="CI335">
        <v>30.0002</v>
      </c>
      <c r="CJ335">
        <v>38.784399999999998</v>
      </c>
      <c r="CK335">
        <v>38.866300000000003</v>
      </c>
      <c r="CL335">
        <v>31.114999999999998</v>
      </c>
      <c r="CM335">
        <v>100</v>
      </c>
      <c r="CN335">
        <v>0</v>
      </c>
      <c r="CO335">
        <v>40</v>
      </c>
      <c r="CP335">
        <v>410</v>
      </c>
      <c r="CQ335">
        <v>10</v>
      </c>
      <c r="CR335">
        <v>97.4375</v>
      </c>
      <c r="CS335">
        <v>105.11499999999999</v>
      </c>
    </row>
    <row r="336" spans="1:97" x14ac:dyDescent="0.25">
      <c r="A336">
        <v>320</v>
      </c>
      <c r="B336">
        <v>1602613668.0999999</v>
      </c>
      <c r="C336">
        <v>24043.299999952302</v>
      </c>
      <c r="D336" t="s">
        <v>973</v>
      </c>
      <c r="E336" t="s">
        <v>974</v>
      </c>
      <c r="F336">
        <v>1602613659.5322599</v>
      </c>
      <c r="G336">
        <f t="shared" si="116"/>
        <v>4.1963957427228643E-4</v>
      </c>
      <c r="H336">
        <f t="shared" si="117"/>
        <v>-4.3849754751475807</v>
      </c>
      <c r="I336">
        <f t="shared" si="118"/>
        <v>416.16548387096799</v>
      </c>
      <c r="J336">
        <f t="shared" si="119"/>
        <v>1164.2934313320666</v>
      </c>
      <c r="K336">
        <f t="shared" si="120"/>
        <v>118.25836657573154</v>
      </c>
      <c r="L336">
        <f t="shared" si="121"/>
        <v>42.270315217249617</v>
      </c>
      <c r="M336">
        <f t="shared" si="122"/>
        <v>8.6817908407847855E-3</v>
      </c>
      <c r="N336">
        <f t="shared" si="123"/>
        <v>2.7585913554521038</v>
      </c>
      <c r="O336">
        <f t="shared" si="124"/>
        <v>8.6666399025218596E-3</v>
      </c>
      <c r="P336">
        <f t="shared" si="125"/>
        <v>5.4180089592135274E-3</v>
      </c>
      <c r="Q336">
        <f t="shared" si="126"/>
        <v>-1.8130592157096777E-2</v>
      </c>
      <c r="R336">
        <f t="shared" si="127"/>
        <v>37.912440992224937</v>
      </c>
      <c r="S336">
        <f t="shared" si="128"/>
        <v>37.991087096774201</v>
      </c>
      <c r="T336">
        <f t="shared" si="129"/>
        <v>6.6540635274919371</v>
      </c>
      <c r="U336">
        <f t="shared" si="130"/>
        <v>29.160697582198036</v>
      </c>
      <c r="V336">
        <f t="shared" si="131"/>
        <v>1.9441521328081692</v>
      </c>
      <c r="W336">
        <f t="shared" si="132"/>
        <v>6.6670288916374592</v>
      </c>
      <c r="X336">
        <f t="shared" si="133"/>
        <v>4.7099113946837683</v>
      </c>
      <c r="Y336">
        <f t="shared" si="134"/>
        <v>-18.506105225407833</v>
      </c>
      <c r="Z336">
        <f t="shared" si="135"/>
        <v>5.3424484800041956</v>
      </c>
      <c r="AA336">
        <f t="shared" si="136"/>
        <v>0.46567535500135021</v>
      </c>
      <c r="AB336">
        <f t="shared" si="137"/>
        <v>-12.716111982559385</v>
      </c>
      <c r="AC336">
        <v>-1.2195197025486001E-3</v>
      </c>
      <c r="AD336">
        <v>2.3553988291496901E-2</v>
      </c>
      <c r="AE336">
        <v>2.6751401369039498</v>
      </c>
      <c r="AF336">
        <v>90</v>
      </c>
      <c r="AG336">
        <v>9</v>
      </c>
      <c r="AH336">
        <f t="shared" si="138"/>
        <v>1</v>
      </c>
      <c r="AI336">
        <f t="shared" si="139"/>
        <v>0</v>
      </c>
      <c r="AJ336">
        <f t="shared" si="140"/>
        <v>51724.404530921267</v>
      </c>
      <c r="AK336">
        <f t="shared" si="141"/>
        <v>-9.4874893548387101E-2</v>
      </c>
      <c r="AL336">
        <f t="shared" si="142"/>
        <v>-4.6488697838709681E-2</v>
      </c>
      <c r="AM336">
        <f t="shared" si="143"/>
        <v>0.49</v>
      </c>
      <c r="AN336">
        <f t="shared" si="144"/>
        <v>0.39</v>
      </c>
      <c r="AO336">
        <v>14.64</v>
      </c>
      <c r="AP336">
        <v>0.5</v>
      </c>
      <c r="AQ336" t="s">
        <v>195</v>
      </c>
      <c r="AR336">
        <v>1602613659.5322599</v>
      </c>
      <c r="AS336">
        <v>416.16548387096799</v>
      </c>
      <c r="AT336">
        <v>410.00158064516103</v>
      </c>
      <c r="AU336">
        <v>19.140832258064499</v>
      </c>
      <c r="AV336">
        <v>18.538241935483899</v>
      </c>
      <c r="AW336">
        <v>1000.00464516129</v>
      </c>
      <c r="AX336">
        <v>101.41354838709699</v>
      </c>
      <c r="AY336">
        <v>0.157381580645161</v>
      </c>
      <c r="AZ336">
        <v>38.0270096774194</v>
      </c>
      <c r="BA336">
        <v>37.991087096774201</v>
      </c>
      <c r="BB336">
        <v>38.151161290322598</v>
      </c>
      <c r="BC336">
        <v>10000.1958064516</v>
      </c>
      <c r="BD336">
        <v>-9.4874893548387101E-2</v>
      </c>
      <c r="BE336">
        <v>0.39564700000000003</v>
      </c>
      <c r="BF336">
        <v>1602613622.0999999</v>
      </c>
      <c r="BG336" t="s">
        <v>966</v>
      </c>
      <c r="BH336">
        <v>55</v>
      </c>
      <c r="BI336">
        <v>-1.65</v>
      </c>
      <c r="BJ336">
        <v>3.9E-2</v>
      </c>
      <c r="BK336">
        <v>410</v>
      </c>
      <c r="BL336">
        <v>19</v>
      </c>
      <c r="BM336">
        <v>0.17</v>
      </c>
      <c r="BN336">
        <v>7.0000000000000007E-2</v>
      </c>
      <c r="BO336">
        <v>6.1673989999999996</v>
      </c>
      <c r="BP336">
        <v>-4.5911011595379803E-2</v>
      </c>
      <c r="BQ336">
        <v>2.07469286642625E-2</v>
      </c>
      <c r="BR336">
        <v>1</v>
      </c>
      <c r="BS336">
        <v>0.60144569999999997</v>
      </c>
      <c r="BT336">
        <v>1.5381541646723699E-2</v>
      </c>
      <c r="BU336">
        <v>1.94948670423782E-3</v>
      </c>
      <c r="BV336">
        <v>1</v>
      </c>
      <c r="BW336">
        <v>2</v>
      </c>
      <c r="BX336">
        <v>2</v>
      </c>
      <c r="BY336" t="s">
        <v>200</v>
      </c>
      <c r="BZ336">
        <v>100</v>
      </c>
      <c r="CA336">
        <v>100</v>
      </c>
      <c r="CB336">
        <v>-1.65</v>
      </c>
      <c r="CC336">
        <v>3.9E-2</v>
      </c>
      <c r="CD336">
        <v>2</v>
      </c>
      <c r="CE336">
        <v>989.06200000000001</v>
      </c>
      <c r="CF336">
        <v>703.58299999999997</v>
      </c>
      <c r="CG336">
        <v>39.999899999999997</v>
      </c>
      <c r="CH336">
        <v>39.006799999999998</v>
      </c>
      <c r="CI336">
        <v>30</v>
      </c>
      <c r="CJ336">
        <v>38.784399999999998</v>
      </c>
      <c r="CK336">
        <v>38.866</v>
      </c>
      <c r="CL336">
        <v>31.115500000000001</v>
      </c>
      <c r="CM336">
        <v>100</v>
      </c>
      <c r="CN336">
        <v>0</v>
      </c>
      <c r="CO336">
        <v>40</v>
      </c>
      <c r="CP336">
        <v>410</v>
      </c>
      <c r="CQ336">
        <v>10</v>
      </c>
      <c r="CR336">
        <v>97.436899999999994</v>
      </c>
      <c r="CS336">
        <v>105.116</v>
      </c>
    </row>
    <row r="337" spans="1:97" x14ac:dyDescent="0.25">
      <c r="A337">
        <v>321</v>
      </c>
      <c r="B337">
        <v>1602613909.7</v>
      </c>
      <c r="C337">
        <v>24284.9000000954</v>
      </c>
      <c r="D337" t="s">
        <v>977</v>
      </c>
      <c r="E337" t="s">
        <v>978</v>
      </c>
      <c r="F337">
        <v>1602613901.7</v>
      </c>
      <c r="G337">
        <f t="shared" ref="G337:G366" si="145">AW337*AH337*(AU337-AV337)/(100*AO337*(1000-AH337*AU337))</f>
        <v>3.7078886789237037E-4</v>
      </c>
      <c r="H337">
        <f t="shared" ref="H337:H366" si="146">AW337*AH337*(AT337-AS337*(1000-AH337*AV337)/(1000-AH337*AU337))/(100*AO337)</f>
        <v>-3.8430548409226235</v>
      </c>
      <c r="I337">
        <f t="shared" ref="I337:I400" si="147">AS337 - IF(AH337&gt;1, H337*AO337*100/(AJ337*BC337), 0)</f>
        <v>416.58087096774199</v>
      </c>
      <c r="J337">
        <f t="shared" ref="J337:J400" si="148">((P337-G337/2)*I337-H337)/(P337+G337/2)</f>
        <v>1159.2305057253068</v>
      </c>
      <c r="K337">
        <f t="shared" ref="K337:K400" si="149">J337*(AX337+AY337)/1000</f>
        <v>117.73736616346727</v>
      </c>
      <c r="L337">
        <f t="shared" ref="L337:L366" si="150">(AS337 - IF(AH337&gt;1, H337*AO337*100/(AJ337*BC337), 0))*(AX337+AY337)/1000</f>
        <v>42.310079228925538</v>
      </c>
      <c r="M337">
        <f t="shared" ref="M337:M400" si="151">2/((1/O337-1/N337)+SIGN(O337)*SQRT((1/O337-1/N337)*(1/O337-1/N337) + 4*AP337/((AP337+1)*(AP337+1))*(2*1/O337*1/N337-1/N337*1/N337)))</f>
        <v>7.6605453369421742E-3</v>
      </c>
      <c r="N337">
        <f t="shared" ref="N337:N366" si="152">AE337+AD337*AO337+AC337*AO337*AO337</f>
        <v>2.7067408120521326</v>
      </c>
      <c r="O337">
        <f t="shared" ref="O337:O366" si="153">G337*(1000-(1000*0.61365*EXP(17.502*S337/(240.97+S337))/(AX337+AY337)+AU337)/2)/(1000*0.61365*EXP(17.502*S337/(240.97+S337))/(AX337+AY337)-AU337)</f>
        <v>7.6485209371353613E-3</v>
      </c>
      <c r="P337">
        <f t="shared" ref="P337:P366" si="154">1/((AP337+1)/(M337/1.6)+1/(N337/1.37)) + AP337/((AP337+1)/(M337/1.6) + AP337/(N337/1.37))</f>
        <v>4.7814043346211801E-3</v>
      </c>
      <c r="Q337">
        <f t="shared" ref="Q337:Q366" si="155">(AL337*AN337)</f>
        <v>-3.1371727824387025E-3</v>
      </c>
      <c r="R337">
        <f t="shared" ref="R337:R400" si="156">(AZ337+(Q337+2*0.95*0.0000000567*(((AZ337+$B$7)+273)^4-(AZ337+273)^4)-44100*G337)/(1.84*29.3*N337+8*0.95*0.0000000567*(AZ337+273)^3))</f>
        <v>37.945025035084889</v>
      </c>
      <c r="S337">
        <f t="shared" ref="S337:S400" si="157">($C$7*BA337+$D$7*BB337+$E$7*R337)</f>
        <v>37.950441935483902</v>
      </c>
      <c r="T337">
        <f t="shared" ref="T337:T400" si="158">0.61365*EXP(17.502*S337/(240.97+S337))</f>
        <v>6.6394200518506574</v>
      </c>
      <c r="U337">
        <f t="shared" ref="U337:U400" si="159">(V337/W337*100)</f>
        <v>28.814440665721435</v>
      </c>
      <c r="V337">
        <f t="shared" ref="V337:V366" si="160">AU337*(AX337+AY337)/1000</f>
        <v>1.923248264765866</v>
      </c>
      <c r="W337">
        <f t="shared" ref="W337:W366" si="161">0.61365*EXP(17.502*AZ337/(240.97+AZ337))</f>
        <v>6.6745986398890009</v>
      </c>
      <c r="X337">
        <f t="shared" ref="X337:X366" si="162">(T337-AU337*(AX337+AY337)/1000)</f>
        <v>4.7161717870847912</v>
      </c>
      <c r="Y337">
        <f t="shared" ref="Y337:Y366" si="163">(-G337*44100)</f>
        <v>-16.351789074053535</v>
      </c>
      <c r="Z337">
        <f t="shared" ref="Z337:Z366" si="164">2*29.3*N337*0.92*(AZ337-S337)</f>
        <v>14.229649452971795</v>
      </c>
      <c r="AA337">
        <f t="shared" ref="AA337:AA366" si="165">2*0.95*0.0000000567*(((AZ337+$B$7)+273)^4-(S337+273)^4)</f>
        <v>1.2639693924878705</v>
      </c>
      <c r="AB337">
        <f t="shared" ref="AB337:AB400" si="166">Q337+AA337+Y337+Z337</f>
        <v>-0.86130740137630823</v>
      </c>
      <c r="AC337">
        <v>-1.2194687835506101E-3</v>
      </c>
      <c r="AD337">
        <v>2.35530048342555E-2</v>
      </c>
      <c r="AE337">
        <v>2.6750698105017898</v>
      </c>
      <c r="AF337">
        <v>90</v>
      </c>
      <c r="AG337">
        <v>9</v>
      </c>
      <c r="AH337">
        <f t="shared" ref="AH337:AH366" si="167">IF(AF337*$H$13&gt;=AJ337,1,(AJ337/(AJ337-AF337*$H$13)))</f>
        <v>1</v>
      </c>
      <c r="AI337">
        <f t="shared" ref="AI337:AI400" si="168">(AH337-1)*100</f>
        <v>0</v>
      </c>
      <c r="AJ337">
        <f t="shared" ref="AJ337:AJ366" si="169">MAX(0,($B$13+$C$13*BC337)/(1+$D$13*BC337)*AX337/(AZ337+273)*$E$13)</f>
        <v>51718.755476720005</v>
      </c>
      <c r="AK337">
        <f t="shared" ref="AK337:AK366" si="170">$B$11*BD337+$C$11*BE337</f>
        <v>-1.6416393419354799E-2</v>
      </c>
      <c r="AL337">
        <f t="shared" ref="AL337:AL400" si="171">AK337*AM337</f>
        <v>-8.0440327754838521E-3</v>
      </c>
      <c r="AM337">
        <f t="shared" ref="AM337:AM366" si="172">($B$11*$D$9+$C$11*$D$9)/($B$11+$C$11)</f>
        <v>0.49</v>
      </c>
      <c r="AN337">
        <f t="shared" ref="AN337:AN366" si="173">($B$11*$K$9+$C$11*$K$9)/($B$11+$C$11)</f>
        <v>0.39</v>
      </c>
      <c r="AO337">
        <v>17.86</v>
      </c>
      <c r="AP337">
        <v>0.5</v>
      </c>
      <c r="AQ337" t="s">
        <v>195</v>
      </c>
      <c r="AR337">
        <v>1602613901.7</v>
      </c>
      <c r="AS337">
        <v>416.58087096774199</v>
      </c>
      <c r="AT337">
        <v>409.99303225806398</v>
      </c>
      <c r="AU337">
        <v>18.936112903225801</v>
      </c>
      <c r="AV337">
        <v>18.286422580645201</v>
      </c>
      <c r="AW337">
        <v>999.99777419354803</v>
      </c>
      <c r="AX337">
        <v>101.40900000000001</v>
      </c>
      <c r="AY337">
        <v>0.15610338709677399</v>
      </c>
      <c r="AZ337">
        <v>38.0479548387097</v>
      </c>
      <c r="BA337">
        <v>37.950441935483902</v>
      </c>
      <c r="BB337">
        <v>38.1559387096774</v>
      </c>
      <c r="BC337">
        <v>10000.226774193499</v>
      </c>
      <c r="BD337">
        <v>-1.6416393419354799E-2</v>
      </c>
      <c r="BE337">
        <v>0.36465154838709701</v>
      </c>
      <c r="BF337">
        <v>1602613882.7</v>
      </c>
      <c r="BG337" t="s">
        <v>979</v>
      </c>
      <c r="BH337">
        <v>56</v>
      </c>
      <c r="BI337">
        <v>-1.649</v>
      </c>
      <c r="BJ337">
        <v>3.7999999999999999E-2</v>
      </c>
      <c r="BK337">
        <v>410</v>
      </c>
      <c r="BL337">
        <v>18</v>
      </c>
      <c r="BM337">
        <v>0.21</v>
      </c>
      <c r="BN337">
        <v>0.08</v>
      </c>
      <c r="BO337">
        <v>6.2315484000000003</v>
      </c>
      <c r="BP337">
        <v>4.7157911740705902</v>
      </c>
      <c r="BQ337">
        <v>1.0751637766040301</v>
      </c>
      <c r="BR337">
        <v>0</v>
      </c>
      <c r="BS337">
        <v>0.61360808</v>
      </c>
      <c r="BT337">
        <v>0.47129262713094799</v>
      </c>
      <c r="BU337">
        <v>0.10675609162307099</v>
      </c>
      <c r="BV337">
        <v>0</v>
      </c>
      <c r="BW337">
        <v>0</v>
      </c>
      <c r="BX337">
        <v>2</v>
      </c>
      <c r="BY337" t="s">
        <v>197</v>
      </c>
      <c r="BZ337">
        <v>100</v>
      </c>
      <c r="CA337">
        <v>100</v>
      </c>
      <c r="CB337">
        <v>-1.649</v>
      </c>
      <c r="CC337">
        <v>3.7999999999999999E-2</v>
      </c>
      <c r="CD337">
        <v>2</v>
      </c>
      <c r="CE337">
        <v>988.54499999999996</v>
      </c>
      <c r="CF337">
        <v>703.38499999999999</v>
      </c>
      <c r="CG337">
        <v>40.000100000000003</v>
      </c>
      <c r="CH337">
        <v>38.9086</v>
      </c>
      <c r="CI337">
        <v>29.9999</v>
      </c>
      <c r="CJ337">
        <v>38.676000000000002</v>
      </c>
      <c r="CK337">
        <v>38.757399999999997</v>
      </c>
      <c r="CL337">
        <v>31.117799999999999</v>
      </c>
      <c r="CM337">
        <v>100</v>
      </c>
      <c r="CN337">
        <v>0</v>
      </c>
      <c r="CO337">
        <v>40</v>
      </c>
      <c r="CP337">
        <v>410</v>
      </c>
      <c r="CQ337">
        <v>10</v>
      </c>
      <c r="CR337">
        <v>97.4529</v>
      </c>
      <c r="CS337">
        <v>105.134</v>
      </c>
    </row>
    <row r="338" spans="1:97" x14ac:dyDescent="0.25">
      <c r="A338">
        <v>322</v>
      </c>
      <c r="B338">
        <v>1602613914.7</v>
      </c>
      <c r="C338">
        <v>24289.9000000954</v>
      </c>
      <c r="D338" t="s">
        <v>980</v>
      </c>
      <c r="E338" t="s">
        <v>981</v>
      </c>
      <c r="F338">
        <v>1602613906.34516</v>
      </c>
      <c r="G338">
        <f t="shared" si="145"/>
        <v>3.710686570026482E-4</v>
      </c>
      <c r="H338">
        <f t="shared" si="146"/>
        <v>-3.8485864411030577</v>
      </c>
      <c r="I338">
        <f t="shared" si="147"/>
        <v>416.586903225806</v>
      </c>
      <c r="J338">
        <f t="shared" si="148"/>
        <v>1159.8307403290589</v>
      </c>
      <c r="K338">
        <f t="shared" si="149"/>
        <v>117.79767603093288</v>
      </c>
      <c r="L338">
        <f t="shared" si="150"/>
        <v>42.310457343974562</v>
      </c>
      <c r="M338">
        <f t="shared" si="151"/>
        <v>7.6656359867082503E-3</v>
      </c>
      <c r="N338">
        <f t="shared" si="152"/>
        <v>2.7062638771771224</v>
      </c>
      <c r="O338">
        <f t="shared" si="153"/>
        <v>7.6535934957234243E-3</v>
      </c>
      <c r="P338">
        <f t="shared" si="154"/>
        <v>4.7845763054399117E-3</v>
      </c>
      <c r="Q338">
        <f t="shared" si="155"/>
        <v>-2.8153860268258016E-3</v>
      </c>
      <c r="R338">
        <f t="shared" si="156"/>
        <v>37.945303733193938</v>
      </c>
      <c r="S338">
        <f t="shared" si="157"/>
        <v>37.950590322580602</v>
      </c>
      <c r="T338">
        <f t="shared" si="158"/>
        <v>6.6394734612589978</v>
      </c>
      <c r="U338">
        <f t="shared" si="159"/>
        <v>28.808508702850048</v>
      </c>
      <c r="V338">
        <f t="shared" si="160"/>
        <v>1.9228909731760504</v>
      </c>
      <c r="W338">
        <f t="shared" si="161"/>
        <v>6.6747327777706769</v>
      </c>
      <c r="X338">
        <f t="shared" si="162"/>
        <v>4.7165824880829472</v>
      </c>
      <c r="Y338">
        <f t="shared" si="163"/>
        <v>-16.364127773816787</v>
      </c>
      <c r="Z338">
        <f t="shared" si="164"/>
        <v>14.259616689161941</v>
      </c>
      <c r="AA338">
        <f t="shared" si="165"/>
        <v>1.2668576726420373</v>
      </c>
      <c r="AB338">
        <f t="shared" si="166"/>
        <v>-0.84046879803963392</v>
      </c>
      <c r="AC338">
        <v>-1.21912987347835E-3</v>
      </c>
      <c r="AD338">
        <v>2.3546459073775301E-2</v>
      </c>
      <c r="AE338">
        <v>2.6746016775096702</v>
      </c>
      <c r="AF338">
        <v>90</v>
      </c>
      <c r="AG338">
        <v>9</v>
      </c>
      <c r="AH338">
        <f t="shared" si="167"/>
        <v>1</v>
      </c>
      <c r="AI338">
        <f t="shared" si="168"/>
        <v>0</v>
      </c>
      <c r="AJ338">
        <f t="shared" si="169"/>
        <v>51704.895925100587</v>
      </c>
      <c r="AK338">
        <f t="shared" si="170"/>
        <v>-1.4732527612903199E-2</v>
      </c>
      <c r="AL338">
        <f t="shared" si="171"/>
        <v>-7.2189385303225674E-3</v>
      </c>
      <c r="AM338">
        <f t="shared" si="172"/>
        <v>0.49</v>
      </c>
      <c r="AN338">
        <f t="shared" si="173"/>
        <v>0.39</v>
      </c>
      <c r="AO338">
        <v>17.86</v>
      </c>
      <c r="AP338">
        <v>0.5</v>
      </c>
      <c r="AQ338" t="s">
        <v>195</v>
      </c>
      <c r="AR338">
        <v>1602613906.34516</v>
      </c>
      <c r="AS338">
        <v>416.586903225806</v>
      </c>
      <c r="AT338">
        <v>409.98941935483901</v>
      </c>
      <c r="AU338">
        <v>18.932700000000001</v>
      </c>
      <c r="AV338">
        <v>18.282519354838701</v>
      </c>
      <c r="AW338">
        <v>1000.00112903226</v>
      </c>
      <c r="AX338">
        <v>101.40845161290299</v>
      </c>
      <c r="AY338">
        <v>0.156088741935484</v>
      </c>
      <c r="AZ338">
        <v>38.048325806451601</v>
      </c>
      <c r="BA338">
        <v>37.950590322580602</v>
      </c>
      <c r="BB338">
        <v>38.157674193548402</v>
      </c>
      <c r="BC338">
        <v>9997.5016129032192</v>
      </c>
      <c r="BD338">
        <v>-1.4732527612903199E-2</v>
      </c>
      <c r="BE338">
        <v>0.35877161290322601</v>
      </c>
      <c r="BF338">
        <v>1602613882.7</v>
      </c>
      <c r="BG338" t="s">
        <v>979</v>
      </c>
      <c r="BH338">
        <v>56</v>
      </c>
      <c r="BI338">
        <v>-1.649</v>
      </c>
      <c r="BJ338">
        <v>3.7999999999999999E-2</v>
      </c>
      <c r="BK338">
        <v>410</v>
      </c>
      <c r="BL338">
        <v>18</v>
      </c>
      <c r="BM338">
        <v>0.21</v>
      </c>
      <c r="BN338">
        <v>0.08</v>
      </c>
      <c r="BO338">
        <v>6.5903407999999999</v>
      </c>
      <c r="BP338">
        <v>8.6455663865523905E-2</v>
      </c>
      <c r="BQ338">
        <v>1.5123585532538199E-2</v>
      </c>
      <c r="BR338">
        <v>1</v>
      </c>
      <c r="BS338">
        <v>0.64968347999999998</v>
      </c>
      <c r="BT338">
        <v>7.1227044417759696E-3</v>
      </c>
      <c r="BU338">
        <v>1.0052602098959301E-3</v>
      </c>
      <c r="BV338">
        <v>1</v>
      </c>
      <c r="BW338">
        <v>2</v>
      </c>
      <c r="BX338">
        <v>2</v>
      </c>
      <c r="BY338" t="s">
        <v>200</v>
      </c>
      <c r="BZ338">
        <v>100</v>
      </c>
      <c r="CA338">
        <v>100</v>
      </c>
      <c r="CB338">
        <v>-1.649</v>
      </c>
      <c r="CC338">
        <v>3.7999999999999999E-2</v>
      </c>
      <c r="CD338">
        <v>2</v>
      </c>
      <c r="CE338">
        <v>988.59</v>
      </c>
      <c r="CF338">
        <v>703.38199999999995</v>
      </c>
      <c r="CG338">
        <v>39.999899999999997</v>
      </c>
      <c r="CH338">
        <v>38.9086</v>
      </c>
      <c r="CI338">
        <v>29.9999</v>
      </c>
      <c r="CJ338">
        <v>38.673200000000001</v>
      </c>
      <c r="CK338">
        <v>38.754899999999999</v>
      </c>
      <c r="CL338">
        <v>31.118099999999998</v>
      </c>
      <c r="CM338">
        <v>100</v>
      </c>
      <c r="CN338">
        <v>0</v>
      </c>
      <c r="CO338">
        <v>40</v>
      </c>
      <c r="CP338">
        <v>410</v>
      </c>
      <c r="CQ338">
        <v>10</v>
      </c>
      <c r="CR338">
        <v>97.4542</v>
      </c>
      <c r="CS338">
        <v>105.134</v>
      </c>
    </row>
    <row r="339" spans="1:97" x14ac:dyDescent="0.25">
      <c r="A339">
        <v>323</v>
      </c>
      <c r="B339">
        <v>1602613919.7</v>
      </c>
      <c r="C339">
        <v>24294.9000000954</v>
      </c>
      <c r="D339" t="s">
        <v>982</v>
      </c>
      <c r="E339" t="s">
        <v>983</v>
      </c>
      <c r="F339">
        <v>1602613911.1354799</v>
      </c>
      <c r="G339">
        <f t="shared" si="145"/>
        <v>3.7131089210707167E-4</v>
      </c>
      <c r="H339">
        <f t="shared" si="146"/>
        <v>-3.8431506962427093</v>
      </c>
      <c r="I339">
        <f t="shared" si="147"/>
        <v>416.586935483871</v>
      </c>
      <c r="J339">
        <f t="shared" si="148"/>
        <v>1158.4594765607778</v>
      </c>
      <c r="K339">
        <f t="shared" si="149"/>
        <v>117.65794124650891</v>
      </c>
      <c r="L339">
        <f t="shared" si="150"/>
        <v>42.310294119859073</v>
      </c>
      <c r="M339">
        <f t="shared" si="151"/>
        <v>7.6682040884288403E-3</v>
      </c>
      <c r="N339">
        <f t="shared" si="152"/>
        <v>2.707068451593198</v>
      </c>
      <c r="O339">
        <f t="shared" si="153"/>
        <v>7.6561571096135034E-3</v>
      </c>
      <c r="P339">
        <f t="shared" si="154"/>
        <v>4.7861789666797331E-3</v>
      </c>
      <c r="Q339">
        <f t="shared" si="155"/>
        <v>-1.913539534064523E-3</v>
      </c>
      <c r="R339">
        <f t="shared" si="156"/>
        <v>37.945863902267163</v>
      </c>
      <c r="S339">
        <f t="shared" si="157"/>
        <v>37.9534709677419</v>
      </c>
      <c r="T339">
        <f t="shared" si="158"/>
        <v>6.6405103742972749</v>
      </c>
      <c r="U339">
        <f t="shared" si="159"/>
        <v>28.801176596577875</v>
      </c>
      <c r="V339">
        <f t="shared" si="160"/>
        <v>1.9224633893377421</v>
      </c>
      <c r="W339">
        <f t="shared" si="161"/>
        <v>6.6749474032465992</v>
      </c>
      <c r="X339">
        <f t="shared" si="162"/>
        <v>4.7180469849595328</v>
      </c>
      <c r="Y339">
        <f t="shared" si="163"/>
        <v>-16.374810341921862</v>
      </c>
      <c r="Z339">
        <f t="shared" si="164"/>
        <v>13.930069235184282</v>
      </c>
      <c r="AA339">
        <f t="shared" si="165"/>
        <v>1.2372328126646697</v>
      </c>
      <c r="AB339">
        <f t="shared" si="166"/>
        <v>-1.2094218336069744</v>
      </c>
      <c r="AC339">
        <v>-1.2197016399885701E-3</v>
      </c>
      <c r="AD339">
        <v>2.35575022587758E-2</v>
      </c>
      <c r="AE339">
        <v>2.6753914024943599</v>
      </c>
      <c r="AF339">
        <v>90</v>
      </c>
      <c r="AG339">
        <v>9</v>
      </c>
      <c r="AH339">
        <f t="shared" si="167"/>
        <v>1</v>
      </c>
      <c r="AI339">
        <f t="shared" si="168"/>
        <v>0</v>
      </c>
      <c r="AJ339">
        <f t="shared" si="169"/>
        <v>51728.049252636418</v>
      </c>
      <c r="AK339">
        <f t="shared" si="170"/>
        <v>-1.0013289032258101E-2</v>
      </c>
      <c r="AL339">
        <f t="shared" si="171"/>
        <v>-4.9065116258064688E-3</v>
      </c>
      <c r="AM339">
        <f t="shared" si="172"/>
        <v>0.49</v>
      </c>
      <c r="AN339">
        <f t="shared" si="173"/>
        <v>0.39</v>
      </c>
      <c r="AO339">
        <v>17.86</v>
      </c>
      <c r="AP339">
        <v>0.5</v>
      </c>
      <c r="AQ339" t="s">
        <v>195</v>
      </c>
      <c r="AR339">
        <v>1602613911.1354799</v>
      </c>
      <c r="AS339">
        <v>416.586935483871</v>
      </c>
      <c r="AT339">
        <v>409.99941935483901</v>
      </c>
      <c r="AU339">
        <v>18.928564516129001</v>
      </c>
      <c r="AV339">
        <v>18.277964516129</v>
      </c>
      <c r="AW339">
        <v>1000.01316129032</v>
      </c>
      <c r="AX339">
        <v>101.40816129032299</v>
      </c>
      <c r="AY339">
        <v>0.155979387096774</v>
      </c>
      <c r="AZ339">
        <v>38.048919354838702</v>
      </c>
      <c r="BA339">
        <v>37.9534709677419</v>
      </c>
      <c r="BB339">
        <v>38.1544387096774</v>
      </c>
      <c r="BC339">
        <v>10002.219032258099</v>
      </c>
      <c r="BD339">
        <v>-1.0013289032258101E-2</v>
      </c>
      <c r="BE339">
        <v>0.353165064516129</v>
      </c>
      <c r="BF339">
        <v>1602613882.7</v>
      </c>
      <c r="BG339" t="s">
        <v>979</v>
      </c>
      <c r="BH339">
        <v>56</v>
      </c>
      <c r="BI339">
        <v>-1.649</v>
      </c>
      <c r="BJ339">
        <v>3.7999999999999999E-2</v>
      </c>
      <c r="BK339">
        <v>410</v>
      </c>
      <c r="BL339">
        <v>18</v>
      </c>
      <c r="BM339">
        <v>0.21</v>
      </c>
      <c r="BN339">
        <v>0.08</v>
      </c>
      <c r="BO339">
        <v>6.5847216</v>
      </c>
      <c r="BP339">
        <v>-1.9482237695069401E-2</v>
      </c>
      <c r="BQ339">
        <v>2.2131242293192601E-2</v>
      </c>
      <c r="BR339">
        <v>1</v>
      </c>
      <c r="BS339">
        <v>0.65026689999999998</v>
      </c>
      <c r="BT339">
        <v>5.0374703481397502E-3</v>
      </c>
      <c r="BU339">
        <v>7.4796949804119901E-4</v>
      </c>
      <c r="BV339">
        <v>1</v>
      </c>
      <c r="BW339">
        <v>2</v>
      </c>
      <c r="BX339">
        <v>2</v>
      </c>
      <c r="BY339" t="s">
        <v>200</v>
      </c>
      <c r="BZ339">
        <v>100</v>
      </c>
      <c r="CA339">
        <v>100</v>
      </c>
      <c r="CB339">
        <v>-1.649</v>
      </c>
      <c r="CC339">
        <v>3.7999999999999999E-2</v>
      </c>
      <c r="CD339">
        <v>2</v>
      </c>
      <c r="CE339">
        <v>988.51800000000003</v>
      </c>
      <c r="CF339">
        <v>703.43799999999999</v>
      </c>
      <c r="CG339">
        <v>39.999600000000001</v>
      </c>
      <c r="CH339">
        <v>38.904800000000002</v>
      </c>
      <c r="CI339">
        <v>30</v>
      </c>
      <c r="CJ339">
        <v>38.672199999999997</v>
      </c>
      <c r="CK339">
        <v>38.753700000000002</v>
      </c>
      <c r="CL339">
        <v>31.116900000000001</v>
      </c>
      <c r="CM339">
        <v>100</v>
      </c>
      <c r="CN339">
        <v>0</v>
      </c>
      <c r="CO339">
        <v>40</v>
      </c>
      <c r="CP339">
        <v>410</v>
      </c>
      <c r="CQ339">
        <v>10</v>
      </c>
      <c r="CR339">
        <v>97.453500000000005</v>
      </c>
      <c r="CS339">
        <v>105.134</v>
      </c>
    </row>
    <row r="340" spans="1:97" x14ac:dyDescent="0.25">
      <c r="A340">
        <v>324</v>
      </c>
      <c r="B340">
        <v>1602613924.7</v>
      </c>
      <c r="C340">
        <v>24299.9000000954</v>
      </c>
      <c r="D340" t="s">
        <v>984</v>
      </c>
      <c r="E340" t="s">
        <v>985</v>
      </c>
      <c r="F340">
        <v>1602613916.0709701</v>
      </c>
      <c r="G340">
        <f t="shared" si="145"/>
        <v>3.7152292166657146E-4</v>
      </c>
      <c r="H340">
        <f t="shared" si="146"/>
        <v>-3.8430415486611471</v>
      </c>
      <c r="I340">
        <f t="shared" si="147"/>
        <v>416.58735483870998</v>
      </c>
      <c r="J340">
        <f t="shared" si="148"/>
        <v>1158.2903826650497</v>
      </c>
      <c r="K340">
        <f t="shared" si="149"/>
        <v>117.64012638734252</v>
      </c>
      <c r="L340">
        <f t="shared" si="150"/>
        <v>42.310106177205768</v>
      </c>
      <c r="M340">
        <f t="shared" si="151"/>
        <v>7.6694300527048618E-3</v>
      </c>
      <c r="N340">
        <f t="shared" si="152"/>
        <v>2.7069229420078993</v>
      </c>
      <c r="O340">
        <f t="shared" si="153"/>
        <v>7.6573785781082603E-3</v>
      </c>
      <c r="P340">
        <f t="shared" si="154"/>
        <v>4.7869427874843865E-3</v>
      </c>
      <c r="Q340">
        <f t="shared" si="155"/>
        <v>-8.8602442374193511E-4</v>
      </c>
      <c r="R340">
        <f t="shared" si="156"/>
        <v>37.946261312797603</v>
      </c>
      <c r="S340">
        <f t="shared" si="157"/>
        <v>37.957458064516103</v>
      </c>
      <c r="T340">
        <f t="shared" si="158"/>
        <v>6.641945795966901</v>
      </c>
      <c r="U340">
        <f t="shared" si="159"/>
        <v>28.793649662840032</v>
      </c>
      <c r="V340">
        <f t="shared" si="160"/>
        <v>1.922008328101616</v>
      </c>
      <c r="W340">
        <f t="shared" si="161"/>
        <v>6.6751118757344798</v>
      </c>
      <c r="X340">
        <f t="shared" si="162"/>
        <v>4.719937467865285</v>
      </c>
      <c r="Y340">
        <f t="shared" si="163"/>
        <v>-16.384160845495803</v>
      </c>
      <c r="Z340">
        <f t="shared" si="164"/>
        <v>13.413838165275981</v>
      </c>
      <c r="AA340">
        <f t="shared" si="165"/>
        <v>1.1914720668555767</v>
      </c>
      <c r="AB340">
        <f t="shared" si="166"/>
        <v>-1.7797366377879857</v>
      </c>
      <c r="AC340">
        <v>-1.21959822139915E-3</v>
      </c>
      <c r="AD340">
        <v>2.35555048164721E-2</v>
      </c>
      <c r="AE340">
        <v>2.6752485788083198</v>
      </c>
      <c r="AF340">
        <v>91</v>
      </c>
      <c r="AG340">
        <v>9</v>
      </c>
      <c r="AH340">
        <f t="shared" si="167"/>
        <v>1</v>
      </c>
      <c r="AI340">
        <f t="shared" si="168"/>
        <v>0</v>
      </c>
      <c r="AJ340">
        <f t="shared" si="169"/>
        <v>51723.757621653371</v>
      </c>
      <c r="AK340">
        <f t="shared" si="170"/>
        <v>-4.6364438709677403E-3</v>
      </c>
      <c r="AL340">
        <f t="shared" si="171"/>
        <v>-2.2718574967741925E-3</v>
      </c>
      <c r="AM340">
        <f t="shared" si="172"/>
        <v>0.49</v>
      </c>
      <c r="AN340">
        <f t="shared" si="173"/>
        <v>0.39</v>
      </c>
      <c r="AO340">
        <v>17.86</v>
      </c>
      <c r="AP340">
        <v>0.5</v>
      </c>
      <c r="AQ340" t="s">
        <v>195</v>
      </c>
      <c r="AR340">
        <v>1602613916.0709701</v>
      </c>
      <c r="AS340">
        <v>416.58735483870998</v>
      </c>
      <c r="AT340">
        <v>410.00016129032298</v>
      </c>
      <c r="AU340">
        <v>18.924187096774201</v>
      </c>
      <c r="AV340">
        <v>18.273209677419398</v>
      </c>
      <c r="AW340">
        <v>1000.0085483870999</v>
      </c>
      <c r="AX340">
        <v>101.40770967741901</v>
      </c>
      <c r="AY340">
        <v>0.15587761290322599</v>
      </c>
      <c r="AZ340">
        <v>38.049374193548402</v>
      </c>
      <c r="BA340">
        <v>37.957458064516103</v>
      </c>
      <c r="BB340">
        <v>38.152880645161297</v>
      </c>
      <c r="BC340">
        <v>10001.415483871</v>
      </c>
      <c r="BD340">
        <v>-4.6364438709677403E-3</v>
      </c>
      <c r="BE340">
        <v>0.36428696774193597</v>
      </c>
      <c r="BF340">
        <v>1602613882.7</v>
      </c>
      <c r="BG340" t="s">
        <v>979</v>
      </c>
      <c r="BH340">
        <v>56</v>
      </c>
      <c r="BI340">
        <v>-1.649</v>
      </c>
      <c r="BJ340">
        <v>3.7999999999999999E-2</v>
      </c>
      <c r="BK340">
        <v>410</v>
      </c>
      <c r="BL340">
        <v>18</v>
      </c>
      <c r="BM340">
        <v>0.21</v>
      </c>
      <c r="BN340">
        <v>0.08</v>
      </c>
      <c r="BO340">
        <v>6.5886306000000001</v>
      </c>
      <c r="BP340">
        <v>-4.6865459783902101E-2</v>
      </c>
      <c r="BQ340">
        <v>2.2284878048578101E-2</v>
      </c>
      <c r="BR340">
        <v>1</v>
      </c>
      <c r="BS340">
        <v>0.65053647999999997</v>
      </c>
      <c r="BT340">
        <v>4.3868081632660099E-3</v>
      </c>
      <c r="BU340">
        <v>7.1469266793496695E-4</v>
      </c>
      <c r="BV340">
        <v>1</v>
      </c>
      <c r="BW340">
        <v>2</v>
      </c>
      <c r="BX340">
        <v>2</v>
      </c>
      <c r="BY340" t="s">
        <v>200</v>
      </c>
      <c r="BZ340">
        <v>100</v>
      </c>
      <c r="CA340">
        <v>100</v>
      </c>
      <c r="CB340">
        <v>-1.649</v>
      </c>
      <c r="CC340">
        <v>3.7999999999999999E-2</v>
      </c>
      <c r="CD340">
        <v>2</v>
      </c>
      <c r="CE340">
        <v>988.27200000000005</v>
      </c>
      <c r="CF340">
        <v>703.64099999999996</v>
      </c>
      <c r="CG340">
        <v>39.999499999999998</v>
      </c>
      <c r="CH340">
        <v>38.904800000000002</v>
      </c>
      <c r="CI340">
        <v>29.9999</v>
      </c>
      <c r="CJ340">
        <v>38.668500000000002</v>
      </c>
      <c r="CK340">
        <v>38.751100000000001</v>
      </c>
      <c r="CL340">
        <v>31.116900000000001</v>
      </c>
      <c r="CM340">
        <v>100</v>
      </c>
      <c r="CN340">
        <v>0</v>
      </c>
      <c r="CO340">
        <v>40</v>
      </c>
      <c r="CP340">
        <v>410</v>
      </c>
      <c r="CQ340">
        <v>10</v>
      </c>
      <c r="CR340">
        <v>97.453599999999994</v>
      </c>
      <c r="CS340">
        <v>105.13500000000001</v>
      </c>
    </row>
    <row r="341" spans="1:97" x14ac:dyDescent="0.25">
      <c r="A341">
        <v>325</v>
      </c>
      <c r="B341">
        <v>1602613929.7</v>
      </c>
      <c r="C341">
        <v>24304.9000000954</v>
      </c>
      <c r="D341" t="s">
        <v>986</v>
      </c>
      <c r="E341" t="s">
        <v>987</v>
      </c>
      <c r="F341">
        <v>1602613921.0709701</v>
      </c>
      <c r="G341">
        <f t="shared" si="145"/>
        <v>3.7165105976973877E-4</v>
      </c>
      <c r="H341">
        <f t="shared" si="146"/>
        <v>-3.8445143617791411</v>
      </c>
      <c r="I341">
        <f t="shared" si="147"/>
        <v>416.59061290322597</v>
      </c>
      <c r="J341">
        <f t="shared" si="148"/>
        <v>1158.3631550858379</v>
      </c>
      <c r="K341">
        <f t="shared" si="149"/>
        <v>117.64747679801066</v>
      </c>
      <c r="L341">
        <f t="shared" si="150"/>
        <v>42.310422470377588</v>
      </c>
      <c r="M341">
        <f t="shared" si="151"/>
        <v>7.6716490944472599E-3</v>
      </c>
      <c r="N341">
        <f t="shared" si="152"/>
        <v>2.7063709258879824</v>
      </c>
      <c r="O341">
        <f t="shared" si="153"/>
        <v>7.6595881955375126E-3</v>
      </c>
      <c r="P341">
        <f t="shared" si="154"/>
        <v>4.7883246430871478E-3</v>
      </c>
      <c r="Q341">
        <f t="shared" si="155"/>
        <v>-7.2117601567741989E-4</v>
      </c>
      <c r="R341">
        <f t="shared" si="156"/>
        <v>37.946804289647474</v>
      </c>
      <c r="S341">
        <f t="shared" si="157"/>
        <v>37.956980645161302</v>
      </c>
      <c r="T341">
        <f t="shared" si="158"/>
        <v>6.641773902808592</v>
      </c>
      <c r="U341">
        <f t="shared" si="159"/>
        <v>28.785960384863358</v>
      </c>
      <c r="V341">
        <f t="shared" si="160"/>
        <v>1.9215571810363838</v>
      </c>
      <c r="W341">
        <f t="shared" si="161"/>
        <v>6.6753276783039146</v>
      </c>
      <c r="X341">
        <f t="shared" si="162"/>
        <v>4.720216721772208</v>
      </c>
      <c r="Y341">
        <f t="shared" si="163"/>
        <v>-16.38981173584548</v>
      </c>
      <c r="Z341">
        <f t="shared" si="164"/>
        <v>13.567833857860895</v>
      </c>
      <c r="AA341">
        <f t="shared" si="165"/>
        <v>1.2053971032785209</v>
      </c>
      <c r="AB341">
        <f t="shared" si="166"/>
        <v>-1.6173019507217408</v>
      </c>
      <c r="AC341">
        <v>-1.2192059369685001E-3</v>
      </c>
      <c r="AD341">
        <v>2.35479281755476E-2</v>
      </c>
      <c r="AE341">
        <v>2.6747067507645399</v>
      </c>
      <c r="AF341">
        <v>90</v>
      </c>
      <c r="AG341">
        <v>9</v>
      </c>
      <c r="AH341">
        <f t="shared" si="167"/>
        <v>1</v>
      </c>
      <c r="AI341">
        <f t="shared" si="168"/>
        <v>0</v>
      </c>
      <c r="AJ341">
        <f t="shared" si="169"/>
        <v>51707.699242759852</v>
      </c>
      <c r="AK341">
        <f t="shared" si="170"/>
        <v>-3.7738148387096802E-3</v>
      </c>
      <c r="AL341">
        <f t="shared" si="171"/>
        <v>-1.8491692709677432E-3</v>
      </c>
      <c r="AM341">
        <f t="shared" si="172"/>
        <v>0.49</v>
      </c>
      <c r="AN341">
        <f t="shared" si="173"/>
        <v>0.39</v>
      </c>
      <c r="AO341">
        <v>17.86</v>
      </c>
      <c r="AP341">
        <v>0.5</v>
      </c>
      <c r="AQ341" t="s">
        <v>195</v>
      </c>
      <c r="AR341">
        <v>1602613921.0709701</v>
      </c>
      <c r="AS341">
        <v>416.59061290322597</v>
      </c>
      <c r="AT341">
        <v>410.00090322580598</v>
      </c>
      <c r="AU341">
        <v>18.919751612903202</v>
      </c>
      <c r="AV341">
        <v>18.2685483870968</v>
      </c>
      <c r="AW341">
        <v>1000.01109677419</v>
      </c>
      <c r="AX341">
        <v>101.407612903226</v>
      </c>
      <c r="AY341">
        <v>0.155939322580645</v>
      </c>
      <c r="AZ341">
        <v>38.049970967741899</v>
      </c>
      <c r="BA341">
        <v>37.956980645161302</v>
      </c>
      <c r="BB341">
        <v>38.149777419354798</v>
      </c>
      <c r="BC341">
        <v>9998.2080645161295</v>
      </c>
      <c r="BD341">
        <v>-3.7738148387096802E-3</v>
      </c>
      <c r="BE341">
        <v>0.36770551612903202</v>
      </c>
      <c r="BF341">
        <v>1602613882.7</v>
      </c>
      <c r="BG341" t="s">
        <v>979</v>
      </c>
      <c r="BH341">
        <v>56</v>
      </c>
      <c r="BI341">
        <v>-1.649</v>
      </c>
      <c r="BJ341">
        <v>3.7999999999999999E-2</v>
      </c>
      <c r="BK341">
        <v>410</v>
      </c>
      <c r="BL341">
        <v>18</v>
      </c>
      <c r="BM341">
        <v>0.21</v>
      </c>
      <c r="BN341">
        <v>0.08</v>
      </c>
      <c r="BO341">
        <v>6.5940804000000002</v>
      </c>
      <c r="BP341">
        <v>1.0591001200474799E-2</v>
      </c>
      <c r="BQ341">
        <v>2.4761388649266001E-2</v>
      </c>
      <c r="BR341">
        <v>1</v>
      </c>
      <c r="BS341">
        <v>0.65089523999999999</v>
      </c>
      <c r="BT341">
        <v>3.9880566626650203E-3</v>
      </c>
      <c r="BU341">
        <v>7.3168576752592198E-4</v>
      </c>
      <c r="BV341">
        <v>1</v>
      </c>
      <c r="BW341">
        <v>2</v>
      </c>
      <c r="BX341">
        <v>2</v>
      </c>
      <c r="BY341" t="s">
        <v>200</v>
      </c>
      <c r="BZ341">
        <v>100</v>
      </c>
      <c r="CA341">
        <v>100</v>
      </c>
      <c r="CB341">
        <v>-1.649</v>
      </c>
      <c r="CC341">
        <v>3.7999999999999999E-2</v>
      </c>
      <c r="CD341">
        <v>2</v>
      </c>
      <c r="CE341">
        <v>988.65800000000002</v>
      </c>
      <c r="CF341">
        <v>703.51300000000003</v>
      </c>
      <c r="CG341">
        <v>39.999400000000001</v>
      </c>
      <c r="CH341">
        <v>38.901899999999998</v>
      </c>
      <c r="CI341">
        <v>29.9999</v>
      </c>
      <c r="CJ341">
        <v>38.668399999999998</v>
      </c>
      <c r="CK341">
        <v>38.749899999999997</v>
      </c>
      <c r="CL341">
        <v>31.117699999999999</v>
      </c>
      <c r="CM341">
        <v>100</v>
      </c>
      <c r="CN341">
        <v>0</v>
      </c>
      <c r="CO341">
        <v>40</v>
      </c>
      <c r="CP341">
        <v>410</v>
      </c>
      <c r="CQ341">
        <v>10</v>
      </c>
      <c r="CR341">
        <v>97.454800000000006</v>
      </c>
      <c r="CS341">
        <v>105.13500000000001</v>
      </c>
    </row>
    <row r="342" spans="1:97" x14ac:dyDescent="0.25">
      <c r="A342">
        <v>326</v>
      </c>
      <c r="B342">
        <v>1602613934.7</v>
      </c>
      <c r="C342">
        <v>24309.9000000954</v>
      </c>
      <c r="D342" t="s">
        <v>988</v>
      </c>
      <c r="E342" t="s">
        <v>989</v>
      </c>
      <c r="F342">
        <v>1602613926.0709701</v>
      </c>
      <c r="G342">
        <f t="shared" si="145"/>
        <v>3.7168731189858909E-4</v>
      </c>
      <c r="H342">
        <f t="shared" si="146"/>
        <v>-3.8436376162777539</v>
      </c>
      <c r="I342">
        <f t="shared" si="147"/>
        <v>416.59161290322601</v>
      </c>
      <c r="J342">
        <f t="shared" si="148"/>
        <v>1158.3234411594783</v>
      </c>
      <c r="K342">
        <f t="shared" si="149"/>
        <v>117.64331989308191</v>
      </c>
      <c r="L342">
        <f t="shared" si="150"/>
        <v>42.310479646765224</v>
      </c>
      <c r="M342">
        <f t="shared" si="151"/>
        <v>7.6701294949692855E-3</v>
      </c>
      <c r="N342">
        <f t="shared" si="152"/>
        <v>2.7060409090018696</v>
      </c>
      <c r="O342">
        <f t="shared" si="153"/>
        <v>7.6580719017591888E-3</v>
      </c>
      <c r="P342">
        <f t="shared" si="154"/>
        <v>4.787376663030812E-3</v>
      </c>
      <c r="Q342">
        <f t="shared" si="155"/>
        <v>-4.9166231425161258E-3</v>
      </c>
      <c r="R342">
        <f t="shared" si="156"/>
        <v>37.94791764550029</v>
      </c>
      <c r="S342">
        <f t="shared" si="157"/>
        <v>37.959519354838697</v>
      </c>
      <c r="T342">
        <f t="shared" si="158"/>
        <v>6.6426880006068947</v>
      </c>
      <c r="U342">
        <f t="shared" si="159"/>
        <v>28.777184777475647</v>
      </c>
      <c r="V342">
        <f t="shared" si="160"/>
        <v>1.921092232429483</v>
      </c>
      <c r="W342">
        <f t="shared" si="161"/>
        <v>6.6757476357908097</v>
      </c>
      <c r="X342">
        <f t="shared" si="162"/>
        <v>4.7215957681774121</v>
      </c>
      <c r="Y342">
        <f t="shared" si="163"/>
        <v>-16.391410454727779</v>
      </c>
      <c r="Z342">
        <f t="shared" si="164"/>
        <v>13.365230324533083</v>
      </c>
      <c r="AA342">
        <f t="shared" si="165"/>
        <v>1.1875633476547758</v>
      </c>
      <c r="AB342">
        <f t="shared" si="166"/>
        <v>-1.843533405682436</v>
      </c>
      <c r="AC342">
        <v>-1.2189714533352E-3</v>
      </c>
      <c r="AD342">
        <v>2.3543399323129901E-2</v>
      </c>
      <c r="AE342">
        <v>2.6743828236870502</v>
      </c>
      <c r="AF342">
        <v>90</v>
      </c>
      <c r="AG342">
        <v>9</v>
      </c>
      <c r="AH342">
        <f t="shared" si="167"/>
        <v>1</v>
      </c>
      <c r="AI342">
        <f t="shared" si="168"/>
        <v>0</v>
      </c>
      <c r="AJ342">
        <f t="shared" si="169"/>
        <v>51697.962628149282</v>
      </c>
      <c r="AK342">
        <f t="shared" si="170"/>
        <v>-2.5728012258064498E-2</v>
      </c>
      <c r="AL342">
        <f t="shared" si="171"/>
        <v>-1.2606726006451604E-2</v>
      </c>
      <c r="AM342">
        <f t="shared" si="172"/>
        <v>0.49</v>
      </c>
      <c r="AN342">
        <f t="shared" si="173"/>
        <v>0.39</v>
      </c>
      <c r="AO342">
        <v>17.86</v>
      </c>
      <c r="AP342">
        <v>0.5</v>
      </c>
      <c r="AQ342" t="s">
        <v>195</v>
      </c>
      <c r="AR342">
        <v>1602613926.0709701</v>
      </c>
      <c r="AS342">
        <v>416.59161290322601</v>
      </c>
      <c r="AT342">
        <v>410.00341935483902</v>
      </c>
      <c r="AU342">
        <v>18.915193548387101</v>
      </c>
      <c r="AV342">
        <v>18.2639161290323</v>
      </c>
      <c r="AW342">
        <v>999.99935483871002</v>
      </c>
      <c r="AX342">
        <v>101.407387096774</v>
      </c>
      <c r="AY342">
        <v>0.15605858064516101</v>
      </c>
      <c r="AZ342">
        <v>38.051132258064499</v>
      </c>
      <c r="BA342">
        <v>37.959519354838697</v>
      </c>
      <c r="BB342">
        <v>38.150693548387103</v>
      </c>
      <c r="BC342">
        <v>9996.30741935484</v>
      </c>
      <c r="BD342">
        <v>-2.5728012258064498E-2</v>
      </c>
      <c r="BE342">
        <v>0.36975670967741903</v>
      </c>
      <c r="BF342">
        <v>1602613882.7</v>
      </c>
      <c r="BG342" t="s">
        <v>979</v>
      </c>
      <c r="BH342">
        <v>56</v>
      </c>
      <c r="BI342">
        <v>-1.649</v>
      </c>
      <c r="BJ342">
        <v>3.7999999999999999E-2</v>
      </c>
      <c r="BK342">
        <v>410</v>
      </c>
      <c r="BL342">
        <v>18</v>
      </c>
      <c r="BM342">
        <v>0.21</v>
      </c>
      <c r="BN342">
        <v>0.08</v>
      </c>
      <c r="BO342">
        <v>6.5884527999999998</v>
      </c>
      <c r="BP342">
        <v>8.4483457383083601E-3</v>
      </c>
      <c r="BQ342">
        <v>2.56150671316707E-2</v>
      </c>
      <c r="BR342">
        <v>1</v>
      </c>
      <c r="BS342">
        <v>0.65119959999999999</v>
      </c>
      <c r="BT342">
        <v>1.2670501800733701E-3</v>
      </c>
      <c r="BU342">
        <v>5.3725167286850298E-4</v>
      </c>
      <c r="BV342">
        <v>1</v>
      </c>
      <c r="BW342">
        <v>2</v>
      </c>
      <c r="BX342">
        <v>2</v>
      </c>
      <c r="BY342" t="s">
        <v>200</v>
      </c>
      <c r="BZ342">
        <v>100</v>
      </c>
      <c r="CA342">
        <v>100</v>
      </c>
      <c r="CB342">
        <v>-1.649</v>
      </c>
      <c r="CC342">
        <v>3.7999999999999999E-2</v>
      </c>
      <c r="CD342">
        <v>2</v>
      </c>
      <c r="CE342">
        <v>988.93799999999999</v>
      </c>
      <c r="CF342">
        <v>703.48699999999997</v>
      </c>
      <c r="CG342">
        <v>39.999499999999998</v>
      </c>
      <c r="CH342">
        <v>38.9011</v>
      </c>
      <c r="CI342">
        <v>29.9999</v>
      </c>
      <c r="CJ342">
        <v>38.664700000000003</v>
      </c>
      <c r="CK342">
        <v>38.747399999999999</v>
      </c>
      <c r="CL342">
        <v>31.117699999999999</v>
      </c>
      <c r="CM342">
        <v>100</v>
      </c>
      <c r="CN342">
        <v>0</v>
      </c>
      <c r="CO342">
        <v>40</v>
      </c>
      <c r="CP342">
        <v>410</v>
      </c>
      <c r="CQ342">
        <v>10</v>
      </c>
      <c r="CR342">
        <v>97.456100000000006</v>
      </c>
      <c r="CS342">
        <v>105.136</v>
      </c>
    </row>
    <row r="343" spans="1:97" x14ac:dyDescent="0.25">
      <c r="A343">
        <v>327</v>
      </c>
      <c r="B343">
        <v>1602614194.2</v>
      </c>
      <c r="C343">
        <v>24569.4000000954</v>
      </c>
      <c r="D343" t="s">
        <v>991</v>
      </c>
      <c r="E343" t="s">
        <v>992</v>
      </c>
      <c r="F343">
        <v>1602614186.2</v>
      </c>
      <c r="G343">
        <f t="shared" si="145"/>
        <v>7.0855592979068719E-4</v>
      </c>
      <c r="H343">
        <f t="shared" si="146"/>
        <v>-5.1506775243402618</v>
      </c>
      <c r="I343">
        <f t="shared" si="147"/>
        <v>413.75335483870998</v>
      </c>
      <c r="J343">
        <f t="shared" si="148"/>
        <v>930.36877656077525</v>
      </c>
      <c r="K343">
        <f t="shared" si="149"/>
        <v>94.479490914446373</v>
      </c>
      <c r="L343">
        <f t="shared" si="150"/>
        <v>42.016894068404945</v>
      </c>
      <c r="M343">
        <f t="shared" si="151"/>
        <v>1.4513164208958918E-2</v>
      </c>
      <c r="N343">
        <f t="shared" si="152"/>
        <v>2.7831587681828505</v>
      </c>
      <c r="O343">
        <f t="shared" si="153"/>
        <v>1.4471250388526515E-2</v>
      </c>
      <c r="P343">
        <f t="shared" si="154"/>
        <v>9.0482871290901816E-3</v>
      </c>
      <c r="Q343">
        <f t="shared" si="155"/>
        <v>-6.242288897419351E-3</v>
      </c>
      <c r="R343">
        <f t="shared" si="156"/>
        <v>37.873837291662738</v>
      </c>
      <c r="S343">
        <f t="shared" si="157"/>
        <v>37.9912322580645</v>
      </c>
      <c r="T343">
        <f t="shared" si="158"/>
        <v>6.6541158757998859</v>
      </c>
      <c r="U343">
        <f t="shared" si="159"/>
        <v>28.305689836497567</v>
      </c>
      <c r="V343">
        <f t="shared" si="160"/>
        <v>1.8910936138120826</v>
      </c>
      <c r="W343">
        <f t="shared" si="161"/>
        <v>6.6809663524740968</v>
      </c>
      <c r="X343">
        <f t="shared" si="162"/>
        <v>4.7630222619878033</v>
      </c>
      <c r="Y343">
        <f t="shared" si="163"/>
        <v>-31.247316503769305</v>
      </c>
      <c r="Z343">
        <f t="shared" si="164"/>
        <v>11.152264350359616</v>
      </c>
      <c r="AA343">
        <f t="shared" si="165"/>
        <v>0.96368789986618797</v>
      </c>
      <c r="AB343">
        <f t="shared" si="166"/>
        <v>-19.137606542440921</v>
      </c>
      <c r="AC343">
        <v>-1.21855735888027E-3</v>
      </c>
      <c r="AD343">
        <v>2.3535401440092401E-2</v>
      </c>
      <c r="AE343">
        <v>2.67381067222018</v>
      </c>
      <c r="AF343">
        <v>90</v>
      </c>
      <c r="AG343">
        <v>9</v>
      </c>
      <c r="AH343">
        <f t="shared" si="167"/>
        <v>1</v>
      </c>
      <c r="AI343">
        <f t="shared" si="168"/>
        <v>0</v>
      </c>
      <c r="AJ343">
        <f t="shared" si="169"/>
        <v>51678.469416941676</v>
      </c>
      <c r="AK343">
        <f t="shared" si="170"/>
        <v>-3.2665038709677401E-2</v>
      </c>
      <c r="AL343">
        <f t="shared" si="171"/>
        <v>-1.6005868967741924E-2</v>
      </c>
      <c r="AM343">
        <f t="shared" si="172"/>
        <v>0.49</v>
      </c>
      <c r="AN343">
        <f t="shared" si="173"/>
        <v>0.39</v>
      </c>
      <c r="AO343">
        <v>7.78</v>
      </c>
      <c r="AP343">
        <v>0.5</v>
      </c>
      <c r="AQ343" t="s">
        <v>195</v>
      </c>
      <c r="AR343">
        <v>1602614186.2</v>
      </c>
      <c r="AS343">
        <v>413.75335483870998</v>
      </c>
      <c r="AT343">
        <v>409.97419354838701</v>
      </c>
      <c r="AU343">
        <v>18.622183870967699</v>
      </c>
      <c r="AV343">
        <v>18.0811903225806</v>
      </c>
      <c r="AW343">
        <v>999.99512903225798</v>
      </c>
      <c r="AX343">
        <v>101.39535483871001</v>
      </c>
      <c r="AY343">
        <v>0.15522735483871</v>
      </c>
      <c r="AZ343">
        <v>38.065558064516097</v>
      </c>
      <c r="BA343">
        <v>37.9912322580645</v>
      </c>
      <c r="BB343">
        <v>38.226045161290301</v>
      </c>
      <c r="BC343">
        <v>9994.0974193548409</v>
      </c>
      <c r="BD343">
        <v>-3.2665038709677401E-2</v>
      </c>
      <c r="BE343">
        <v>0.37686741935483897</v>
      </c>
      <c r="BF343">
        <v>1602614166.7</v>
      </c>
      <c r="BG343" t="s">
        <v>993</v>
      </c>
      <c r="BH343">
        <v>57</v>
      </c>
      <c r="BI343">
        <v>-1.5840000000000001</v>
      </c>
      <c r="BJ343">
        <v>3.7999999999999999E-2</v>
      </c>
      <c r="BK343">
        <v>410</v>
      </c>
      <c r="BL343">
        <v>18</v>
      </c>
      <c r="BM343">
        <v>0.2</v>
      </c>
      <c r="BN343">
        <v>0.09</v>
      </c>
      <c r="BO343">
        <v>3.5766805800000001</v>
      </c>
      <c r="BP343">
        <v>2.6679948849947102</v>
      </c>
      <c r="BQ343">
        <v>0.61701745378172501</v>
      </c>
      <c r="BR343">
        <v>0</v>
      </c>
      <c r="BS343">
        <v>0.51053053999999998</v>
      </c>
      <c r="BT343">
        <v>0.39697686626661099</v>
      </c>
      <c r="BU343">
        <v>8.9644981421875505E-2</v>
      </c>
      <c r="BV343">
        <v>0</v>
      </c>
      <c r="BW343">
        <v>0</v>
      </c>
      <c r="BX343">
        <v>2</v>
      </c>
      <c r="BY343" t="s">
        <v>197</v>
      </c>
      <c r="BZ343">
        <v>100</v>
      </c>
      <c r="CA343">
        <v>100</v>
      </c>
      <c r="CB343">
        <v>-1.5840000000000001</v>
      </c>
      <c r="CC343">
        <v>3.7999999999999999E-2</v>
      </c>
      <c r="CD343">
        <v>2</v>
      </c>
      <c r="CE343">
        <v>988.89599999999996</v>
      </c>
      <c r="CF343">
        <v>702.39700000000005</v>
      </c>
      <c r="CG343">
        <v>39.999600000000001</v>
      </c>
      <c r="CH343">
        <v>38.886000000000003</v>
      </c>
      <c r="CI343">
        <v>30.000299999999999</v>
      </c>
      <c r="CJ343">
        <v>38.627400000000002</v>
      </c>
      <c r="CK343">
        <v>38.709099999999999</v>
      </c>
      <c r="CL343">
        <v>31.1189</v>
      </c>
      <c r="CM343">
        <v>100</v>
      </c>
      <c r="CN343">
        <v>0</v>
      </c>
      <c r="CO343">
        <v>40</v>
      </c>
      <c r="CP343">
        <v>410</v>
      </c>
      <c r="CQ343">
        <v>10</v>
      </c>
      <c r="CR343">
        <v>97.456299999999999</v>
      </c>
      <c r="CS343">
        <v>105.133</v>
      </c>
    </row>
    <row r="344" spans="1:97" x14ac:dyDescent="0.25">
      <c r="A344">
        <v>328</v>
      </c>
      <c r="B344">
        <v>1602614199.2</v>
      </c>
      <c r="C344">
        <v>24574.4000000954</v>
      </c>
      <c r="D344" t="s">
        <v>994</v>
      </c>
      <c r="E344" t="s">
        <v>995</v>
      </c>
      <c r="F344">
        <v>1602614190.84516</v>
      </c>
      <c r="G344">
        <f t="shared" si="145"/>
        <v>7.0930760447478767E-4</v>
      </c>
      <c r="H344">
        <f t="shared" si="146"/>
        <v>-5.1498910340505297</v>
      </c>
      <c r="I344">
        <f t="shared" si="147"/>
        <v>413.763451612903</v>
      </c>
      <c r="J344">
        <f t="shared" si="148"/>
        <v>929.73943248588307</v>
      </c>
      <c r="K344">
        <f t="shared" si="149"/>
        <v>94.415307673746639</v>
      </c>
      <c r="L344">
        <f t="shared" si="150"/>
        <v>42.017797915414086</v>
      </c>
      <c r="M344">
        <f t="shared" si="151"/>
        <v>1.4527852085227645E-2</v>
      </c>
      <c r="N344">
        <f t="shared" si="152"/>
        <v>2.7833027112218991</v>
      </c>
      <c r="O344">
        <f t="shared" si="153"/>
        <v>1.4485855682869352E-2</v>
      </c>
      <c r="P344">
        <f t="shared" si="154"/>
        <v>9.0574228280569189E-3</v>
      </c>
      <c r="Q344">
        <f t="shared" si="155"/>
        <v>-4.5717534425612971E-3</v>
      </c>
      <c r="R344">
        <f t="shared" si="156"/>
        <v>37.87424051084119</v>
      </c>
      <c r="S344">
        <f t="shared" si="157"/>
        <v>37.991583870967702</v>
      </c>
      <c r="T344">
        <f t="shared" si="158"/>
        <v>6.6542426765158238</v>
      </c>
      <c r="U344">
        <f t="shared" si="159"/>
        <v>28.303236949750271</v>
      </c>
      <c r="V344">
        <f t="shared" si="160"/>
        <v>1.8909898716257934</v>
      </c>
      <c r="W344">
        <f t="shared" si="161"/>
        <v>6.6811788170486208</v>
      </c>
      <c r="X344">
        <f t="shared" si="162"/>
        <v>4.7632528048900307</v>
      </c>
      <c r="Y344">
        <f t="shared" si="163"/>
        <v>-31.280465357338137</v>
      </c>
      <c r="Z344">
        <f t="shared" si="164"/>
        <v>11.18817629693039</v>
      </c>
      <c r="AA344">
        <f t="shared" si="165"/>
        <v>0.96674549541960242</v>
      </c>
      <c r="AB344">
        <f t="shared" si="166"/>
        <v>-19.130115318430708</v>
      </c>
      <c r="AC344">
        <v>-1.21865517630031E-3</v>
      </c>
      <c r="AD344">
        <v>2.3537290700562302E-2</v>
      </c>
      <c r="AE344">
        <v>2.6739458375447001</v>
      </c>
      <c r="AF344">
        <v>90</v>
      </c>
      <c r="AG344">
        <v>9</v>
      </c>
      <c r="AH344">
        <f t="shared" si="167"/>
        <v>1</v>
      </c>
      <c r="AI344">
        <f t="shared" si="168"/>
        <v>0</v>
      </c>
      <c r="AJ344">
        <f t="shared" si="169"/>
        <v>51682.346562751365</v>
      </c>
      <c r="AK344">
        <f t="shared" si="170"/>
        <v>-2.3923356580645198E-2</v>
      </c>
      <c r="AL344">
        <f t="shared" si="171"/>
        <v>-1.1722444724516147E-2</v>
      </c>
      <c r="AM344">
        <f t="shared" si="172"/>
        <v>0.49</v>
      </c>
      <c r="AN344">
        <f t="shared" si="173"/>
        <v>0.39</v>
      </c>
      <c r="AO344">
        <v>7.78</v>
      </c>
      <c r="AP344">
        <v>0.5</v>
      </c>
      <c r="AQ344" t="s">
        <v>195</v>
      </c>
      <c r="AR344">
        <v>1602614190.84516</v>
      </c>
      <c r="AS344">
        <v>413.763451612903</v>
      </c>
      <c r="AT344">
        <v>409.98512903225799</v>
      </c>
      <c r="AU344">
        <v>18.621216129032302</v>
      </c>
      <c r="AV344">
        <v>18.079645161290301</v>
      </c>
      <c r="AW344">
        <v>999.98964516129001</v>
      </c>
      <c r="AX344">
        <v>101.395129032258</v>
      </c>
      <c r="AY344">
        <v>0.155159548387097</v>
      </c>
      <c r="AZ344">
        <v>38.066145161290301</v>
      </c>
      <c r="BA344">
        <v>37.991583870967702</v>
      </c>
      <c r="BB344">
        <v>38.224045161290299</v>
      </c>
      <c r="BC344">
        <v>9994.9219354838697</v>
      </c>
      <c r="BD344">
        <v>-2.3923356580645198E-2</v>
      </c>
      <c r="BE344">
        <v>0.36829803225806501</v>
      </c>
      <c r="BF344">
        <v>1602614166.7</v>
      </c>
      <c r="BG344" t="s">
        <v>993</v>
      </c>
      <c r="BH344">
        <v>57</v>
      </c>
      <c r="BI344">
        <v>-1.5840000000000001</v>
      </c>
      <c r="BJ344">
        <v>3.7999999999999999E-2</v>
      </c>
      <c r="BK344">
        <v>410</v>
      </c>
      <c r="BL344">
        <v>18</v>
      </c>
      <c r="BM344">
        <v>0.2</v>
      </c>
      <c r="BN344">
        <v>0.09</v>
      </c>
      <c r="BO344">
        <v>3.7789147999999999</v>
      </c>
      <c r="BP344">
        <v>1.6230569027597098E-2</v>
      </c>
      <c r="BQ344">
        <v>1.42609274929789E-2</v>
      </c>
      <c r="BR344">
        <v>1</v>
      </c>
      <c r="BS344">
        <v>0.54089244000000003</v>
      </c>
      <c r="BT344">
        <v>8.4183702280937207E-3</v>
      </c>
      <c r="BU344">
        <v>1.21117087415443E-3</v>
      </c>
      <c r="BV344">
        <v>1</v>
      </c>
      <c r="BW344">
        <v>2</v>
      </c>
      <c r="BX344">
        <v>2</v>
      </c>
      <c r="BY344" t="s">
        <v>200</v>
      </c>
      <c r="BZ344">
        <v>100</v>
      </c>
      <c r="CA344">
        <v>100</v>
      </c>
      <c r="CB344">
        <v>-1.5840000000000001</v>
      </c>
      <c r="CC344">
        <v>3.7999999999999999E-2</v>
      </c>
      <c r="CD344">
        <v>2</v>
      </c>
      <c r="CE344">
        <v>988.67399999999998</v>
      </c>
      <c r="CF344">
        <v>702.48099999999999</v>
      </c>
      <c r="CG344">
        <v>39.999699999999997</v>
      </c>
      <c r="CH344">
        <v>38.888500000000001</v>
      </c>
      <c r="CI344">
        <v>30.000399999999999</v>
      </c>
      <c r="CJ344">
        <v>38.627400000000002</v>
      </c>
      <c r="CK344">
        <v>38.712600000000002</v>
      </c>
      <c r="CL344">
        <v>31.118099999999998</v>
      </c>
      <c r="CM344">
        <v>100</v>
      </c>
      <c r="CN344">
        <v>0</v>
      </c>
      <c r="CO344">
        <v>40</v>
      </c>
      <c r="CP344">
        <v>410</v>
      </c>
      <c r="CQ344">
        <v>10</v>
      </c>
      <c r="CR344">
        <v>97.456699999999998</v>
      </c>
      <c r="CS344">
        <v>105.133</v>
      </c>
    </row>
    <row r="345" spans="1:97" x14ac:dyDescent="0.25">
      <c r="A345">
        <v>329</v>
      </c>
      <c r="B345">
        <v>1602614204.2</v>
      </c>
      <c r="C345">
        <v>24579.4000000954</v>
      </c>
      <c r="D345" t="s">
        <v>996</v>
      </c>
      <c r="E345" t="s">
        <v>997</v>
      </c>
      <c r="F345">
        <v>1602614195.6354799</v>
      </c>
      <c r="G345">
        <f t="shared" si="145"/>
        <v>7.0945646254796479E-4</v>
      </c>
      <c r="H345">
        <f t="shared" si="146"/>
        <v>-5.1376842659701474</v>
      </c>
      <c r="I345">
        <f t="shared" si="147"/>
        <v>413.76745161290302</v>
      </c>
      <c r="J345">
        <f t="shared" si="148"/>
        <v>928.55044414983945</v>
      </c>
      <c r="K345">
        <f t="shared" si="149"/>
        <v>94.294471721601511</v>
      </c>
      <c r="L345">
        <f t="shared" si="150"/>
        <v>42.018162299361336</v>
      </c>
      <c r="M345">
        <f t="shared" si="151"/>
        <v>1.452446678284007E-2</v>
      </c>
      <c r="N345">
        <f t="shared" si="152"/>
        <v>2.7839742991084688</v>
      </c>
      <c r="O345">
        <f t="shared" si="153"/>
        <v>1.4482500014441509E-2</v>
      </c>
      <c r="P345">
        <f t="shared" si="154"/>
        <v>9.0553228847480693E-3</v>
      </c>
      <c r="Q345">
        <f t="shared" si="155"/>
        <v>-4.3365383774322521E-3</v>
      </c>
      <c r="R345">
        <f t="shared" si="156"/>
        <v>37.876147811739891</v>
      </c>
      <c r="S345">
        <f t="shared" si="157"/>
        <v>37.996848387096797</v>
      </c>
      <c r="T345">
        <f t="shared" si="158"/>
        <v>6.656141448048257</v>
      </c>
      <c r="U345">
        <f t="shared" si="159"/>
        <v>28.297967346750713</v>
      </c>
      <c r="V345">
        <f t="shared" si="160"/>
        <v>1.8908327161690766</v>
      </c>
      <c r="W345">
        <f t="shared" si="161"/>
        <v>6.6818676161423642</v>
      </c>
      <c r="X345">
        <f t="shared" si="162"/>
        <v>4.7653087318791805</v>
      </c>
      <c r="Y345">
        <f t="shared" si="163"/>
        <v>-31.287029998365249</v>
      </c>
      <c r="Z345">
        <f t="shared" si="164"/>
        <v>10.686381115844437</v>
      </c>
      <c r="AA345">
        <f t="shared" si="165"/>
        <v>0.92319564620212413</v>
      </c>
      <c r="AB345">
        <f t="shared" si="166"/>
        <v>-19.681789774696121</v>
      </c>
      <c r="AC345">
        <v>-1.2191116230094699E-3</v>
      </c>
      <c r="AD345">
        <v>2.3546106581454399E-2</v>
      </c>
      <c r="AE345">
        <v>2.6745764658669202</v>
      </c>
      <c r="AF345">
        <v>90</v>
      </c>
      <c r="AG345">
        <v>9</v>
      </c>
      <c r="AH345">
        <f t="shared" si="167"/>
        <v>1</v>
      </c>
      <c r="AI345">
        <f t="shared" si="168"/>
        <v>0</v>
      </c>
      <c r="AJ345">
        <f t="shared" si="169"/>
        <v>51700.597319574699</v>
      </c>
      <c r="AK345">
        <f t="shared" si="170"/>
        <v>-2.2692508516129001E-2</v>
      </c>
      <c r="AL345">
        <f t="shared" si="171"/>
        <v>-1.111932917290321E-2</v>
      </c>
      <c r="AM345">
        <f t="shared" si="172"/>
        <v>0.49</v>
      </c>
      <c r="AN345">
        <f t="shared" si="173"/>
        <v>0.39</v>
      </c>
      <c r="AO345">
        <v>7.78</v>
      </c>
      <c r="AP345">
        <v>0.5</v>
      </c>
      <c r="AQ345" t="s">
        <v>195</v>
      </c>
      <c r="AR345">
        <v>1602614195.6354799</v>
      </c>
      <c r="AS345">
        <v>413.76745161290302</v>
      </c>
      <c r="AT345">
        <v>409.99870967741901</v>
      </c>
      <c r="AU345">
        <v>18.6196870967742</v>
      </c>
      <c r="AV345">
        <v>18.0780064516129</v>
      </c>
      <c r="AW345">
        <v>999.998548387097</v>
      </c>
      <c r="AX345">
        <v>101.395096774194</v>
      </c>
      <c r="AY345">
        <v>0.155090741935484</v>
      </c>
      <c r="AZ345">
        <v>38.068048387096802</v>
      </c>
      <c r="BA345">
        <v>37.996848387096797</v>
      </c>
      <c r="BB345">
        <v>38.223700000000001</v>
      </c>
      <c r="BC345">
        <v>9998.6687096774203</v>
      </c>
      <c r="BD345">
        <v>-2.2692508516129001E-2</v>
      </c>
      <c r="BE345">
        <v>0.36829803225806501</v>
      </c>
      <c r="BF345">
        <v>1602614166.7</v>
      </c>
      <c r="BG345" t="s">
        <v>993</v>
      </c>
      <c r="BH345">
        <v>57</v>
      </c>
      <c r="BI345">
        <v>-1.5840000000000001</v>
      </c>
      <c r="BJ345">
        <v>3.7999999999999999E-2</v>
      </c>
      <c r="BK345">
        <v>410</v>
      </c>
      <c r="BL345">
        <v>18</v>
      </c>
      <c r="BM345">
        <v>0.2</v>
      </c>
      <c r="BN345">
        <v>0.09</v>
      </c>
      <c r="BO345">
        <v>3.7702708</v>
      </c>
      <c r="BP345">
        <v>-9.1366876350529994E-2</v>
      </c>
      <c r="BQ345">
        <v>2.3275686528220801E-2</v>
      </c>
      <c r="BR345">
        <v>1</v>
      </c>
      <c r="BS345">
        <v>0.54139033999999997</v>
      </c>
      <c r="BT345">
        <v>4.2987543817523503E-3</v>
      </c>
      <c r="BU345">
        <v>8.5930794503483903E-4</v>
      </c>
      <c r="BV345">
        <v>1</v>
      </c>
      <c r="BW345">
        <v>2</v>
      </c>
      <c r="BX345">
        <v>2</v>
      </c>
      <c r="BY345" t="s">
        <v>200</v>
      </c>
      <c r="BZ345">
        <v>100</v>
      </c>
      <c r="CA345">
        <v>100</v>
      </c>
      <c r="CB345">
        <v>-1.5840000000000001</v>
      </c>
      <c r="CC345">
        <v>3.7999999999999999E-2</v>
      </c>
      <c r="CD345">
        <v>2</v>
      </c>
      <c r="CE345">
        <v>989.16300000000001</v>
      </c>
      <c r="CF345">
        <v>702.50400000000002</v>
      </c>
      <c r="CG345">
        <v>39.999499999999998</v>
      </c>
      <c r="CH345">
        <v>38.891300000000001</v>
      </c>
      <c r="CI345">
        <v>30.0002</v>
      </c>
      <c r="CJ345">
        <v>38.630600000000001</v>
      </c>
      <c r="CK345">
        <v>38.712600000000002</v>
      </c>
      <c r="CL345">
        <v>31.117699999999999</v>
      </c>
      <c r="CM345">
        <v>100</v>
      </c>
      <c r="CN345">
        <v>0</v>
      </c>
      <c r="CO345">
        <v>40</v>
      </c>
      <c r="CP345">
        <v>410</v>
      </c>
      <c r="CQ345">
        <v>10</v>
      </c>
      <c r="CR345">
        <v>97.455699999999993</v>
      </c>
      <c r="CS345">
        <v>105.133</v>
      </c>
    </row>
    <row r="346" spans="1:97" x14ac:dyDescent="0.25">
      <c r="A346">
        <v>330</v>
      </c>
      <c r="B346">
        <v>1602614209.2</v>
      </c>
      <c r="C346">
        <v>24584.4000000954</v>
      </c>
      <c r="D346" t="s">
        <v>998</v>
      </c>
      <c r="E346" t="s">
        <v>999</v>
      </c>
      <c r="F346">
        <v>1602614200.5709701</v>
      </c>
      <c r="G346">
        <f t="shared" si="145"/>
        <v>7.101828415788195E-4</v>
      </c>
      <c r="H346">
        <f t="shared" si="146"/>
        <v>-5.128866235140114</v>
      </c>
      <c r="I346">
        <f t="shared" si="147"/>
        <v>413.76583870967698</v>
      </c>
      <c r="J346">
        <f t="shared" si="148"/>
        <v>927.10664931899009</v>
      </c>
      <c r="K346">
        <f t="shared" si="149"/>
        <v>94.147496132906483</v>
      </c>
      <c r="L346">
        <f t="shared" si="150"/>
        <v>42.017838755080319</v>
      </c>
      <c r="M346">
        <f t="shared" si="151"/>
        <v>1.4537826647303222E-2</v>
      </c>
      <c r="N346">
        <f t="shared" si="152"/>
        <v>2.7844517349837812</v>
      </c>
      <c r="O346">
        <f t="shared" si="153"/>
        <v>1.4495789947018259E-2</v>
      </c>
      <c r="P346">
        <f t="shared" si="154"/>
        <v>9.0636353512318496E-3</v>
      </c>
      <c r="Q346">
        <f t="shared" si="155"/>
        <v>-3.4583584854000005E-3</v>
      </c>
      <c r="R346">
        <f t="shared" si="156"/>
        <v>37.878687461801171</v>
      </c>
      <c r="S346">
        <f t="shared" si="157"/>
        <v>37.997793548387101</v>
      </c>
      <c r="T346">
        <f t="shared" si="158"/>
        <v>6.6564823924668337</v>
      </c>
      <c r="U346">
        <f t="shared" si="159"/>
        <v>28.291721680530951</v>
      </c>
      <c r="V346">
        <f t="shared" si="160"/>
        <v>1.890691874526063</v>
      </c>
      <c r="W346">
        <f t="shared" si="161"/>
        <v>6.6828448825974043</v>
      </c>
      <c r="X346">
        <f t="shared" si="162"/>
        <v>4.7657905179407702</v>
      </c>
      <c r="Y346">
        <f t="shared" si="163"/>
        <v>-31.319063313625939</v>
      </c>
      <c r="Z346">
        <f t="shared" si="164"/>
        <v>10.951642017921378</v>
      </c>
      <c r="AA346">
        <f t="shared" si="165"/>
        <v>0.94596592012522807</v>
      </c>
      <c r="AB346">
        <f t="shared" si="166"/>
        <v>-19.424913734064731</v>
      </c>
      <c r="AC346">
        <v>-1.2194361786911701E-3</v>
      </c>
      <c r="AD346">
        <v>2.3552375099060701E-2</v>
      </c>
      <c r="AE346">
        <v>2.6750247775113798</v>
      </c>
      <c r="AF346">
        <v>90</v>
      </c>
      <c r="AG346">
        <v>9</v>
      </c>
      <c r="AH346">
        <f t="shared" si="167"/>
        <v>1</v>
      </c>
      <c r="AI346">
        <f t="shared" si="168"/>
        <v>0</v>
      </c>
      <c r="AJ346">
        <f t="shared" si="169"/>
        <v>51713.345675715653</v>
      </c>
      <c r="AK346">
        <f t="shared" si="170"/>
        <v>-1.8097114000000001E-2</v>
      </c>
      <c r="AL346">
        <f t="shared" si="171"/>
        <v>-8.8675858600000008E-3</v>
      </c>
      <c r="AM346">
        <f t="shared" si="172"/>
        <v>0.49</v>
      </c>
      <c r="AN346">
        <f t="shared" si="173"/>
        <v>0.39</v>
      </c>
      <c r="AO346">
        <v>7.78</v>
      </c>
      <c r="AP346">
        <v>0.5</v>
      </c>
      <c r="AQ346" t="s">
        <v>195</v>
      </c>
      <c r="AR346">
        <v>1602614200.5709701</v>
      </c>
      <c r="AS346">
        <v>413.76583870967698</v>
      </c>
      <c r="AT346">
        <v>410.00419354838698</v>
      </c>
      <c r="AU346">
        <v>18.6183709677419</v>
      </c>
      <c r="AV346">
        <v>18.076135483870999</v>
      </c>
      <c r="AW346">
        <v>999.99945161290304</v>
      </c>
      <c r="AX346">
        <v>101.394903225806</v>
      </c>
      <c r="AY346">
        <v>0.15489819354838699</v>
      </c>
      <c r="AZ346">
        <v>38.070748387096799</v>
      </c>
      <c r="BA346">
        <v>37.997793548387101</v>
      </c>
      <c r="BB346">
        <v>38.2231290322581</v>
      </c>
      <c r="BC346">
        <v>10001.349677419401</v>
      </c>
      <c r="BD346">
        <v>-1.8097114000000001E-2</v>
      </c>
      <c r="BE346">
        <v>0.37946551612903201</v>
      </c>
      <c r="BF346">
        <v>1602614166.7</v>
      </c>
      <c r="BG346" t="s">
        <v>993</v>
      </c>
      <c r="BH346">
        <v>57</v>
      </c>
      <c r="BI346">
        <v>-1.5840000000000001</v>
      </c>
      <c r="BJ346">
        <v>3.7999999999999999E-2</v>
      </c>
      <c r="BK346">
        <v>410</v>
      </c>
      <c r="BL346">
        <v>18</v>
      </c>
      <c r="BM346">
        <v>0.2</v>
      </c>
      <c r="BN346">
        <v>0.09</v>
      </c>
      <c r="BO346">
        <v>3.76797</v>
      </c>
      <c r="BP346">
        <v>-7.1322237695073107E-2</v>
      </c>
      <c r="BQ346">
        <v>2.31146808760147E-2</v>
      </c>
      <c r="BR346">
        <v>1</v>
      </c>
      <c r="BS346">
        <v>0.54185667999999998</v>
      </c>
      <c r="BT346">
        <v>4.4341051620646497E-3</v>
      </c>
      <c r="BU346">
        <v>7.8343376082473898E-4</v>
      </c>
      <c r="BV346">
        <v>1</v>
      </c>
      <c r="BW346">
        <v>2</v>
      </c>
      <c r="BX346">
        <v>2</v>
      </c>
      <c r="BY346" t="s">
        <v>200</v>
      </c>
      <c r="BZ346">
        <v>100</v>
      </c>
      <c r="CA346">
        <v>100</v>
      </c>
      <c r="CB346">
        <v>-1.5840000000000001</v>
      </c>
      <c r="CC346">
        <v>3.7999999999999999E-2</v>
      </c>
      <c r="CD346">
        <v>2</v>
      </c>
      <c r="CE346">
        <v>988.67200000000003</v>
      </c>
      <c r="CF346">
        <v>702.64099999999996</v>
      </c>
      <c r="CG346">
        <v>39.999499999999998</v>
      </c>
      <c r="CH346">
        <v>38.893500000000003</v>
      </c>
      <c r="CI346">
        <v>30.000299999999999</v>
      </c>
      <c r="CJ346">
        <v>38.6312</v>
      </c>
      <c r="CK346">
        <v>38.712600000000002</v>
      </c>
      <c r="CL346">
        <v>31.117999999999999</v>
      </c>
      <c r="CM346">
        <v>100</v>
      </c>
      <c r="CN346">
        <v>0</v>
      </c>
      <c r="CO346">
        <v>40</v>
      </c>
      <c r="CP346">
        <v>410</v>
      </c>
      <c r="CQ346">
        <v>10</v>
      </c>
      <c r="CR346">
        <v>97.454599999999999</v>
      </c>
      <c r="CS346">
        <v>105.13200000000001</v>
      </c>
    </row>
    <row r="347" spans="1:97" x14ac:dyDescent="0.25">
      <c r="A347">
        <v>331</v>
      </c>
      <c r="B347">
        <v>1602614214.2</v>
      </c>
      <c r="C347">
        <v>24589.4000000954</v>
      </c>
      <c r="D347" t="s">
        <v>1000</v>
      </c>
      <c r="E347" t="s">
        <v>1001</v>
      </c>
      <c r="F347">
        <v>1602614205.5709701</v>
      </c>
      <c r="G347">
        <f t="shared" si="145"/>
        <v>7.1038547304364821E-4</v>
      </c>
      <c r="H347">
        <f t="shared" si="146"/>
        <v>-5.1197775952876325</v>
      </c>
      <c r="I347">
        <f t="shared" si="147"/>
        <v>413.75996774193499</v>
      </c>
      <c r="J347">
        <f t="shared" si="148"/>
        <v>926.23000074252082</v>
      </c>
      <c r="K347">
        <f t="shared" si="149"/>
        <v>94.05831888987187</v>
      </c>
      <c r="L347">
        <f t="shared" si="150"/>
        <v>42.017173875317575</v>
      </c>
      <c r="M347">
        <f t="shared" si="151"/>
        <v>1.4534627260620433E-2</v>
      </c>
      <c r="N347">
        <f t="shared" si="152"/>
        <v>2.7847080528445627</v>
      </c>
      <c r="O347">
        <f t="shared" si="153"/>
        <v>1.4492612887225699E-2</v>
      </c>
      <c r="P347">
        <f t="shared" si="154"/>
        <v>9.061647691435918E-3</v>
      </c>
      <c r="Q347">
        <f t="shared" si="155"/>
        <v>9.6466580943870993E-4</v>
      </c>
      <c r="R347">
        <f t="shared" si="156"/>
        <v>37.881499060303398</v>
      </c>
      <c r="S347">
        <f t="shared" si="157"/>
        <v>38.003787096774197</v>
      </c>
      <c r="T347">
        <f t="shared" si="158"/>
        <v>6.6586447750094324</v>
      </c>
      <c r="U347">
        <f t="shared" si="159"/>
        <v>28.284615681212266</v>
      </c>
      <c r="V347">
        <f t="shared" si="160"/>
        <v>1.8905059945327383</v>
      </c>
      <c r="W347">
        <f t="shared" si="161"/>
        <v>6.6838666497720363</v>
      </c>
      <c r="X347">
        <f t="shared" si="162"/>
        <v>4.7681387804766944</v>
      </c>
      <c r="Y347">
        <f t="shared" si="163"/>
        <v>-31.327999361224887</v>
      </c>
      <c r="Z347">
        <f t="shared" si="164"/>
        <v>10.476595363636401</v>
      </c>
      <c r="AA347">
        <f t="shared" si="165"/>
        <v>0.9048881679533709</v>
      </c>
      <c r="AB347">
        <f t="shared" si="166"/>
        <v>-19.945551163825677</v>
      </c>
      <c r="AC347">
        <v>-1.2196104430505499E-3</v>
      </c>
      <c r="AD347">
        <v>2.35557408672987E-2</v>
      </c>
      <c r="AE347">
        <v>2.6752654576381198</v>
      </c>
      <c r="AF347">
        <v>90</v>
      </c>
      <c r="AG347">
        <v>9</v>
      </c>
      <c r="AH347">
        <f t="shared" si="167"/>
        <v>1</v>
      </c>
      <c r="AI347">
        <f t="shared" si="168"/>
        <v>0</v>
      </c>
      <c r="AJ347">
        <f t="shared" si="169"/>
        <v>51719.960701319258</v>
      </c>
      <c r="AK347">
        <f t="shared" si="170"/>
        <v>5.0479634193548398E-3</v>
      </c>
      <c r="AL347">
        <f t="shared" si="171"/>
        <v>2.4735020754838716E-3</v>
      </c>
      <c r="AM347">
        <f t="shared" si="172"/>
        <v>0.49</v>
      </c>
      <c r="AN347">
        <f t="shared" si="173"/>
        <v>0.39</v>
      </c>
      <c r="AO347">
        <v>7.78</v>
      </c>
      <c r="AP347">
        <v>0.5</v>
      </c>
      <c r="AQ347" t="s">
        <v>195</v>
      </c>
      <c r="AR347">
        <v>1602614205.5709701</v>
      </c>
      <c r="AS347">
        <v>413.75996774193499</v>
      </c>
      <c r="AT347">
        <v>410.00548387096802</v>
      </c>
      <c r="AU347">
        <v>18.6165709677419</v>
      </c>
      <c r="AV347">
        <v>18.074183870967701</v>
      </c>
      <c r="AW347">
        <v>1000.0069999999999</v>
      </c>
      <c r="AX347">
        <v>101.39474193548401</v>
      </c>
      <c r="AY347">
        <v>0.15489348387096799</v>
      </c>
      <c r="AZ347">
        <v>38.073570967741901</v>
      </c>
      <c r="BA347">
        <v>38.003787096774197</v>
      </c>
      <c r="BB347">
        <v>38.2287580645161</v>
      </c>
      <c r="BC347">
        <v>10002.7948387097</v>
      </c>
      <c r="BD347">
        <v>5.0479634193548398E-3</v>
      </c>
      <c r="BE347">
        <v>0.39409719354838701</v>
      </c>
      <c r="BF347">
        <v>1602614166.7</v>
      </c>
      <c r="BG347" t="s">
        <v>993</v>
      </c>
      <c r="BH347">
        <v>57</v>
      </c>
      <c r="BI347">
        <v>-1.5840000000000001</v>
      </c>
      <c r="BJ347">
        <v>3.7999999999999999E-2</v>
      </c>
      <c r="BK347">
        <v>410</v>
      </c>
      <c r="BL347">
        <v>18</v>
      </c>
      <c r="BM347">
        <v>0.2</v>
      </c>
      <c r="BN347">
        <v>0.09</v>
      </c>
      <c r="BO347">
        <v>3.7670868</v>
      </c>
      <c r="BP347">
        <v>-7.5202228091252904E-2</v>
      </c>
      <c r="BQ347">
        <v>2.2393318864339901E-2</v>
      </c>
      <c r="BR347">
        <v>1</v>
      </c>
      <c r="BS347">
        <v>0.54212802000000004</v>
      </c>
      <c r="BT347">
        <v>4.0583625450178297E-3</v>
      </c>
      <c r="BU347">
        <v>7.3259018530143899E-4</v>
      </c>
      <c r="BV347">
        <v>1</v>
      </c>
      <c r="BW347">
        <v>2</v>
      </c>
      <c r="BX347">
        <v>2</v>
      </c>
      <c r="BY347" t="s">
        <v>200</v>
      </c>
      <c r="BZ347">
        <v>100</v>
      </c>
      <c r="CA347">
        <v>100</v>
      </c>
      <c r="CB347">
        <v>-1.5840000000000001</v>
      </c>
      <c r="CC347">
        <v>3.7999999999999999E-2</v>
      </c>
      <c r="CD347">
        <v>2</v>
      </c>
      <c r="CE347">
        <v>988.78300000000002</v>
      </c>
      <c r="CF347">
        <v>702.52</v>
      </c>
      <c r="CG347">
        <v>39.999499999999998</v>
      </c>
      <c r="CH347">
        <v>38.896900000000002</v>
      </c>
      <c r="CI347">
        <v>30.0002</v>
      </c>
      <c r="CJ347">
        <v>38.6312</v>
      </c>
      <c r="CK347">
        <v>38.716299999999997</v>
      </c>
      <c r="CL347">
        <v>31.118600000000001</v>
      </c>
      <c r="CM347">
        <v>100</v>
      </c>
      <c r="CN347">
        <v>0</v>
      </c>
      <c r="CO347">
        <v>40</v>
      </c>
      <c r="CP347">
        <v>410</v>
      </c>
      <c r="CQ347">
        <v>10</v>
      </c>
      <c r="CR347">
        <v>97.455100000000002</v>
      </c>
      <c r="CS347">
        <v>105.13200000000001</v>
      </c>
    </row>
    <row r="348" spans="1:97" x14ac:dyDescent="0.25">
      <c r="A348">
        <v>332</v>
      </c>
      <c r="B348">
        <v>1602614219.2</v>
      </c>
      <c r="C348">
        <v>24594.4000000954</v>
      </c>
      <c r="D348" t="s">
        <v>1002</v>
      </c>
      <c r="E348" t="s">
        <v>1003</v>
      </c>
      <c r="F348">
        <v>1602614210.5709701</v>
      </c>
      <c r="G348">
        <f t="shared" si="145"/>
        <v>7.1098177671701445E-4</v>
      </c>
      <c r="H348">
        <f t="shared" si="146"/>
        <v>-5.1218921360188032</v>
      </c>
      <c r="I348">
        <f t="shared" si="147"/>
        <v>413.74719354838697</v>
      </c>
      <c r="J348">
        <f t="shared" si="148"/>
        <v>925.99172320705759</v>
      </c>
      <c r="K348">
        <f t="shared" si="149"/>
        <v>94.033767268057829</v>
      </c>
      <c r="L348">
        <f t="shared" si="150"/>
        <v>42.015718208791618</v>
      </c>
      <c r="M348">
        <f t="shared" si="151"/>
        <v>1.4546707617198429E-2</v>
      </c>
      <c r="N348">
        <f t="shared" si="152"/>
        <v>2.7845325570632218</v>
      </c>
      <c r="O348">
        <f t="shared" si="153"/>
        <v>1.4504620839945937E-2</v>
      </c>
      <c r="P348">
        <f t="shared" si="154"/>
        <v>9.0691591405154051E-3</v>
      </c>
      <c r="Q348">
        <f t="shared" si="155"/>
        <v>-2.5876302358064504E-3</v>
      </c>
      <c r="R348">
        <f t="shared" si="156"/>
        <v>37.883937541798574</v>
      </c>
      <c r="S348">
        <f t="shared" si="157"/>
        <v>38.003470967741897</v>
      </c>
      <c r="T348">
        <f t="shared" si="158"/>
        <v>6.6585307051616835</v>
      </c>
      <c r="U348">
        <f t="shared" si="159"/>
        <v>28.278286304324592</v>
      </c>
      <c r="V348">
        <f t="shared" si="160"/>
        <v>1.8903524375161318</v>
      </c>
      <c r="W348">
        <f t="shared" si="161"/>
        <v>6.6848196427908748</v>
      </c>
      <c r="X348">
        <f t="shared" si="162"/>
        <v>4.7681782676455517</v>
      </c>
      <c r="Y348">
        <f t="shared" si="163"/>
        <v>-31.354296353220338</v>
      </c>
      <c r="Z348">
        <f t="shared" si="164"/>
        <v>10.918546158632633</v>
      </c>
      <c r="AA348">
        <f t="shared" si="165"/>
        <v>0.9431304689525476</v>
      </c>
      <c r="AB348">
        <f t="shared" si="166"/>
        <v>-19.495207355870964</v>
      </c>
      <c r="AC348">
        <v>-1.2194911260015799E-3</v>
      </c>
      <c r="AD348">
        <v>2.35534363597385E-2</v>
      </c>
      <c r="AE348">
        <v>2.6751006688555301</v>
      </c>
      <c r="AF348">
        <v>90</v>
      </c>
      <c r="AG348">
        <v>9</v>
      </c>
      <c r="AH348">
        <f t="shared" si="167"/>
        <v>1</v>
      </c>
      <c r="AI348">
        <f t="shared" si="168"/>
        <v>0</v>
      </c>
      <c r="AJ348">
        <f t="shared" si="169"/>
        <v>51714.663577160798</v>
      </c>
      <c r="AK348">
        <f t="shared" si="170"/>
        <v>-1.35407129032258E-2</v>
      </c>
      <c r="AL348">
        <f t="shared" si="171"/>
        <v>-6.6349493225806421E-3</v>
      </c>
      <c r="AM348">
        <f t="shared" si="172"/>
        <v>0.49</v>
      </c>
      <c r="AN348">
        <f t="shared" si="173"/>
        <v>0.39</v>
      </c>
      <c r="AO348">
        <v>7.78</v>
      </c>
      <c r="AP348">
        <v>0.5</v>
      </c>
      <c r="AQ348" t="s">
        <v>195</v>
      </c>
      <c r="AR348">
        <v>1602614210.5709701</v>
      </c>
      <c r="AS348">
        <v>413.74719354838697</v>
      </c>
      <c r="AT348">
        <v>409.99125806451599</v>
      </c>
      <c r="AU348">
        <v>18.6151290322581</v>
      </c>
      <c r="AV348">
        <v>18.0722870967742</v>
      </c>
      <c r="AW348">
        <v>1000.00929032258</v>
      </c>
      <c r="AX348">
        <v>101.394419354839</v>
      </c>
      <c r="AY348">
        <v>0.15483309677419299</v>
      </c>
      <c r="AZ348">
        <v>38.076203225806502</v>
      </c>
      <c r="BA348">
        <v>38.003470967741897</v>
      </c>
      <c r="BB348">
        <v>38.234877419354802</v>
      </c>
      <c r="BC348">
        <v>10001.8480645161</v>
      </c>
      <c r="BD348">
        <v>-1.35407129032258E-2</v>
      </c>
      <c r="BE348">
        <v>0.39564700000000003</v>
      </c>
      <c r="BF348">
        <v>1602614166.7</v>
      </c>
      <c r="BG348" t="s">
        <v>993</v>
      </c>
      <c r="BH348">
        <v>57</v>
      </c>
      <c r="BI348">
        <v>-1.5840000000000001</v>
      </c>
      <c r="BJ348">
        <v>3.7999999999999999E-2</v>
      </c>
      <c r="BK348">
        <v>410</v>
      </c>
      <c r="BL348">
        <v>18</v>
      </c>
      <c r="BM348">
        <v>0.2</v>
      </c>
      <c r="BN348">
        <v>0.09</v>
      </c>
      <c r="BO348">
        <v>3.7589348</v>
      </c>
      <c r="BP348">
        <v>-5.2630242496974899E-2</v>
      </c>
      <c r="BQ348">
        <v>2.0677774564976801E-2</v>
      </c>
      <c r="BR348">
        <v>1</v>
      </c>
      <c r="BS348">
        <v>0.54258472000000002</v>
      </c>
      <c r="BT348">
        <v>3.2649334933975501E-3</v>
      </c>
      <c r="BU348">
        <v>6.5569770595907799E-4</v>
      </c>
      <c r="BV348">
        <v>1</v>
      </c>
      <c r="BW348">
        <v>2</v>
      </c>
      <c r="BX348">
        <v>2</v>
      </c>
      <c r="BY348" t="s">
        <v>200</v>
      </c>
      <c r="BZ348">
        <v>100</v>
      </c>
      <c r="CA348">
        <v>100</v>
      </c>
      <c r="CB348">
        <v>-1.5840000000000001</v>
      </c>
      <c r="CC348">
        <v>3.7999999999999999E-2</v>
      </c>
      <c r="CD348">
        <v>2</v>
      </c>
      <c r="CE348">
        <v>989.33900000000006</v>
      </c>
      <c r="CF348">
        <v>702.38300000000004</v>
      </c>
      <c r="CG348">
        <v>39.9998</v>
      </c>
      <c r="CH348">
        <v>38.897300000000001</v>
      </c>
      <c r="CI348">
        <v>30.0001</v>
      </c>
      <c r="CJ348">
        <v>38.6312</v>
      </c>
      <c r="CK348">
        <v>38.716299999999997</v>
      </c>
      <c r="CL348">
        <v>31.119599999999998</v>
      </c>
      <c r="CM348">
        <v>100</v>
      </c>
      <c r="CN348">
        <v>0</v>
      </c>
      <c r="CO348">
        <v>40</v>
      </c>
      <c r="CP348">
        <v>410</v>
      </c>
      <c r="CQ348">
        <v>10</v>
      </c>
      <c r="CR348">
        <v>97.454499999999996</v>
      </c>
      <c r="CS348">
        <v>105.13200000000001</v>
      </c>
    </row>
    <row r="349" spans="1:97" x14ac:dyDescent="0.25">
      <c r="A349">
        <v>333</v>
      </c>
      <c r="B349">
        <v>1602614489.2</v>
      </c>
      <c r="C349">
        <v>24864.4000000954</v>
      </c>
      <c r="D349" t="s">
        <v>1005</v>
      </c>
      <c r="E349" t="s">
        <v>1006</v>
      </c>
      <c r="F349">
        <v>1602614481.2</v>
      </c>
      <c r="G349">
        <f t="shared" si="145"/>
        <v>6.9937253280370315E-4</v>
      </c>
      <c r="H349">
        <f t="shared" si="146"/>
        <v>-4.9471252635946303</v>
      </c>
      <c r="I349">
        <f t="shared" si="147"/>
        <v>415.23012903225799</v>
      </c>
      <c r="J349">
        <f t="shared" si="148"/>
        <v>922.30418194853451</v>
      </c>
      <c r="K349">
        <f t="shared" si="149"/>
        <v>93.644582942535564</v>
      </c>
      <c r="L349">
        <f t="shared" si="150"/>
        <v>42.159683344654724</v>
      </c>
      <c r="M349">
        <f t="shared" si="151"/>
        <v>1.4168348990223859E-2</v>
      </c>
      <c r="N349">
        <f t="shared" si="152"/>
        <v>2.7836601669934713</v>
      </c>
      <c r="O349">
        <f t="shared" si="153"/>
        <v>1.4128407367864386E-2</v>
      </c>
      <c r="P349">
        <f t="shared" si="154"/>
        <v>8.8338337535542998E-3</v>
      </c>
      <c r="Q349">
        <f t="shared" si="155"/>
        <v>-1.3331591557741926E-2</v>
      </c>
      <c r="R349">
        <f t="shared" si="156"/>
        <v>37.986406160717074</v>
      </c>
      <c r="S349">
        <f t="shared" si="157"/>
        <v>38.166774193548399</v>
      </c>
      <c r="T349">
        <f t="shared" si="158"/>
        <v>6.7176822111248606</v>
      </c>
      <c r="U349">
        <f t="shared" si="159"/>
        <v>28.345656246352057</v>
      </c>
      <c r="V349">
        <f t="shared" si="160"/>
        <v>1.9050849426325536</v>
      </c>
      <c r="W349">
        <f t="shared" si="161"/>
        <v>6.7209061101830319</v>
      </c>
      <c r="X349">
        <f t="shared" si="162"/>
        <v>4.8125972684923068</v>
      </c>
      <c r="Y349">
        <f t="shared" si="163"/>
        <v>-30.84232869664331</v>
      </c>
      <c r="Z349">
        <f t="shared" si="164"/>
        <v>1.3303217537511374</v>
      </c>
      <c r="AA349">
        <f t="shared" si="165"/>
        <v>0.11509326140477284</v>
      </c>
      <c r="AB349">
        <f t="shared" si="166"/>
        <v>-29.410245273045145</v>
      </c>
      <c r="AC349">
        <v>-1.2181084156430201E-3</v>
      </c>
      <c r="AD349">
        <v>2.35267304823936E-2</v>
      </c>
      <c r="AE349">
        <v>2.6731902243209</v>
      </c>
      <c r="AF349">
        <v>91</v>
      </c>
      <c r="AG349">
        <v>9</v>
      </c>
      <c r="AH349">
        <f t="shared" si="167"/>
        <v>1</v>
      </c>
      <c r="AI349">
        <f t="shared" si="168"/>
        <v>0</v>
      </c>
      <c r="AJ349">
        <f t="shared" si="169"/>
        <v>51641.553779173715</v>
      </c>
      <c r="AK349">
        <f t="shared" si="170"/>
        <v>-6.9762383870967698E-2</v>
      </c>
      <c r="AL349">
        <f t="shared" si="171"/>
        <v>-3.418356809677417E-2</v>
      </c>
      <c r="AM349">
        <f t="shared" si="172"/>
        <v>0.49</v>
      </c>
      <c r="AN349">
        <f t="shared" si="173"/>
        <v>0.39</v>
      </c>
      <c r="AO349">
        <v>11.26</v>
      </c>
      <c r="AP349">
        <v>0.5</v>
      </c>
      <c r="AQ349" t="s">
        <v>195</v>
      </c>
      <c r="AR349">
        <v>1602614481.2</v>
      </c>
      <c r="AS349">
        <v>415.23012903225799</v>
      </c>
      <c r="AT349">
        <v>409.98664516129003</v>
      </c>
      <c r="AU349">
        <v>18.763154838709699</v>
      </c>
      <c r="AV349">
        <v>17.990435483871</v>
      </c>
      <c r="AW349">
        <v>999.99774193548399</v>
      </c>
      <c r="AX349">
        <v>101.377225806452</v>
      </c>
      <c r="AY349">
        <v>0.15606958064516099</v>
      </c>
      <c r="AZ349">
        <v>38.175638709677401</v>
      </c>
      <c r="BA349">
        <v>38.166774193548399</v>
      </c>
      <c r="BB349">
        <v>38.369851612903197</v>
      </c>
      <c r="BC349">
        <v>9992.2019354838703</v>
      </c>
      <c r="BD349">
        <v>-6.9762383870967698E-2</v>
      </c>
      <c r="BE349">
        <v>0.36228138709677399</v>
      </c>
      <c r="BF349">
        <v>1602614459.7</v>
      </c>
      <c r="BG349" t="s">
        <v>1007</v>
      </c>
      <c r="BH349">
        <v>58</v>
      </c>
      <c r="BI349">
        <v>-1.5489999999999999</v>
      </c>
      <c r="BJ349">
        <v>3.7999999999999999E-2</v>
      </c>
      <c r="BK349">
        <v>410</v>
      </c>
      <c r="BL349">
        <v>18</v>
      </c>
      <c r="BM349">
        <v>0.16</v>
      </c>
      <c r="BN349">
        <v>0.09</v>
      </c>
      <c r="BO349">
        <v>5.2265195999999996</v>
      </c>
      <c r="BP349">
        <v>0.178372379352045</v>
      </c>
      <c r="BQ349">
        <v>0.12949700723893201</v>
      </c>
      <c r="BR349">
        <v>0</v>
      </c>
      <c r="BS349">
        <v>0.76921799999999996</v>
      </c>
      <c r="BT349">
        <v>4.8970107082884698E-2</v>
      </c>
      <c r="BU349">
        <v>2.0421968173513501E-2</v>
      </c>
      <c r="BV349">
        <v>1</v>
      </c>
      <c r="BW349">
        <v>1</v>
      </c>
      <c r="BX349">
        <v>2</v>
      </c>
      <c r="BY349" t="s">
        <v>252</v>
      </c>
      <c r="BZ349">
        <v>100</v>
      </c>
      <c r="CA349">
        <v>100</v>
      </c>
      <c r="CB349">
        <v>-1.5489999999999999</v>
      </c>
      <c r="CC349">
        <v>3.7999999999999999E-2</v>
      </c>
      <c r="CD349">
        <v>2</v>
      </c>
      <c r="CE349">
        <v>988.06200000000001</v>
      </c>
      <c r="CF349">
        <v>701.02499999999998</v>
      </c>
      <c r="CG349">
        <v>39.998699999999999</v>
      </c>
      <c r="CH349">
        <v>39.014899999999997</v>
      </c>
      <c r="CI349">
        <v>30.000499999999999</v>
      </c>
      <c r="CJ349">
        <v>38.715499999999999</v>
      </c>
      <c r="CK349">
        <v>38.798699999999997</v>
      </c>
      <c r="CL349">
        <v>31.1129</v>
      </c>
      <c r="CM349">
        <v>100</v>
      </c>
      <c r="CN349">
        <v>0</v>
      </c>
      <c r="CO349">
        <v>40</v>
      </c>
      <c r="CP349">
        <v>410</v>
      </c>
      <c r="CQ349">
        <v>10</v>
      </c>
      <c r="CR349">
        <v>97.436800000000005</v>
      </c>
      <c r="CS349">
        <v>105.107</v>
      </c>
    </row>
    <row r="350" spans="1:97" x14ac:dyDescent="0.25">
      <c r="A350">
        <v>334</v>
      </c>
      <c r="B350">
        <v>1602614494.2</v>
      </c>
      <c r="C350">
        <v>24869.4000000954</v>
      </c>
      <c r="D350" t="s">
        <v>1008</v>
      </c>
      <c r="E350" t="s">
        <v>1009</v>
      </c>
      <c r="F350">
        <v>1602614485.84516</v>
      </c>
      <c r="G350">
        <f t="shared" si="145"/>
        <v>6.990041211435953E-4</v>
      </c>
      <c r="H350">
        <f t="shared" si="146"/>
        <v>-4.9317211119128359</v>
      </c>
      <c r="I350">
        <f t="shared" si="147"/>
        <v>415.21970967741902</v>
      </c>
      <c r="J350">
        <f t="shared" si="148"/>
        <v>920.96421349611876</v>
      </c>
      <c r="K350">
        <f t="shared" si="149"/>
        <v>93.507945648064037</v>
      </c>
      <c r="L350">
        <f t="shared" si="150"/>
        <v>42.158361286515564</v>
      </c>
      <c r="M350">
        <f t="shared" si="151"/>
        <v>1.4158992142411474E-2</v>
      </c>
      <c r="N350">
        <f t="shared" si="152"/>
        <v>2.7843209644743609</v>
      </c>
      <c r="O350">
        <f t="shared" si="153"/>
        <v>1.4119112615725304E-2</v>
      </c>
      <c r="P350">
        <f t="shared" si="154"/>
        <v>8.8280189774663353E-3</v>
      </c>
      <c r="Q350">
        <f t="shared" si="155"/>
        <v>-1.4390225761935476E-2</v>
      </c>
      <c r="R350">
        <f t="shared" si="156"/>
        <v>37.984304814240495</v>
      </c>
      <c r="S350">
        <f t="shared" si="157"/>
        <v>38.168319354838701</v>
      </c>
      <c r="T350">
        <f t="shared" si="158"/>
        <v>6.7182440678433872</v>
      </c>
      <c r="U350">
        <f t="shared" si="159"/>
        <v>28.348718408231814</v>
      </c>
      <c r="V350">
        <f t="shared" si="160"/>
        <v>1.9050602327761696</v>
      </c>
      <c r="W350">
        <f t="shared" si="161"/>
        <v>6.7200929697865419</v>
      </c>
      <c r="X350">
        <f t="shared" si="162"/>
        <v>4.8131838350672176</v>
      </c>
      <c r="Y350">
        <f t="shared" si="163"/>
        <v>-30.826081742432553</v>
      </c>
      <c r="Z350">
        <f t="shared" si="164"/>
        <v>0.76313128857255508</v>
      </c>
      <c r="AA350">
        <f t="shared" si="165"/>
        <v>6.6006687173715869E-2</v>
      </c>
      <c r="AB350">
        <f t="shared" si="166"/>
        <v>-30.011333992448218</v>
      </c>
      <c r="AC350">
        <v>-1.21855711103186E-3</v>
      </c>
      <c r="AD350">
        <v>2.35353966531105E-2</v>
      </c>
      <c r="AE350">
        <v>2.6738103297309999</v>
      </c>
      <c r="AF350">
        <v>91</v>
      </c>
      <c r="AG350">
        <v>9</v>
      </c>
      <c r="AH350">
        <f t="shared" si="167"/>
        <v>1</v>
      </c>
      <c r="AI350">
        <f t="shared" si="168"/>
        <v>0</v>
      </c>
      <c r="AJ350">
        <f t="shared" si="169"/>
        <v>51660.157641044047</v>
      </c>
      <c r="AK350">
        <f t="shared" si="170"/>
        <v>-7.5302070967741899E-2</v>
      </c>
      <c r="AL350">
        <f t="shared" si="171"/>
        <v>-3.6898014774193529E-2</v>
      </c>
      <c r="AM350">
        <f t="shared" si="172"/>
        <v>0.49</v>
      </c>
      <c r="AN350">
        <f t="shared" si="173"/>
        <v>0.39</v>
      </c>
      <c r="AO350">
        <v>11.26</v>
      </c>
      <c r="AP350">
        <v>0.5</v>
      </c>
      <c r="AQ350" t="s">
        <v>195</v>
      </c>
      <c r="AR350">
        <v>1602614485.84516</v>
      </c>
      <c r="AS350">
        <v>415.21970967741902</v>
      </c>
      <c r="AT350">
        <v>409.99338709677397</v>
      </c>
      <c r="AU350">
        <v>18.7630290322581</v>
      </c>
      <c r="AV350">
        <v>17.9907161290323</v>
      </c>
      <c r="AW350">
        <v>999.99709677419401</v>
      </c>
      <c r="AX350">
        <v>101.376516129032</v>
      </c>
      <c r="AY350">
        <v>0.156143096774194</v>
      </c>
      <c r="AZ350">
        <v>38.173403225806503</v>
      </c>
      <c r="BA350">
        <v>38.168319354838701</v>
      </c>
      <c r="BB350">
        <v>38.367474193548396</v>
      </c>
      <c r="BC350">
        <v>9995.9525806451602</v>
      </c>
      <c r="BD350">
        <v>-7.5302070967741899E-2</v>
      </c>
      <c r="BE350">
        <v>0.34587206451612901</v>
      </c>
      <c r="BF350">
        <v>1602614459.7</v>
      </c>
      <c r="BG350" t="s">
        <v>1007</v>
      </c>
      <c r="BH350">
        <v>58</v>
      </c>
      <c r="BI350">
        <v>-1.5489999999999999</v>
      </c>
      <c r="BJ350">
        <v>3.7999999999999999E-2</v>
      </c>
      <c r="BK350">
        <v>410</v>
      </c>
      <c r="BL350">
        <v>18</v>
      </c>
      <c r="BM350">
        <v>0.16</v>
      </c>
      <c r="BN350">
        <v>0.09</v>
      </c>
      <c r="BO350">
        <v>5.2426952</v>
      </c>
      <c r="BP350">
        <v>-0.11164004801930801</v>
      </c>
      <c r="BQ350">
        <v>2.65931696674165E-2</v>
      </c>
      <c r="BR350">
        <v>0</v>
      </c>
      <c r="BS350">
        <v>0.77267786000000005</v>
      </c>
      <c r="BT350">
        <v>-4.8647049219712997E-3</v>
      </c>
      <c r="BU350">
        <v>7.28521571677873E-4</v>
      </c>
      <c r="BV350">
        <v>1</v>
      </c>
      <c r="BW350">
        <v>1</v>
      </c>
      <c r="BX350">
        <v>2</v>
      </c>
      <c r="BY350" t="s">
        <v>252</v>
      </c>
      <c r="BZ350">
        <v>100</v>
      </c>
      <c r="CA350">
        <v>100</v>
      </c>
      <c r="CB350">
        <v>-1.5489999999999999</v>
      </c>
      <c r="CC350">
        <v>3.7999999999999999E-2</v>
      </c>
      <c r="CD350">
        <v>2</v>
      </c>
      <c r="CE350">
        <v>988.04700000000003</v>
      </c>
      <c r="CF350">
        <v>701.01800000000003</v>
      </c>
      <c r="CG350">
        <v>39.998399999999997</v>
      </c>
      <c r="CH350">
        <v>39.018700000000003</v>
      </c>
      <c r="CI350">
        <v>30.000399999999999</v>
      </c>
      <c r="CJ350">
        <v>38.718299999999999</v>
      </c>
      <c r="CK350">
        <v>38.802300000000002</v>
      </c>
      <c r="CL350">
        <v>31.113800000000001</v>
      </c>
      <c r="CM350">
        <v>100</v>
      </c>
      <c r="CN350">
        <v>0</v>
      </c>
      <c r="CO350">
        <v>40</v>
      </c>
      <c r="CP350">
        <v>410</v>
      </c>
      <c r="CQ350">
        <v>10</v>
      </c>
      <c r="CR350">
        <v>97.4358</v>
      </c>
      <c r="CS350">
        <v>105.107</v>
      </c>
    </row>
    <row r="351" spans="1:97" x14ac:dyDescent="0.25">
      <c r="A351">
        <v>335</v>
      </c>
      <c r="B351">
        <v>1602614499.2</v>
      </c>
      <c r="C351">
        <v>24874.4000000954</v>
      </c>
      <c r="D351" t="s">
        <v>1010</v>
      </c>
      <c r="E351" t="s">
        <v>1011</v>
      </c>
      <c r="F351">
        <v>1602614490.6354799</v>
      </c>
      <c r="G351">
        <f t="shared" si="145"/>
        <v>6.9882895535137643E-4</v>
      </c>
      <c r="H351">
        <f t="shared" si="146"/>
        <v>-4.9276373326294314</v>
      </c>
      <c r="I351">
        <f t="shared" si="147"/>
        <v>415.22122580645203</v>
      </c>
      <c r="J351">
        <f t="shared" si="148"/>
        <v>920.62183854367356</v>
      </c>
      <c r="K351">
        <f t="shared" si="149"/>
        <v>93.4728035185436</v>
      </c>
      <c r="L351">
        <f t="shared" si="150"/>
        <v>42.158343884098628</v>
      </c>
      <c r="M351">
        <f t="shared" si="151"/>
        <v>1.4156405482472385E-2</v>
      </c>
      <c r="N351">
        <f t="shared" si="152"/>
        <v>2.7846705282960773</v>
      </c>
      <c r="O351">
        <f t="shared" si="153"/>
        <v>1.4116545492325718E-2</v>
      </c>
      <c r="P351">
        <f t="shared" si="154"/>
        <v>8.8264127775449161E-3</v>
      </c>
      <c r="Q351">
        <f t="shared" si="155"/>
        <v>-1.5527085826451605E-2</v>
      </c>
      <c r="R351">
        <f t="shared" si="156"/>
        <v>37.984983270266625</v>
      </c>
      <c r="S351">
        <f t="shared" si="157"/>
        <v>38.167435483871003</v>
      </c>
      <c r="T351">
        <f t="shared" si="158"/>
        <v>6.7179226667340943</v>
      </c>
      <c r="U351">
        <f t="shared" si="159"/>
        <v>28.348111095443389</v>
      </c>
      <c r="V351">
        <f t="shared" si="160"/>
        <v>1.9050829499770163</v>
      </c>
      <c r="W351">
        <f t="shared" si="161"/>
        <v>6.7203170735535709</v>
      </c>
      <c r="X351">
        <f t="shared" si="162"/>
        <v>4.812839716757078</v>
      </c>
      <c r="Y351">
        <f t="shared" si="163"/>
        <v>-30.818356930995702</v>
      </c>
      <c r="Z351">
        <f t="shared" si="164"/>
        <v>0.98841783386841131</v>
      </c>
      <c r="AA351">
        <f t="shared" si="165"/>
        <v>8.5481900157212659E-2</v>
      </c>
      <c r="AB351">
        <f t="shared" si="166"/>
        <v>-29.75998428279653</v>
      </c>
      <c r="AC351">
        <v>-1.21879451392681E-3</v>
      </c>
      <c r="AD351">
        <v>2.3539981888590099E-2</v>
      </c>
      <c r="AE351">
        <v>2.6741383635445</v>
      </c>
      <c r="AF351">
        <v>91</v>
      </c>
      <c r="AG351">
        <v>9</v>
      </c>
      <c r="AH351">
        <f t="shared" si="167"/>
        <v>1</v>
      </c>
      <c r="AI351">
        <f t="shared" si="168"/>
        <v>0</v>
      </c>
      <c r="AJ351">
        <f t="shared" si="169"/>
        <v>51669.699190544488</v>
      </c>
      <c r="AK351">
        <f t="shared" si="170"/>
        <v>-8.1251103225806406E-2</v>
      </c>
      <c r="AL351">
        <f t="shared" si="171"/>
        <v>-3.9813040580645137E-2</v>
      </c>
      <c r="AM351">
        <f t="shared" si="172"/>
        <v>0.49</v>
      </c>
      <c r="AN351">
        <f t="shared" si="173"/>
        <v>0.39</v>
      </c>
      <c r="AO351">
        <v>11.26</v>
      </c>
      <c r="AP351">
        <v>0.5</v>
      </c>
      <c r="AQ351" t="s">
        <v>195</v>
      </c>
      <c r="AR351">
        <v>1602614490.6354799</v>
      </c>
      <c r="AS351">
        <v>415.22122580645203</v>
      </c>
      <c r="AT351">
        <v>409.99941935483901</v>
      </c>
      <c r="AU351">
        <v>18.763329032258099</v>
      </c>
      <c r="AV351">
        <v>17.991209677419398</v>
      </c>
      <c r="AW351">
        <v>999.996806451613</v>
      </c>
      <c r="AX351">
        <v>101.376032258065</v>
      </c>
      <c r="AY351">
        <v>0.15621432258064499</v>
      </c>
      <c r="AZ351">
        <v>38.174019354838698</v>
      </c>
      <c r="BA351">
        <v>38.167435483871003</v>
      </c>
      <c r="BB351">
        <v>38.370180645161298</v>
      </c>
      <c r="BC351">
        <v>9997.9477419354807</v>
      </c>
      <c r="BD351">
        <v>-8.1251103225806406E-2</v>
      </c>
      <c r="BE351">
        <v>0.34003761290322598</v>
      </c>
      <c r="BF351">
        <v>1602614459.7</v>
      </c>
      <c r="BG351" t="s">
        <v>1007</v>
      </c>
      <c r="BH351">
        <v>58</v>
      </c>
      <c r="BI351">
        <v>-1.5489999999999999</v>
      </c>
      <c r="BJ351">
        <v>3.7999999999999999E-2</v>
      </c>
      <c r="BK351">
        <v>410</v>
      </c>
      <c r="BL351">
        <v>18</v>
      </c>
      <c r="BM351">
        <v>0.16</v>
      </c>
      <c r="BN351">
        <v>0.09</v>
      </c>
      <c r="BO351">
        <v>5.2352504</v>
      </c>
      <c r="BP351">
        <v>-0.167912989195697</v>
      </c>
      <c r="BQ351">
        <v>2.9346039525632701E-2</v>
      </c>
      <c r="BR351">
        <v>0</v>
      </c>
      <c r="BS351">
        <v>0.77243634000000005</v>
      </c>
      <c r="BT351">
        <v>-3.3265728691477302E-3</v>
      </c>
      <c r="BU351">
        <v>6.7833630626702702E-4</v>
      </c>
      <c r="BV351">
        <v>1</v>
      </c>
      <c r="BW351">
        <v>1</v>
      </c>
      <c r="BX351">
        <v>2</v>
      </c>
      <c r="BY351" t="s">
        <v>252</v>
      </c>
      <c r="BZ351">
        <v>100</v>
      </c>
      <c r="CA351">
        <v>100</v>
      </c>
      <c r="CB351">
        <v>-1.5489999999999999</v>
      </c>
      <c r="CC351">
        <v>3.7999999999999999E-2</v>
      </c>
      <c r="CD351">
        <v>2</v>
      </c>
      <c r="CE351">
        <v>988.03200000000004</v>
      </c>
      <c r="CF351">
        <v>700.89800000000002</v>
      </c>
      <c r="CG351">
        <v>39.9985</v>
      </c>
      <c r="CH351">
        <v>39.022500000000001</v>
      </c>
      <c r="CI351">
        <v>30.000399999999999</v>
      </c>
      <c r="CJ351">
        <v>38.7211</v>
      </c>
      <c r="CK351">
        <v>38.805999999999997</v>
      </c>
      <c r="CL351">
        <v>31.113299999999999</v>
      </c>
      <c r="CM351">
        <v>100</v>
      </c>
      <c r="CN351">
        <v>0</v>
      </c>
      <c r="CO351">
        <v>40</v>
      </c>
      <c r="CP351">
        <v>410</v>
      </c>
      <c r="CQ351">
        <v>10</v>
      </c>
      <c r="CR351">
        <v>97.434399999999997</v>
      </c>
      <c r="CS351">
        <v>105.105</v>
      </c>
    </row>
    <row r="352" spans="1:97" x14ac:dyDescent="0.25">
      <c r="A352">
        <v>336</v>
      </c>
      <c r="B352">
        <v>1602614504.2</v>
      </c>
      <c r="C352">
        <v>24879.4000000954</v>
      </c>
      <c r="D352" t="s">
        <v>1012</v>
      </c>
      <c r="E352" t="s">
        <v>1013</v>
      </c>
      <c r="F352">
        <v>1602614495.5709701</v>
      </c>
      <c r="G352">
        <f t="shared" si="145"/>
        <v>6.9894179614676919E-4</v>
      </c>
      <c r="H352">
        <f t="shared" si="146"/>
        <v>-4.9251142604292095</v>
      </c>
      <c r="I352">
        <f t="shared" si="147"/>
        <v>415.21958064516099</v>
      </c>
      <c r="J352">
        <f t="shared" si="148"/>
        <v>920.31323928338111</v>
      </c>
      <c r="K352">
        <f t="shared" si="149"/>
        <v>93.44104484513521</v>
      </c>
      <c r="L352">
        <f t="shared" si="150"/>
        <v>42.157984694269892</v>
      </c>
      <c r="M352">
        <f t="shared" si="151"/>
        <v>1.4157106244238608E-2</v>
      </c>
      <c r="N352">
        <f t="shared" si="152"/>
        <v>2.7844454366904303</v>
      </c>
      <c r="O352">
        <f t="shared" si="153"/>
        <v>1.4117239100983501E-2</v>
      </c>
      <c r="P352">
        <f t="shared" si="154"/>
        <v>8.8268469227321626E-3</v>
      </c>
      <c r="Q352">
        <f t="shared" si="155"/>
        <v>-1.4350626759677423E-2</v>
      </c>
      <c r="R352">
        <f t="shared" si="156"/>
        <v>37.988362532439403</v>
      </c>
      <c r="S352">
        <f t="shared" si="157"/>
        <v>38.168970967741899</v>
      </c>
      <c r="T352">
        <f t="shared" si="158"/>
        <v>6.7184810217298434</v>
      </c>
      <c r="U352">
        <f t="shared" si="159"/>
        <v>28.343700921802444</v>
      </c>
      <c r="V352">
        <f t="shared" si="160"/>
        <v>1.9051387886035349</v>
      </c>
      <c r="W352">
        <f t="shared" si="161"/>
        <v>6.7215597351229119</v>
      </c>
      <c r="X352">
        <f t="shared" si="162"/>
        <v>4.813342233126308</v>
      </c>
      <c r="Y352">
        <f t="shared" si="163"/>
        <v>-30.823333210072523</v>
      </c>
      <c r="Z352">
        <f t="shared" si="164"/>
        <v>1.2706510281802024</v>
      </c>
      <c r="AA352">
        <f t="shared" si="165"/>
        <v>0.10990194025624916</v>
      </c>
      <c r="AB352">
        <f t="shared" si="166"/>
        <v>-29.457130868395748</v>
      </c>
      <c r="AC352">
        <v>-1.2186416418263201E-3</v>
      </c>
      <c r="AD352">
        <v>2.3537029293681101E-2</v>
      </c>
      <c r="AE352">
        <v>2.6739271358707999</v>
      </c>
      <c r="AF352">
        <v>91</v>
      </c>
      <c r="AG352">
        <v>9</v>
      </c>
      <c r="AH352">
        <f t="shared" si="167"/>
        <v>1</v>
      </c>
      <c r="AI352">
        <f t="shared" si="168"/>
        <v>0</v>
      </c>
      <c r="AJ352">
        <f t="shared" si="169"/>
        <v>51662.90353528555</v>
      </c>
      <c r="AK352">
        <f t="shared" si="170"/>
        <v>-7.5094854838709701E-2</v>
      </c>
      <c r="AL352">
        <f t="shared" si="171"/>
        <v>-3.679647887096775E-2</v>
      </c>
      <c r="AM352">
        <f t="shared" si="172"/>
        <v>0.49</v>
      </c>
      <c r="AN352">
        <f t="shared" si="173"/>
        <v>0.39</v>
      </c>
      <c r="AO352">
        <v>11.26</v>
      </c>
      <c r="AP352">
        <v>0.5</v>
      </c>
      <c r="AQ352" t="s">
        <v>195</v>
      </c>
      <c r="AR352">
        <v>1602614495.5709701</v>
      </c>
      <c r="AS352">
        <v>415.21958064516099</v>
      </c>
      <c r="AT352">
        <v>410.00067741935499</v>
      </c>
      <c r="AU352">
        <v>18.763964516129001</v>
      </c>
      <c r="AV352">
        <v>17.991722580645199</v>
      </c>
      <c r="AW352">
        <v>999.99887096774205</v>
      </c>
      <c r="AX352">
        <v>101.37545161290301</v>
      </c>
      <c r="AY352">
        <v>0.15633219354838701</v>
      </c>
      <c r="AZ352">
        <v>38.177435483871001</v>
      </c>
      <c r="BA352">
        <v>38.168970967741899</v>
      </c>
      <c r="BB352">
        <v>38.375312903225797</v>
      </c>
      <c r="BC352">
        <v>9996.7509677419293</v>
      </c>
      <c r="BD352">
        <v>-7.5094854838709701E-2</v>
      </c>
      <c r="BE352">
        <v>0.35968316129032302</v>
      </c>
      <c r="BF352">
        <v>1602614459.7</v>
      </c>
      <c r="BG352" t="s">
        <v>1007</v>
      </c>
      <c r="BH352">
        <v>58</v>
      </c>
      <c r="BI352">
        <v>-1.5489999999999999</v>
      </c>
      <c r="BJ352">
        <v>3.7999999999999999E-2</v>
      </c>
      <c r="BK352">
        <v>410</v>
      </c>
      <c r="BL352">
        <v>18</v>
      </c>
      <c r="BM352">
        <v>0.16</v>
      </c>
      <c r="BN352">
        <v>0.09</v>
      </c>
      <c r="BO352">
        <v>5.2199</v>
      </c>
      <c r="BP352">
        <v>-5.4369536614624403E-2</v>
      </c>
      <c r="BQ352">
        <v>1.4245513398961801E-2</v>
      </c>
      <c r="BR352">
        <v>1</v>
      </c>
      <c r="BS352">
        <v>0.77232928000000001</v>
      </c>
      <c r="BT352">
        <v>-7.9588955582232397E-4</v>
      </c>
      <c r="BU352">
        <v>5.8653255800508904E-4</v>
      </c>
      <c r="BV352">
        <v>1</v>
      </c>
      <c r="BW352">
        <v>2</v>
      </c>
      <c r="BX352">
        <v>2</v>
      </c>
      <c r="BY352" t="s">
        <v>200</v>
      </c>
      <c r="BZ352">
        <v>100</v>
      </c>
      <c r="CA352">
        <v>100</v>
      </c>
      <c r="CB352">
        <v>-1.5489999999999999</v>
      </c>
      <c r="CC352">
        <v>3.7999999999999999E-2</v>
      </c>
      <c r="CD352">
        <v>2</v>
      </c>
      <c r="CE352">
        <v>988.36</v>
      </c>
      <c r="CF352">
        <v>700.99599999999998</v>
      </c>
      <c r="CG352">
        <v>39.999200000000002</v>
      </c>
      <c r="CH352">
        <v>39.026299999999999</v>
      </c>
      <c r="CI352">
        <v>30.000399999999999</v>
      </c>
      <c r="CJ352">
        <v>38.724499999999999</v>
      </c>
      <c r="CK352">
        <v>38.808999999999997</v>
      </c>
      <c r="CL352">
        <v>31.113700000000001</v>
      </c>
      <c r="CM352">
        <v>100</v>
      </c>
      <c r="CN352">
        <v>0</v>
      </c>
      <c r="CO352">
        <v>40</v>
      </c>
      <c r="CP352">
        <v>410</v>
      </c>
      <c r="CQ352">
        <v>10</v>
      </c>
      <c r="CR352">
        <v>97.435599999999994</v>
      </c>
      <c r="CS352">
        <v>105.105</v>
      </c>
    </row>
    <row r="353" spans="1:97" x14ac:dyDescent="0.25">
      <c r="A353">
        <v>337</v>
      </c>
      <c r="B353">
        <v>1602614509.2</v>
      </c>
      <c r="C353">
        <v>24884.4000000954</v>
      </c>
      <c r="D353" t="s">
        <v>1014</v>
      </c>
      <c r="E353" t="s">
        <v>1015</v>
      </c>
      <c r="F353">
        <v>1602614500.5709701</v>
      </c>
      <c r="G353">
        <f t="shared" si="145"/>
        <v>6.9951829929940752E-4</v>
      </c>
      <c r="H353">
        <f t="shared" si="146"/>
        <v>-4.9225227307910524</v>
      </c>
      <c r="I353">
        <f t="shared" si="147"/>
        <v>415.21922580645202</v>
      </c>
      <c r="J353">
        <f t="shared" si="148"/>
        <v>919.56868207887146</v>
      </c>
      <c r="K353">
        <f t="shared" si="149"/>
        <v>93.364984360485209</v>
      </c>
      <c r="L353">
        <f t="shared" si="150"/>
        <v>42.157739034730554</v>
      </c>
      <c r="M353">
        <f t="shared" si="151"/>
        <v>1.4169379881341364E-2</v>
      </c>
      <c r="N353">
        <f t="shared" si="152"/>
        <v>2.78516382054692</v>
      </c>
      <c r="O353">
        <f t="shared" si="153"/>
        <v>1.4129453956495232E-2</v>
      </c>
      <c r="P353">
        <f t="shared" si="154"/>
        <v>8.8344864691589711E-3</v>
      </c>
      <c r="Q353">
        <f t="shared" si="155"/>
        <v>-1.188812079E-2</v>
      </c>
      <c r="R353">
        <f t="shared" si="156"/>
        <v>37.99189300421623</v>
      </c>
      <c r="S353">
        <f t="shared" si="157"/>
        <v>38.168545161290297</v>
      </c>
      <c r="T353">
        <f t="shared" si="158"/>
        <v>6.7183261797553273</v>
      </c>
      <c r="U353">
        <f t="shared" si="159"/>
        <v>28.33906536155056</v>
      </c>
      <c r="V353">
        <f t="shared" si="160"/>
        <v>1.9052010421583794</v>
      </c>
      <c r="W353">
        <f t="shared" si="161"/>
        <v>6.7228788876830379</v>
      </c>
      <c r="X353">
        <f t="shared" si="162"/>
        <v>4.8131251375969484</v>
      </c>
      <c r="Y353">
        <f t="shared" si="163"/>
        <v>-30.848756999103873</v>
      </c>
      <c r="Z353">
        <f t="shared" si="164"/>
        <v>1.8793437333817791</v>
      </c>
      <c r="AA353">
        <f t="shared" si="165"/>
        <v>0.16250994895110327</v>
      </c>
      <c r="AB353">
        <f t="shared" si="166"/>
        <v>-28.818791437560989</v>
      </c>
      <c r="AC353">
        <v>-1.21912957772082E-3</v>
      </c>
      <c r="AD353">
        <v>2.3546453361469499E-2</v>
      </c>
      <c r="AE353">
        <v>2.6746012689450098</v>
      </c>
      <c r="AF353">
        <v>91</v>
      </c>
      <c r="AG353">
        <v>9</v>
      </c>
      <c r="AH353">
        <f t="shared" si="167"/>
        <v>1</v>
      </c>
      <c r="AI353">
        <f t="shared" si="168"/>
        <v>0</v>
      </c>
      <c r="AJ353">
        <f t="shared" si="169"/>
        <v>51682.131046570335</v>
      </c>
      <c r="AK353">
        <f t="shared" si="170"/>
        <v>-6.2208899999999998E-2</v>
      </c>
      <c r="AL353">
        <f t="shared" si="171"/>
        <v>-3.0482360999999999E-2</v>
      </c>
      <c r="AM353">
        <f t="shared" si="172"/>
        <v>0.49</v>
      </c>
      <c r="AN353">
        <f t="shared" si="173"/>
        <v>0.39</v>
      </c>
      <c r="AO353">
        <v>11.26</v>
      </c>
      <c r="AP353">
        <v>0.5</v>
      </c>
      <c r="AQ353" t="s">
        <v>195</v>
      </c>
      <c r="AR353">
        <v>1602614500.5709701</v>
      </c>
      <c r="AS353">
        <v>415.21922580645202</v>
      </c>
      <c r="AT353">
        <v>410.00351612903199</v>
      </c>
      <c r="AU353">
        <v>18.7646709677419</v>
      </c>
      <c r="AV353">
        <v>17.991793548387101</v>
      </c>
      <c r="AW353">
        <v>1000.00006451613</v>
      </c>
      <c r="AX353">
        <v>101.374935483871</v>
      </c>
      <c r="AY353">
        <v>0.156343451612903</v>
      </c>
      <c r="AZ353">
        <v>38.181061290322603</v>
      </c>
      <c r="BA353">
        <v>38.168545161290297</v>
      </c>
      <c r="BB353">
        <v>38.3767741935484</v>
      </c>
      <c r="BC353">
        <v>10000.804516128999</v>
      </c>
      <c r="BD353">
        <v>-6.2208899999999998E-2</v>
      </c>
      <c r="BE353">
        <v>0.37641154838709701</v>
      </c>
      <c r="BF353">
        <v>1602614459.7</v>
      </c>
      <c r="BG353" t="s">
        <v>1007</v>
      </c>
      <c r="BH353">
        <v>58</v>
      </c>
      <c r="BI353">
        <v>-1.5489999999999999</v>
      </c>
      <c r="BJ353">
        <v>3.7999999999999999E-2</v>
      </c>
      <c r="BK353">
        <v>410</v>
      </c>
      <c r="BL353">
        <v>18</v>
      </c>
      <c r="BM353">
        <v>0.16</v>
      </c>
      <c r="BN353">
        <v>0.09</v>
      </c>
      <c r="BO353">
        <v>5.2206124000000003</v>
      </c>
      <c r="BP353">
        <v>-1.3717282112794301E-2</v>
      </c>
      <c r="BQ353">
        <v>1.39014115196982E-2</v>
      </c>
      <c r="BR353">
        <v>1</v>
      </c>
      <c r="BS353">
        <v>0.77259109999999998</v>
      </c>
      <c r="BT353">
        <v>5.6351827130861403E-3</v>
      </c>
      <c r="BU353">
        <v>9.6234069330980204E-4</v>
      </c>
      <c r="BV353">
        <v>1</v>
      </c>
      <c r="BW353">
        <v>2</v>
      </c>
      <c r="BX353">
        <v>2</v>
      </c>
      <c r="BY353" t="s">
        <v>200</v>
      </c>
      <c r="BZ353">
        <v>100</v>
      </c>
      <c r="CA353">
        <v>100</v>
      </c>
      <c r="CB353">
        <v>-1.5489999999999999</v>
      </c>
      <c r="CC353">
        <v>3.7999999999999999E-2</v>
      </c>
      <c r="CD353">
        <v>2</v>
      </c>
      <c r="CE353">
        <v>987.98800000000006</v>
      </c>
      <c r="CF353">
        <v>701.06100000000004</v>
      </c>
      <c r="CG353">
        <v>39.999499999999998</v>
      </c>
      <c r="CH353">
        <v>39.030099999999997</v>
      </c>
      <c r="CI353">
        <v>30.000299999999999</v>
      </c>
      <c r="CJ353">
        <v>38.727699999999999</v>
      </c>
      <c r="CK353">
        <v>38.810899999999997</v>
      </c>
      <c r="CL353">
        <v>31.113099999999999</v>
      </c>
      <c r="CM353">
        <v>100</v>
      </c>
      <c r="CN353">
        <v>0</v>
      </c>
      <c r="CO353">
        <v>40</v>
      </c>
      <c r="CP353">
        <v>410</v>
      </c>
      <c r="CQ353">
        <v>10</v>
      </c>
      <c r="CR353">
        <v>97.434899999999999</v>
      </c>
      <c r="CS353">
        <v>105.104</v>
      </c>
    </row>
    <row r="354" spans="1:97" x14ac:dyDescent="0.25">
      <c r="A354">
        <v>338</v>
      </c>
      <c r="B354">
        <v>1602614514.2</v>
      </c>
      <c r="C354">
        <v>24889.4000000954</v>
      </c>
      <c r="D354" t="s">
        <v>1016</v>
      </c>
      <c r="E354" t="s">
        <v>1017</v>
      </c>
      <c r="F354">
        <v>1602614505.5709701</v>
      </c>
      <c r="G354">
        <f t="shared" si="145"/>
        <v>6.9998024362179245E-4</v>
      </c>
      <c r="H354">
        <f t="shared" si="146"/>
        <v>-4.9202603302090084</v>
      </c>
      <c r="I354">
        <f t="shared" si="147"/>
        <v>415.21619354838703</v>
      </c>
      <c r="J354">
        <f t="shared" si="148"/>
        <v>919.10652883970033</v>
      </c>
      <c r="K354">
        <f t="shared" si="149"/>
        <v>93.317008974072024</v>
      </c>
      <c r="L354">
        <f t="shared" si="150"/>
        <v>42.156955743149346</v>
      </c>
      <c r="M354">
        <f t="shared" si="151"/>
        <v>1.4174622499395466E-2</v>
      </c>
      <c r="N354">
        <f t="shared" si="152"/>
        <v>2.7864870264580452</v>
      </c>
      <c r="O354">
        <f t="shared" si="153"/>
        <v>1.4134685984899881E-2</v>
      </c>
      <c r="P354">
        <f t="shared" si="154"/>
        <v>8.837757436825612E-3</v>
      </c>
      <c r="Q354">
        <f t="shared" si="155"/>
        <v>-1.1746907136774199E-2</v>
      </c>
      <c r="R354">
        <f t="shared" si="156"/>
        <v>37.99534901452845</v>
      </c>
      <c r="S354">
        <f t="shared" si="157"/>
        <v>38.1722258064516</v>
      </c>
      <c r="T354">
        <f t="shared" si="158"/>
        <v>6.7196647266957479</v>
      </c>
      <c r="U354">
        <f t="shared" si="159"/>
        <v>28.33420147912593</v>
      </c>
      <c r="V354">
        <f t="shared" si="160"/>
        <v>1.9052345793923773</v>
      </c>
      <c r="W354">
        <f t="shared" si="161"/>
        <v>6.7241513080789703</v>
      </c>
      <c r="X354">
        <f t="shared" si="162"/>
        <v>4.814430147303371</v>
      </c>
      <c r="Y354">
        <f t="shared" si="163"/>
        <v>-30.869128743721046</v>
      </c>
      <c r="Z354">
        <f t="shared" si="164"/>
        <v>1.8526145600121178</v>
      </c>
      <c r="AA354">
        <f t="shared" si="165"/>
        <v>0.16012810056038765</v>
      </c>
      <c r="AB354">
        <f t="shared" si="166"/>
        <v>-28.868132990285314</v>
      </c>
      <c r="AC354">
        <v>-1.2200286362121699E-3</v>
      </c>
      <c r="AD354">
        <v>2.3563817913378301E-2</v>
      </c>
      <c r="AE354">
        <v>2.6758429394700198</v>
      </c>
      <c r="AF354">
        <v>90</v>
      </c>
      <c r="AG354">
        <v>9</v>
      </c>
      <c r="AH354">
        <f t="shared" si="167"/>
        <v>1</v>
      </c>
      <c r="AI354">
        <f t="shared" si="168"/>
        <v>0</v>
      </c>
      <c r="AJ354">
        <f t="shared" si="169"/>
        <v>51718.079252147487</v>
      </c>
      <c r="AK354">
        <f t="shared" si="170"/>
        <v>-6.1469948387096802E-2</v>
      </c>
      <c r="AL354">
        <f t="shared" si="171"/>
        <v>-3.0120274709677434E-2</v>
      </c>
      <c r="AM354">
        <f t="shared" si="172"/>
        <v>0.49</v>
      </c>
      <c r="AN354">
        <f t="shared" si="173"/>
        <v>0.39</v>
      </c>
      <c r="AO354">
        <v>11.26</v>
      </c>
      <c r="AP354">
        <v>0.5</v>
      </c>
      <c r="AQ354" t="s">
        <v>195</v>
      </c>
      <c r="AR354">
        <v>1602614505.5709701</v>
      </c>
      <c r="AS354">
        <v>415.21619354838703</v>
      </c>
      <c r="AT354">
        <v>410.00329032258099</v>
      </c>
      <c r="AU354">
        <v>18.765212903225802</v>
      </c>
      <c r="AV354">
        <v>17.991832258064498</v>
      </c>
      <c r="AW354">
        <v>1000.00877419355</v>
      </c>
      <c r="AX354">
        <v>101.373903225806</v>
      </c>
      <c r="AY354">
        <v>0.15623070967741901</v>
      </c>
      <c r="AZ354">
        <v>38.184558064516096</v>
      </c>
      <c r="BA354">
        <v>38.1722258064516</v>
      </c>
      <c r="BB354">
        <v>38.376477419354799</v>
      </c>
      <c r="BC354">
        <v>10008.2816129032</v>
      </c>
      <c r="BD354">
        <v>-6.1469948387096802E-2</v>
      </c>
      <c r="BE354">
        <v>0.39222832258064499</v>
      </c>
      <c r="BF354">
        <v>1602614459.7</v>
      </c>
      <c r="BG354" t="s">
        <v>1007</v>
      </c>
      <c r="BH354">
        <v>58</v>
      </c>
      <c r="BI354">
        <v>-1.5489999999999999</v>
      </c>
      <c r="BJ354">
        <v>3.7999999999999999E-2</v>
      </c>
      <c r="BK354">
        <v>410</v>
      </c>
      <c r="BL354">
        <v>18</v>
      </c>
      <c r="BM354">
        <v>0.16</v>
      </c>
      <c r="BN354">
        <v>0.09</v>
      </c>
      <c r="BO354">
        <v>5.2164612000000004</v>
      </c>
      <c r="BP354">
        <v>-5.48776566626809E-2</v>
      </c>
      <c r="BQ354">
        <v>1.7005329357586699E-2</v>
      </c>
      <c r="BR354">
        <v>1</v>
      </c>
      <c r="BS354">
        <v>0.77285535999999999</v>
      </c>
      <c r="BT354">
        <v>6.0852821128439304E-3</v>
      </c>
      <c r="BU354">
        <v>9.9033890683946605E-4</v>
      </c>
      <c r="BV354">
        <v>1</v>
      </c>
      <c r="BW354">
        <v>2</v>
      </c>
      <c r="BX354">
        <v>2</v>
      </c>
      <c r="BY354" t="s">
        <v>200</v>
      </c>
      <c r="BZ354">
        <v>100</v>
      </c>
      <c r="CA354">
        <v>100</v>
      </c>
      <c r="CB354">
        <v>-1.5489999999999999</v>
      </c>
      <c r="CC354">
        <v>3.7999999999999999E-2</v>
      </c>
      <c r="CD354">
        <v>2</v>
      </c>
      <c r="CE354">
        <v>988.59900000000005</v>
      </c>
      <c r="CF354">
        <v>700.90700000000004</v>
      </c>
      <c r="CG354">
        <v>39.999400000000001</v>
      </c>
      <c r="CH354">
        <v>39.033299999999997</v>
      </c>
      <c r="CI354">
        <v>30.000299999999999</v>
      </c>
      <c r="CJ354">
        <v>38.729500000000002</v>
      </c>
      <c r="CK354">
        <v>38.813699999999997</v>
      </c>
      <c r="CL354">
        <v>31.1128</v>
      </c>
      <c r="CM354">
        <v>100</v>
      </c>
      <c r="CN354">
        <v>0</v>
      </c>
      <c r="CO354">
        <v>40</v>
      </c>
      <c r="CP354">
        <v>410</v>
      </c>
      <c r="CQ354">
        <v>10</v>
      </c>
      <c r="CR354">
        <v>97.434399999999997</v>
      </c>
      <c r="CS354">
        <v>105.10299999999999</v>
      </c>
    </row>
    <row r="355" spans="1:97" x14ac:dyDescent="0.25">
      <c r="A355">
        <v>339</v>
      </c>
      <c r="B355">
        <v>1602614822.2</v>
      </c>
      <c r="C355">
        <v>25197.4000000954</v>
      </c>
      <c r="D355" t="s">
        <v>1019</v>
      </c>
      <c r="E355" t="s">
        <v>1020</v>
      </c>
      <c r="F355">
        <v>1602614814.2</v>
      </c>
      <c r="G355">
        <f t="shared" si="145"/>
        <v>3.6478727249933114E-4</v>
      </c>
      <c r="H355">
        <f t="shared" si="146"/>
        <v>-2.5564846025904302</v>
      </c>
      <c r="I355">
        <f t="shared" si="147"/>
        <v>412.25938709677399</v>
      </c>
      <c r="J355">
        <f t="shared" si="148"/>
        <v>922.89573740226535</v>
      </c>
      <c r="K355">
        <f t="shared" si="149"/>
        <v>93.687475756462575</v>
      </c>
      <c r="L355">
        <f t="shared" si="150"/>
        <v>41.850384359471995</v>
      </c>
      <c r="M355">
        <f t="shared" si="151"/>
        <v>7.2562765750137084E-3</v>
      </c>
      <c r="N355">
        <f t="shared" si="152"/>
        <v>2.7880365644964282</v>
      </c>
      <c r="O355">
        <f t="shared" si="153"/>
        <v>7.2458009709162087E-3</v>
      </c>
      <c r="P355">
        <f t="shared" si="154"/>
        <v>4.5295655177935001E-3</v>
      </c>
      <c r="Q355">
        <f t="shared" si="155"/>
        <v>6.5794354079999999E-3</v>
      </c>
      <c r="R355">
        <f t="shared" si="156"/>
        <v>38.2562077537983</v>
      </c>
      <c r="S355">
        <f t="shared" si="157"/>
        <v>38.263164516129002</v>
      </c>
      <c r="T355">
        <f t="shared" si="158"/>
        <v>6.7528101385476251</v>
      </c>
      <c r="U355">
        <f t="shared" si="159"/>
        <v>27.391412962253931</v>
      </c>
      <c r="V355">
        <f t="shared" si="160"/>
        <v>1.8588649818615002</v>
      </c>
      <c r="W355">
        <f t="shared" si="161"/>
        <v>6.7863055638022898</v>
      </c>
      <c r="X355">
        <f t="shared" si="162"/>
        <v>4.893945156686125</v>
      </c>
      <c r="Y355">
        <f t="shared" si="163"/>
        <v>-16.087118717220502</v>
      </c>
      <c r="Z355">
        <f t="shared" si="164"/>
        <v>13.754209127838282</v>
      </c>
      <c r="AA355">
        <f t="shared" si="165"/>
        <v>1.1896605500466078</v>
      </c>
      <c r="AB355">
        <f t="shared" si="166"/>
        <v>-1.1366696039276132</v>
      </c>
      <c r="AC355">
        <v>-1.21897139460296E-3</v>
      </c>
      <c r="AD355">
        <v>2.3543398188766499E-2</v>
      </c>
      <c r="AE355">
        <v>2.6743827425462898</v>
      </c>
      <c r="AF355">
        <v>93</v>
      </c>
      <c r="AG355">
        <v>9</v>
      </c>
      <c r="AH355">
        <f t="shared" si="167"/>
        <v>1</v>
      </c>
      <c r="AI355">
        <f t="shared" si="168"/>
        <v>0</v>
      </c>
      <c r="AJ355">
        <f t="shared" si="169"/>
        <v>51646.538548344914</v>
      </c>
      <c r="AK355">
        <f t="shared" si="170"/>
        <v>3.442928E-2</v>
      </c>
      <c r="AL355">
        <f t="shared" si="171"/>
        <v>1.68703472E-2</v>
      </c>
      <c r="AM355">
        <f t="shared" si="172"/>
        <v>0.49</v>
      </c>
      <c r="AN355">
        <f t="shared" si="173"/>
        <v>0.39</v>
      </c>
      <c r="AO355">
        <v>9.51</v>
      </c>
      <c r="AP355">
        <v>0.5</v>
      </c>
      <c r="AQ355" t="s">
        <v>195</v>
      </c>
      <c r="AR355">
        <v>1602614814.2</v>
      </c>
      <c r="AS355">
        <v>412.25938709677399</v>
      </c>
      <c r="AT355">
        <v>409.97135483871</v>
      </c>
      <c r="AU355">
        <v>18.3112903225806</v>
      </c>
      <c r="AV355">
        <v>17.970754838709698</v>
      </c>
      <c r="AW355">
        <v>1000.0728064516099</v>
      </c>
      <c r="AX355">
        <v>101.358290322581</v>
      </c>
      <c r="AY355">
        <v>0.156400838709677</v>
      </c>
      <c r="AZ355">
        <v>38.354670967741903</v>
      </c>
      <c r="BA355">
        <v>38.263164516129002</v>
      </c>
      <c r="BB355">
        <v>38.517561290322597</v>
      </c>
      <c r="BC355">
        <v>10001.149032258099</v>
      </c>
      <c r="BD355">
        <v>3.442928E-2</v>
      </c>
      <c r="BE355">
        <v>0.38835383870967699</v>
      </c>
      <c r="BF355">
        <v>1602614804.2</v>
      </c>
      <c r="BG355" t="s">
        <v>1021</v>
      </c>
      <c r="BH355">
        <v>59</v>
      </c>
      <c r="BI355">
        <v>-1.609</v>
      </c>
      <c r="BJ355">
        <v>3.6999999999999998E-2</v>
      </c>
      <c r="BK355">
        <v>410</v>
      </c>
      <c r="BL355">
        <v>18</v>
      </c>
      <c r="BM355">
        <v>0.35</v>
      </c>
      <c r="BN355">
        <v>0.08</v>
      </c>
      <c r="BO355">
        <v>1.4101525318000001</v>
      </c>
      <c r="BP355">
        <v>8.2765973369176002</v>
      </c>
      <c r="BQ355">
        <v>1.10914506877335</v>
      </c>
      <c r="BR355">
        <v>0</v>
      </c>
      <c r="BS355">
        <v>0.20705084933199999</v>
      </c>
      <c r="BT355">
        <v>1.2627253253489701</v>
      </c>
      <c r="BU355">
        <v>0.16877730962519999</v>
      </c>
      <c r="BV355">
        <v>0</v>
      </c>
      <c r="BW355">
        <v>0</v>
      </c>
      <c r="BX355">
        <v>2</v>
      </c>
      <c r="BY355" t="s">
        <v>197</v>
      </c>
      <c r="BZ355">
        <v>100</v>
      </c>
      <c r="CA355">
        <v>100</v>
      </c>
      <c r="CB355">
        <v>-1.609</v>
      </c>
      <c r="CC355">
        <v>3.6999999999999998E-2</v>
      </c>
      <c r="CD355">
        <v>2</v>
      </c>
      <c r="CE355">
        <v>986.42</v>
      </c>
      <c r="CF355">
        <v>699.34</v>
      </c>
      <c r="CG355">
        <v>39.999499999999998</v>
      </c>
      <c r="CH355">
        <v>39.206800000000001</v>
      </c>
      <c r="CI355">
        <v>30.000399999999999</v>
      </c>
      <c r="CJ355">
        <v>38.887999999999998</v>
      </c>
      <c r="CK355">
        <v>38.9724</v>
      </c>
      <c r="CL355">
        <v>31.107600000000001</v>
      </c>
      <c r="CM355">
        <v>100</v>
      </c>
      <c r="CN355">
        <v>0</v>
      </c>
      <c r="CO355">
        <v>40</v>
      </c>
      <c r="CP355">
        <v>410</v>
      </c>
      <c r="CQ355">
        <v>10</v>
      </c>
      <c r="CR355">
        <v>97.4131</v>
      </c>
      <c r="CS355">
        <v>105.072</v>
      </c>
    </row>
    <row r="356" spans="1:97" x14ac:dyDescent="0.25">
      <c r="A356">
        <v>340</v>
      </c>
      <c r="B356">
        <v>1602614827.2</v>
      </c>
      <c r="C356">
        <v>25202.4000000954</v>
      </c>
      <c r="D356" t="s">
        <v>1022</v>
      </c>
      <c r="E356" t="s">
        <v>1023</v>
      </c>
      <c r="F356">
        <v>1602614818.84516</v>
      </c>
      <c r="G356">
        <f t="shared" si="145"/>
        <v>3.8758509950309182E-4</v>
      </c>
      <c r="H356">
        <f t="shared" si="146"/>
        <v>-2.7075863879269328</v>
      </c>
      <c r="I356">
        <f t="shared" si="147"/>
        <v>412.39719354838701</v>
      </c>
      <c r="J356">
        <f t="shared" si="148"/>
        <v>921.19011419961782</v>
      </c>
      <c r="K356">
        <f t="shared" si="149"/>
        <v>93.514739932840115</v>
      </c>
      <c r="L356">
        <f t="shared" si="150"/>
        <v>41.864557282204643</v>
      </c>
      <c r="M356">
        <f t="shared" si="151"/>
        <v>7.711964310077475E-3</v>
      </c>
      <c r="N356">
        <f t="shared" si="152"/>
        <v>2.787049595132606</v>
      </c>
      <c r="O356">
        <f t="shared" si="153"/>
        <v>7.700128651118146E-3</v>
      </c>
      <c r="P356">
        <f t="shared" si="154"/>
        <v>4.8136422576543613E-3</v>
      </c>
      <c r="Q356">
        <f t="shared" si="155"/>
        <v>6.3520314629032263E-3</v>
      </c>
      <c r="R356">
        <f t="shared" si="156"/>
        <v>38.250690414834068</v>
      </c>
      <c r="S356">
        <f t="shared" si="157"/>
        <v>38.266338709677399</v>
      </c>
      <c r="T356">
        <f t="shared" si="158"/>
        <v>6.7539696283955593</v>
      </c>
      <c r="U356">
        <f t="shared" si="159"/>
        <v>27.422381491578236</v>
      </c>
      <c r="V356">
        <f t="shared" si="160"/>
        <v>1.8610344215641261</v>
      </c>
      <c r="W356">
        <f t="shared" si="161"/>
        <v>6.7865528824900698</v>
      </c>
      <c r="X356">
        <f t="shared" si="162"/>
        <v>4.8929352068314333</v>
      </c>
      <c r="Y356">
        <f t="shared" si="163"/>
        <v>-17.092502888086351</v>
      </c>
      <c r="Z356">
        <f t="shared" si="164"/>
        <v>13.373701571570276</v>
      </c>
      <c r="AA356">
        <f t="shared" si="165"/>
        <v>1.1571799110353373</v>
      </c>
      <c r="AB356">
        <f t="shared" si="166"/>
        <v>-2.5552693740178345</v>
      </c>
      <c r="AC356">
        <v>-1.21830227500337E-3</v>
      </c>
      <c r="AD356">
        <v>2.3530474711448798E-2</v>
      </c>
      <c r="AE356">
        <v>2.6734581602082601</v>
      </c>
      <c r="AF356">
        <v>92</v>
      </c>
      <c r="AG356">
        <v>9</v>
      </c>
      <c r="AH356">
        <f t="shared" si="167"/>
        <v>1</v>
      </c>
      <c r="AI356">
        <f t="shared" si="168"/>
        <v>0</v>
      </c>
      <c r="AJ356">
        <f t="shared" si="169"/>
        <v>51619.241589103425</v>
      </c>
      <c r="AK356">
        <f t="shared" si="170"/>
        <v>3.3239306451612903E-2</v>
      </c>
      <c r="AL356">
        <f t="shared" si="171"/>
        <v>1.6287260161290323E-2</v>
      </c>
      <c r="AM356">
        <f t="shared" si="172"/>
        <v>0.49</v>
      </c>
      <c r="AN356">
        <f t="shared" si="173"/>
        <v>0.39</v>
      </c>
      <c r="AO356">
        <v>9.51</v>
      </c>
      <c r="AP356">
        <v>0.5</v>
      </c>
      <c r="AQ356" t="s">
        <v>195</v>
      </c>
      <c r="AR356">
        <v>1602614818.84516</v>
      </c>
      <c r="AS356">
        <v>412.39719354838701</v>
      </c>
      <c r="AT356">
        <v>409.974290322581</v>
      </c>
      <c r="AU356">
        <v>18.3325806451613</v>
      </c>
      <c r="AV356">
        <v>17.970745161290299</v>
      </c>
      <c r="AW356">
        <v>1000.00187096774</v>
      </c>
      <c r="AX356">
        <v>101.35864516129</v>
      </c>
      <c r="AY356">
        <v>0.15649106451612901</v>
      </c>
      <c r="AZ356">
        <v>38.355345161290302</v>
      </c>
      <c r="BA356">
        <v>38.266338709677399</v>
      </c>
      <c r="BB356">
        <v>38.517161290322598</v>
      </c>
      <c r="BC356">
        <v>9995.6241935483904</v>
      </c>
      <c r="BD356">
        <v>3.3239306451612903E-2</v>
      </c>
      <c r="BE356">
        <v>0.37736864516128998</v>
      </c>
      <c r="BF356">
        <v>1602614804.2</v>
      </c>
      <c r="BG356" t="s">
        <v>1021</v>
      </c>
      <c r="BH356">
        <v>59</v>
      </c>
      <c r="BI356">
        <v>-1.609</v>
      </c>
      <c r="BJ356">
        <v>3.6999999999999998E-2</v>
      </c>
      <c r="BK356">
        <v>410</v>
      </c>
      <c r="BL356">
        <v>18</v>
      </c>
      <c r="BM356">
        <v>0.35</v>
      </c>
      <c r="BN356">
        <v>0.08</v>
      </c>
      <c r="BO356">
        <v>1.8812715858</v>
      </c>
      <c r="BP356">
        <v>5.9574423025451804</v>
      </c>
      <c r="BQ356">
        <v>0.92340559641890496</v>
      </c>
      <c r="BR356">
        <v>0</v>
      </c>
      <c r="BS356">
        <v>0.27931243145200002</v>
      </c>
      <c r="BT356">
        <v>0.90570338841749498</v>
      </c>
      <c r="BU356">
        <v>0.13969261867862801</v>
      </c>
      <c r="BV356">
        <v>0</v>
      </c>
      <c r="BW356">
        <v>0</v>
      </c>
      <c r="BX356">
        <v>2</v>
      </c>
      <c r="BY356" t="s">
        <v>197</v>
      </c>
      <c r="BZ356">
        <v>100</v>
      </c>
      <c r="CA356">
        <v>100</v>
      </c>
      <c r="CB356">
        <v>-1.609</v>
      </c>
      <c r="CC356">
        <v>3.6999999999999998E-2</v>
      </c>
      <c r="CD356">
        <v>2</v>
      </c>
      <c r="CE356">
        <v>986.50199999999995</v>
      </c>
      <c r="CF356">
        <v>699.59799999999996</v>
      </c>
      <c r="CG356">
        <v>39.999499999999998</v>
      </c>
      <c r="CH356">
        <v>39.2121</v>
      </c>
      <c r="CI356">
        <v>30.000599999999999</v>
      </c>
      <c r="CJ356">
        <v>38.891800000000003</v>
      </c>
      <c r="CK356">
        <v>38.975200000000001</v>
      </c>
      <c r="CL356">
        <v>31.106400000000001</v>
      </c>
      <c r="CM356">
        <v>100</v>
      </c>
      <c r="CN356">
        <v>0</v>
      </c>
      <c r="CO356">
        <v>40</v>
      </c>
      <c r="CP356">
        <v>410</v>
      </c>
      <c r="CQ356">
        <v>10</v>
      </c>
      <c r="CR356">
        <v>97.412000000000006</v>
      </c>
      <c r="CS356">
        <v>105.072</v>
      </c>
    </row>
    <row r="357" spans="1:97" x14ac:dyDescent="0.25">
      <c r="A357">
        <v>341</v>
      </c>
      <c r="B357">
        <v>1602614832.2</v>
      </c>
      <c r="C357">
        <v>25207.4000000954</v>
      </c>
      <c r="D357" t="s">
        <v>1024</v>
      </c>
      <c r="E357" t="s">
        <v>1025</v>
      </c>
      <c r="F357">
        <v>1602614823.63871</v>
      </c>
      <c r="G357">
        <f t="shared" si="145"/>
        <v>3.8751095223314941E-4</v>
      </c>
      <c r="H357">
        <f t="shared" si="146"/>
        <v>-2.6851567799191249</v>
      </c>
      <c r="I357">
        <f t="shared" si="147"/>
        <v>412.39183870967798</v>
      </c>
      <c r="J357">
        <f t="shared" si="148"/>
        <v>916.88346524491374</v>
      </c>
      <c r="K357">
        <f t="shared" si="149"/>
        <v>93.077210157414413</v>
      </c>
      <c r="L357">
        <f t="shared" si="150"/>
        <v>41.863860887195969</v>
      </c>
      <c r="M357">
        <f t="shared" si="151"/>
        <v>7.7092934564249559E-3</v>
      </c>
      <c r="N357">
        <f t="shared" si="152"/>
        <v>2.7871597644324608</v>
      </c>
      <c r="O357">
        <f t="shared" si="153"/>
        <v>7.6974664539854985E-3</v>
      </c>
      <c r="P357">
        <f t="shared" si="154"/>
        <v>4.8119776083971237E-3</v>
      </c>
      <c r="Q357">
        <f t="shared" si="155"/>
        <v>5.5128301145806495E-3</v>
      </c>
      <c r="R357">
        <f t="shared" si="156"/>
        <v>38.250931708289748</v>
      </c>
      <c r="S357">
        <f t="shared" si="157"/>
        <v>38.268216129032297</v>
      </c>
      <c r="T357">
        <f t="shared" si="158"/>
        <v>6.7546555055101649</v>
      </c>
      <c r="U357">
        <f t="shared" si="159"/>
        <v>27.421536511557438</v>
      </c>
      <c r="V357">
        <f t="shared" si="160"/>
        <v>1.8609994668864969</v>
      </c>
      <c r="W357">
        <f t="shared" si="161"/>
        <v>6.7866345348742074</v>
      </c>
      <c r="X357">
        <f t="shared" si="162"/>
        <v>4.8936560386236678</v>
      </c>
      <c r="Y357">
        <f t="shared" si="163"/>
        <v>-17.08923299348189</v>
      </c>
      <c r="Z357">
        <f t="shared" si="164"/>
        <v>13.125571910198957</v>
      </c>
      <c r="AA357">
        <f t="shared" si="165"/>
        <v>1.1356767126154863</v>
      </c>
      <c r="AB357">
        <f t="shared" si="166"/>
        <v>-2.8224715405528649</v>
      </c>
      <c r="AC357">
        <v>-1.21837695334633E-3</v>
      </c>
      <c r="AD357">
        <v>2.35319170602785E-2</v>
      </c>
      <c r="AE357">
        <v>2.67356136668755</v>
      </c>
      <c r="AF357">
        <v>92</v>
      </c>
      <c r="AG357">
        <v>9</v>
      </c>
      <c r="AH357">
        <f t="shared" si="167"/>
        <v>1</v>
      </c>
      <c r="AI357">
        <f t="shared" si="168"/>
        <v>0</v>
      </c>
      <c r="AJ357">
        <f t="shared" si="169"/>
        <v>51622.233073549272</v>
      </c>
      <c r="AK357">
        <f t="shared" si="170"/>
        <v>2.8847881290322602E-2</v>
      </c>
      <c r="AL357">
        <f t="shared" si="171"/>
        <v>1.4135461832258075E-2</v>
      </c>
      <c r="AM357">
        <f t="shared" si="172"/>
        <v>0.49</v>
      </c>
      <c r="AN357">
        <f t="shared" si="173"/>
        <v>0.39</v>
      </c>
      <c r="AO357">
        <v>9.51</v>
      </c>
      <c r="AP357">
        <v>0.5</v>
      </c>
      <c r="AQ357" t="s">
        <v>195</v>
      </c>
      <c r="AR357">
        <v>1602614823.63871</v>
      </c>
      <c r="AS357">
        <v>412.39183870967798</v>
      </c>
      <c r="AT357">
        <v>409.99022580645197</v>
      </c>
      <c r="AU357">
        <v>18.332303225806399</v>
      </c>
      <c r="AV357">
        <v>17.970535483871</v>
      </c>
      <c r="AW357">
        <v>999.99806451612903</v>
      </c>
      <c r="AX357">
        <v>101.35832258064499</v>
      </c>
      <c r="AY357">
        <v>0.15644312903225799</v>
      </c>
      <c r="AZ357">
        <v>38.355567741935502</v>
      </c>
      <c r="BA357">
        <v>38.268216129032297</v>
      </c>
      <c r="BB357">
        <v>38.516251612903197</v>
      </c>
      <c r="BC357">
        <v>9996.2687096774207</v>
      </c>
      <c r="BD357">
        <v>2.8847881290322602E-2</v>
      </c>
      <c r="BE357">
        <v>0.365198322580645</v>
      </c>
      <c r="BF357">
        <v>1602614804.2</v>
      </c>
      <c r="BG357" t="s">
        <v>1021</v>
      </c>
      <c r="BH357">
        <v>59</v>
      </c>
      <c r="BI357">
        <v>-1.609</v>
      </c>
      <c r="BJ357">
        <v>3.6999999999999998E-2</v>
      </c>
      <c r="BK357">
        <v>410</v>
      </c>
      <c r="BL357">
        <v>18</v>
      </c>
      <c r="BM357">
        <v>0.35</v>
      </c>
      <c r="BN357">
        <v>0.08</v>
      </c>
      <c r="BO357">
        <v>2.3533751999999999</v>
      </c>
      <c r="BP357">
        <v>0.58401898990061096</v>
      </c>
      <c r="BQ357">
        <v>0.214093280242421</v>
      </c>
      <c r="BR357">
        <v>0</v>
      </c>
      <c r="BS357">
        <v>0.35297906000000001</v>
      </c>
      <c r="BT357">
        <v>0.117578229481661</v>
      </c>
      <c r="BU357">
        <v>3.2581299185520503E-2</v>
      </c>
      <c r="BV357">
        <v>0</v>
      </c>
      <c r="BW357">
        <v>0</v>
      </c>
      <c r="BX357">
        <v>2</v>
      </c>
      <c r="BY357" t="s">
        <v>197</v>
      </c>
      <c r="BZ357">
        <v>100</v>
      </c>
      <c r="CA357">
        <v>100</v>
      </c>
      <c r="CB357">
        <v>-1.609</v>
      </c>
      <c r="CC357">
        <v>3.6999999999999998E-2</v>
      </c>
      <c r="CD357">
        <v>2</v>
      </c>
      <c r="CE357">
        <v>987.22299999999996</v>
      </c>
      <c r="CF357">
        <v>699.57799999999997</v>
      </c>
      <c r="CG357">
        <v>39.999000000000002</v>
      </c>
      <c r="CH357">
        <v>39.217300000000002</v>
      </c>
      <c r="CI357">
        <v>30.000599999999999</v>
      </c>
      <c r="CJ357">
        <v>38.895499999999998</v>
      </c>
      <c r="CK357">
        <v>38.979900000000001</v>
      </c>
      <c r="CL357">
        <v>31.105799999999999</v>
      </c>
      <c r="CM357">
        <v>100</v>
      </c>
      <c r="CN357">
        <v>0</v>
      </c>
      <c r="CO357">
        <v>40</v>
      </c>
      <c r="CP357">
        <v>410</v>
      </c>
      <c r="CQ357">
        <v>10</v>
      </c>
      <c r="CR357">
        <v>97.411500000000004</v>
      </c>
      <c r="CS357">
        <v>105.071</v>
      </c>
    </row>
    <row r="358" spans="1:97" x14ac:dyDescent="0.25">
      <c r="A358">
        <v>342</v>
      </c>
      <c r="B358">
        <v>1602614837.2</v>
      </c>
      <c r="C358">
        <v>25212.4000000954</v>
      </c>
      <c r="D358" t="s">
        <v>1026</v>
      </c>
      <c r="E358" t="s">
        <v>1027</v>
      </c>
      <c r="F358">
        <v>1602614828.5741899</v>
      </c>
      <c r="G358">
        <f t="shared" si="145"/>
        <v>3.8739167983943426E-4</v>
      </c>
      <c r="H358">
        <f t="shared" si="146"/>
        <v>-2.6677280432386166</v>
      </c>
      <c r="I358">
        <f t="shared" si="147"/>
        <v>412.38764516128998</v>
      </c>
      <c r="J358">
        <f t="shared" si="148"/>
        <v>913.49847377668209</v>
      </c>
      <c r="K358">
        <f t="shared" si="149"/>
        <v>92.733271301916346</v>
      </c>
      <c r="L358">
        <f t="shared" si="150"/>
        <v>41.863294223356455</v>
      </c>
      <c r="M358">
        <f t="shared" si="151"/>
        <v>7.7079335025681704E-3</v>
      </c>
      <c r="N358">
        <f t="shared" si="152"/>
        <v>2.7872852325842685</v>
      </c>
      <c r="O358">
        <f t="shared" si="153"/>
        <v>7.6961112002950777E-3</v>
      </c>
      <c r="P358">
        <f t="shared" si="154"/>
        <v>4.8111301534923146E-3</v>
      </c>
      <c r="Q358">
        <f t="shared" si="155"/>
        <v>5.3482732881290273E-3</v>
      </c>
      <c r="R358">
        <f t="shared" si="156"/>
        <v>38.25152213370373</v>
      </c>
      <c r="S358">
        <f t="shared" si="157"/>
        <v>38.266354838709702</v>
      </c>
      <c r="T358">
        <f t="shared" si="158"/>
        <v>6.7539755205533201</v>
      </c>
      <c r="U358">
        <f t="shared" si="159"/>
        <v>27.420182713099035</v>
      </c>
      <c r="V358">
        <f t="shared" si="160"/>
        <v>1.8609634013915994</v>
      </c>
      <c r="W358">
        <f t="shared" si="161"/>
        <v>6.7868380778607627</v>
      </c>
      <c r="X358">
        <f t="shared" si="162"/>
        <v>4.8930121191617211</v>
      </c>
      <c r="Y358">
        <f t="shared" si="163"/>
        <v>-17.083973080919051</v>
      </c>
      <c r="Z358">
        <f t="shared" si="164"/>
        <v>13.489229948270784</v>
      </c>
      <c r="AA358">
        <f t="shared" si="165"/>
        <v>1.1670819695110159</v>
      </c>
      <c r="AB358">
        <f t="shared" si="166"/>
        <v>-2.4223128898491222</v>
      </c>
      <c r="AC358">
        <v>-1.2184620055002899E-3</v>
      </c>
      <c r="AD358">
        <v>2.3533559770465302E-2</v>
      </c>
      <c r="AE358">
        <v>2.6736789047907901</v>
      </c>
      <c r="AF358">
        <v>92</v>
      </c>
      <c r="AG358">
        <v>9</v>
      </c>
      <c r="AH358">
        <f t="shared" si="167"/>
        <v>1</v>
      </c>
      <c r="AI358">
        <f t="shared" si="168"/>
        <v>0</v>
      </c>
      <c r="AJ358">
        <f t="shared" si="169"/>
        <v>51625.591673363429</v>
      </c>
      <c r="AK358">
        <f t="shared" si="170"/>
        <v>2.7986778064516101E-2</v>
      </c>
      <c r="AL358">
        <f t="shared" si="171"/>
        <v>1.371352125161289E-2</v>
      </c>
      <c r="AM358">
        <f t="shared" si="172"/>
        <v>0.49</v>
      </c>
      <c r="AN358">
        <f t="shared" si="173"/>
        <v>0.39</v>
      </c>
      <c r="AO358">
        <v>9.51</v>
      </c>
      <c r="AP358">
        <v>0.5</v>
      </c>
      <c r="AQ358" t="s">
        <v>195</v>
      </c>
      <c r="AR358">
        <v>1602614828.5741899</v>
      </c>
      <c r="AS358">
        <v>412.38764516128998</v>
      </c>
      <c r="AT358">
        <v>410.00254838709702</v>
      </c>
      <c r="AU358">
        <v>18.3320096774194</v>
      </c>
      <c r="AV358">
        <v>17.970351612903201</v>
      </c>
      <c r="AW358">
        <v>999.99374193548397</v>
      </c>
      <c r="AX358">
        <v>101.35803225806499</v>
      </c>
      <c r="AY358">
        <v>0.15639164516129</v>
      </c>
      <c r="AZ358">
        <v>38.356122580645199</v>
      </c>
      <c r="BA358">
        <v>38.266354838709702</v>
      </c>
      <c r="BB358">
        <v>38.513290322580701</v>
      </c>
      <c r="BC358">
        <v>9996.9951612903205</v>
      </c>
      <c r="BD358">
        <v>2.7986778064516101E-2</v>
      </c>
      <c r="BE358">
        <v>0.37066819354838698</v>
      </c>
      <c r="BF358">
        <v>1602614804.2</v>
      </c>
      <c r="BG358" t="s">
        <v>1021</v>
      </c>
      <c r="BH358">
        <v>59</v>
      </c>
      <c r="BI358">
        <v>-1.609</v>
      </c>
      <c r="BJ358">
        <v>3.6999999999999998E-2</v>
      </c>
      <c r="BK358">
        <v>410</v>
      </c>
      <c r="BL358">
        <v>18</v>
      </c>
      <c r="BM358">
        <v>0.35</v>
      </c>
      <c r="BN358">
        <v>0.08</v>
      </c>
      <c r="BO358">
        <v>2.3986762000000001</v>
      </c>
      <c r="BP358">
        <v>-0.23654735693248399</v>
      </c>
      <c r="BQ358">
        <v>3.6362835801955803E-2</v>
      </c>
      <c r="BR358">
        <v>0</v>
      </c>
      <c r="BS358">
        <v>0.36171569999999997</v>
      </c>
      <c r="BT358">
        <v>-8.1917495019469396E-4</v>
      </c>
      <c r="BU358">
        <v>6.7597527321640305E-4</v>
      </c>
      <c r="BV358">
        <v>1</v>
      </c>
      <c r="BW358">
        <v>1</v>
      </c>
      <c r="BX358">
        <v>2</v>
      </c>
      <c r="BY358" t="s">
        <v>252</v>
      </c>
      <c r="BZ358">
        <v>100</v>
      </c>
      <c r="CA358">
        <v>100</v>
      </c>
      <c r="CB358">
        <v>-1.609</v>
      </c>
      <c r="CC358">
        <v>3.6999999999999998E-2</v>
      </c>
      <c r="CD358">
        <v>2</v>
      </c>
      <c r="CE358">
        <v>987.34699999999998</v>
      </c>
      <c r="CF358">
        <v>699.63</v>
      </c>
      <c r="CG358">
        <v>39.999299999999998</v>
      </c>
      <c r="CH358">
        <v>39.222099999999998</v>
      </c>
      <c r="CI358">
        <v>30.000299999999999</v>
      </c>
      <c r="CJ358">
        <v>38.898400000000002</v>
      </c>
      <c r="CK358">
        <v>38.982700000000001</v>
      </c>
      <c r="CL358">
        <v>31.106200000000001</v>
      </c>
      <c r="CM358">
        <v>100</v>
      </c>
      <c r="CN358">
        <v>0</v>
      </c>
      <c r="CO358">
        <v>40</v>
      </c>
      <c r="CP358">
        <v>410</v>
      </c>
      <c r="CQ358">
        <v>10</v>
      </c>
      <c r="CR358">
        <v>97.412300000000002</v>
      </c>
      <c r="CS358">
        <v>105.07</v>
      </c>
    </row>
    <row r="359" spans="1:97" x14ac:dyDescent="0.25">
      <c r="A359">
        <v>343</v>
      </c>
      <c r="B359">
        <v>1602614842.2</v>
      </c>
      <c r="C359">
        <v>25217.4000000954</v>
      </c>
      <c r="D359" t="s">
        <v>1028</v>
      </c>
      <c r="E359" t="s">
        <v>1029</v>
      </c>
      <c r="F359">
        <v>1602614833.5741899</v>
      </c>
      <c r="G359">
        <f t="shared" si="145"/>
        <v>3.8758598988119825E-4</v>
      </c>
      <c r="H359">
        <f t="shared" si="146"/>
        <v>-2.6613999309979306</v>
      </c>
      <c r="I359">
        <f t="shared" si="147"/>
        <v>412.37838709677402</v>
      </c>
      <c r="J359">
        <f t="shared" si="148"/>
        <v>911.86080168633248</v>
      </c>
      <c r="K359">
        <f t="shared" si="149"/>
        <v>92.566519586439099</v>
      </c>
      <c r="L359">
        <f t="shared" si="150"/>
        <v>41.862126297812381</v>
      </c>
      <c r="M359">
        <f t="shared" si="151"/>
        <v>7.7133800136776386E-3</v>
      </c>
      <c r="N359">
        <f t="shared" si="152"/>
        <v>2.7881136846673971</v>
      </c>
      <c r="O359">
        <f t="shared" si="153"/>
        <v>7.7015445237959852E-3</v>
      </c>
      <c r="P359">
        <f t="shared" si="154"/>
        <v>4.8145271632075871E-3</v>
      </c>
      <c r="Q359">
        <f t="shared" si="155"/>
        <v>8.6657996791935504E-3</v>
      </c>
      <c r="R359">
        <f t="shared" si="156"/>
        <v>38.25051527774319</v>
      </c>
      <c r="S359">
        <f t="shared" si="157"/>
        <v>38.263483870967697</v>
      </c>
      <c r="T359">
        <f t="shared" si="158"/>
        <v>6.7529267867244176</v>
      </c>
      <c r="U359">
        <f t="shared" si="159"/>
        <v>27.420946090414901</v>
      </c>
      <c r="V359">
        <f t="shared" si="160"/>
        <v>1.8609142931970037</v>
      </c>
      <c r="W359">
        <f t="shared" si="161"/>
        <v>6.7864700476089466</v>
      </c>
      <c r="X359">
        <f t="shared" si="162"/>
        <v>4.8920124935274139</v>
      </c>
      <c r="Y359">
        <f t="shared" si="163"/>
        <v>-17.092542153760842</v>
      </c>
      <c r="Z359">
        <f t="shared" si="164"/>
        <v>13.773984782521206</v>
      </c>
      <c r="AA359">
        <f t="shared" si="165"/>
        <v>1.1913424846736627</v>
      </c>
      <c r="AB359">
        <f t="shared" si="166"/>
        <v>-2.1185490868867802</v>
      </c>
      <c r="AC359">
        <v>-1.21902368815818E-3</v>
      </c>
      <c r="AD359">
        <v>2.3544408194414501E-2</v>
      </c>
      <c r="AE359">
        <v>2.67445498699791</v>
      </c>
      <c r="AF359">
        <v>92</v>
      </c>
      <c r="AG359">
        <v>9</v>
      </c>
      <c r="AH359">
        <f t="shared" si="167"/>
        <v>1</v>
      </c>
      <c r="AI359">
        <f t="shared" si="168"/>
        <v>0</v>
      </c>
      <c r="AJ359">
        <f t="shared" si="169"/>
        <v>51648.573690997437</v>
      </c>
      <c r="AK359">
        <f t="shared" si="170"/>
        <v>4.5346937096774197E-2</v>
      </c>
      <c r="AL359">
        <f t="shared" si="171"/>
        <v>2.2219999177419358E-2</v>
      </c>
      <c r="AM359">
        <f t="shared" si="172"/>
        <v>0.49</v>
      </c>
      <c r="AN359">
        <f t="shared" si="173"/>
        <v>0.39</v>
      </c>
      <c r="AO359">
        <v>9.51</v>
      </c>
      <c r="AP359">
        <v>0.5</v>
      </c>
      <c r="AQ359" t="s">
        <v>195</v>
      </c>
      <c r="AR359">
        <v>1602614833.5741899</v>
      </c>
      <c r="AS359">
        <v>412.37838709677402</v>
      </c>
      <c r="AT359">
        <v>409.999387096774</v>
      </c>
      <c r="AU359">
        <v>18.331625806451601</v>
      </c>
      <c r="AV359">
        <v>17.969787096774201</v>
      </c>
      <c r="AW359">
        <v>999.99622580645098</v>
      </c>
      <c r="AX359">
        <v>101.357548387097</v>
      </c>
      <c r="AY359">
        <v>0.15632238709677401</v>
      </c>
      <c r="AZ359">
        <v>38.355119354838699</v>
      </c>
      <c r="BA359">
        <v>38.263483870967697</v>
      </c>
      <c r="BB359">
        <v>38.515183870967697</v>
      </c>
      <c r="BC359">
        <v>10001.651290322599</v>
      </c>
      <c r="BD359">
        <v>4.5346937096774197E-2</v>
      </c>
      <c r="BE359">
        <v>0.37408687096774201</v>
      </c>
      <c r="BF359">
        <v>1602614804.2</v>
      </c>
      <c r="BG359" t="s">
        <v>1021</v>
      </c>
      <c r="BH359">
        <v>59</v>
      </c>
      <c r="BI359">
        <v>-1.609</v>
      </c>
      <c r="BJ359">
        <v>3.6999999999999998E-2</v>
      </c>
      <c r="BK359">
        <v>410</v>
      </c>
      <c r="BL359">
        <v>18</v>
      </c>
      <c r="BM359">
        <v>0.35</v>
      </c>
      <c r="BN359">
        <v>0.08</v>
      </c>
      <c r="BO359">
        <v>2.3953555999999998</v>
      </c>
      <c r="BP359">
        <v>-9.8670518733703402E-2</v>
      </c>
      <c r="BQ359">
        <v>3.4031513992768499E-2</v>
      </c>
      <c r="BR359">
        <v>1</v>
      </c>
      <c r="BS359">
        <v>0.36174696000000001</v>
      </c>
      <c r="BT359">
        <v>1.13169443349047E-3</v>
      </c>
      <c r="BU359">
        <v>6.3004745726016203E-4</v>
      </c>
      <c r="BV359">
        <v>1</v>
      </c>
      <c r="BW359">
        <v>2</v>
      </c>
      <c r="BX359">
        <v>2</v>
      </c>
      <c r="BY359" t="s">
        <v>200</v>
      </c>
      <c r="BZ359">
        <v>100</v>
      </c>
      <c r="CA359">
        <v>100</v>
      </c>
      <c r="CB359">
        <v>-1.609</v>
      </c>
      <c r="CC359">
        <v>3.6999999999999998E-2</v>
      </c>
      <c r="CD359">
        <v>2</v>
      </c>
      <c r="CE359">
        <v>987.40200000000004</v>
      </c>
      <c r="CF359">
        <v>699.67</v>
      </c>
      <c r="CG359">
        <v>39.999299999999998</v>
      </c>
      <c r="CH359">
        <v>39.225900000000003</v>
      </c>
      <c r="CI359">
        <v>30.000399999999999</v>
      </c>
      <c r="CJ359">
        <v>38.902200000000001</v>
      </c>
      <c r="CK359">
        <v>38.986499999999999</v>
      </c>
      <c r="CL359">
        <v>31.107800000000001</v>
      </c>
      <c r="CM359">
        <v>100</v>
      </c>
      <c r="CN359">
        <v>0</v>
      </c>
      <c r="CO359">
        <v>40</v>
      </c>
      <c r="CP359">
        <v>410</v>
      </c>
      <c r="CQ359">
        <v>10</v>
      </c>
      <c r="CR359">
        <v>97.411000000000001</v>
      </c>
      <c r="CS359">
        <v>105.069</v>
      </c>
    </row>
    <row r="360" spans="1:97" x14ac:dyDescent="0.25">
      <c r="A360">
        <v>344</v>
      </c>
      <c r="B360">
        <v>1602614847.2</v>
      </c>
      <c r="C360">
        <v>25222.4000000954</v>
      </c>
      <c r="D360" t="s">
        <v>1030</v>
      </c>
      <c r="E360" t="s">
        <v>1031</v>
      </c>
      <c r="F360">
        <v>1602614838.5709701</v>
      </c>
      <c r="G360">
        <f t="shared" si="145"/>
        <v>3.8807570290746437E-4</v>
      </c>
      <c r="H360">
        <f t="shared" si="146"/>
        <v>-2.664917296669711</v>
      </c>
      <c r="I360">
        <f t="shared" si="147"/>
        <v>412.36751612903203</v>
      </c>
      <c r="J360">
        <f t="shared" si="148"/>
        <v>911.73427816001265</v>
      </c>
      <c r="K360">
        <f t="shared" si="149"/>
        <v>92.553448701113538</v>
      </c>
      <c r="L360">
        <f t="shared" si="150"/>
        <v>41.860920077588332</v>
      </c>
      <c r="M360">
        <f t="shared" si="151"/>
        <v>7.7255148953845861E-3</v>
      </c>
      <c r="N360">
        <f t="shared" si="152"/>
        <v>2.7874068534646002</v>
      </c>
      <c r="O360">
        <f t="shared" si="153"/>
        <v>7.7136391616911383E-3</v>
      </c>
      <c r="P360">
        <f t="shared" si="154"/>
        <v>4.8220899196539657E-3</v>
      </c>
      <c r="Q360">
        <f t="shared" si="155"/>
        <v>6.3915641966129019E-3</v>
      </c>
      <c r="R360">
        <f t="shared" si="156"/>
        <v>38.24948976475477</v>
      </c>
      <c r="S360">
        <f t="shared" si="157"/>
        <v>38.259270967741898</v>
      </c>
      <c r="T360">
        <f t="shared" si="158"/>
        <v>6.7513881139763043</v>
      </c>
      <c r="U360">
        <f t="shared" si="159"/>
        <v>27.421219441147304</v>
      </c>
      <c r="V360">
        <f t="shared" si="160"/>
        <v>1.8608468562606535</v>
      </c>
      <c r="W360">
        <f t="shared" si="161"/>
        <v>6.7861564663617147</v>
      </c>
      <c r="X360">
        <f t="shared" si="162"/>
        <v>4.8905412577156504</v>
      </c>
      <c r="Y360">
        <f t="shared" si="163"/>
        <v>-17.11413849821918</v>
      </c>
      <c r="Z360">
        <f t="shared" si="164"/>
        <v>14.275124922925716</v>
      </c>
      <c r="AA360">
        <f t="shared" si="165"/>
        <v>1.2349701445811647</v>
      </c>
      <c r="AB360">
        <f t="shared" si="166"/>
        <v>-1.5976518665156867</v>
      </c>
      <c r="AC360">
        <v>-1.21854445320209E-3</v>
      </c>
      <c r="AD360">
        <v>2.35351521778688E-2</v>
      </c>
      <c r="AE360">
        <v>2.67379283845511</v>
      </c>
      <c r="AF360">
        <v>92</v>
      </c>
      <c r="AG360">
        <v>9</v>
      </c>
      <c r="AH360">
        <f t="shared" si="167"/>
        <v>1</v>
      </c>
      <c r="AI360">
        <f t="shared" si="168"/>
        <v>0</v>
      </c>
      <c r="AJ360">
        <f t="shared" si="169"/>
        <v>51629.235729463464</v>
      </c>
      <c r="AK360">
        <f t="shared" si="170"/>
        <v>3.3446175806451602E-2</v>
      </c>
      <c r="AL360">
        <f t="shared" si="171"/>
        <v>1.6388626145161286E-2</v>
      </c>
      <c r="AM360">
        <f t="shared" si="172"/>
        <v>0.49</v>
      </c>
      <c r="AN360">
        <f t="shared" si="173"/>
        <v>0.39</v>
      </c>
      <c r="AO360">
        <v>9.51</v>
      </c>
      <c r="AP360">
        <v>0.5</v>
      </c>
      <c r="AQ360" t="s">
        <v>195</v>
      </c>
      <c r="AR360">
        <v>1602614838.5709701</v>
      </c>
      <c r="AS360">
        <v>412.36751612903203</v>
      </c>
      <c r="AT360">
        <v>409.98535483871001</v>
      </c>
      <c r="AU360">
        <v>18.3310064516129</v>
      </c>
      <c r="AV360">
        <v>17.968709677419401</v>
      </c>
      <c r="AW360">
        <v>999.99441935483901</v>
      </c>
      <c r="AX360">
        <v>101.357322580645</v>
      </c>
      <c r="AY360">
        <v>0.156299225806452</v>
      </c>
      <c r="AZ360">
        <v>38.354264516129</v>
      </c>
      <c r="BA360">
        <v>38.259270967741898</v>
      </c>
      <c r="BB360">
        <v>38.516448387096801</v>
      </c>
      <c r="BC360">
        <v>9997.7416129032299</v>
      </c>
      <c r="BD360">
        <v>3.3446175806451602E-2</v>
      </c>
      <c r="BE360">
        <v>0.375682193548387</v>
      </c>
      <c r="BF360">
        <v>1602614804.2</v>
      </c>
      <c r="BG360" t="s">
        <v>1021</v>
      </c>
      <c r="BH360">
        <v>59</v>
      </c>
      <c r="BI360">
        <v>-1.609</v>
      </c>
      <c r="BJ360">
        <v>3.6999999999999998E-2</v>
      </c>
      <c r="BK360">
        <v>410</v>
      </c>
      <c r="BL360">
        <v>18</v>
      </c>
      <c r="BM360">
        <v>0.35</v>
      </c>
      <c r="BN360">
        <v>0.08</v>
      </c>
      <c r="BO360">
        <v>2.3858176000000002</v>
      </c>
      <c r="BP360">
        <v>-1.4534796267509901E-2</v>
      </c>
      <c r="BQ360">
        <v>2.9552139994254201E-2</v>
      </c>
      <c r="BR360">
        <v>1</v>
      </c>
      <c r="BS360">
        <v>0.36214407999999998</v>
      </c>
      <c r="BT360">
        <v>4.9827407869285096E-3</v>
      </c>
      <c r="BU360">
        <v>9.3734605861442303E-4</v>
      </c>
      <c r="BV360">
        <v>1</v>
      </c>
      <c r="BW360">
        <v>2</v>
      </c>
      <c r="BX360">
        <v>2</v>
      </c>
      <c r="BY360" t="s">
        <v>200</v>
      </c>
      <c r="BZ360">
        <v>100</v>
      </c>
      <c r="CA360">
        <v>100</v>
      </c>
      <c r="CB360">
        <v>-1.609</v>
      </c>
      <c r="CC360">
        <v>3.6999999999999998E-2</v>
      </c>
      <c r="CD360">
        <v>2</v>
      </c>
      <c r="CE360">
        <v>987.16499999999996</v>
      </c>
      <c r="CF360">
        <v>699.34299999999996</v>
      </c>
      <c r="CG360">
        <v>39.999000000000002</v>
      </c>
      <c r="CH360">
        <v>39.230699999999999</v>
      </c>
      <c r="CI360">
        <v>30.000299999999999</v>
      </c>
      <c r="CJ360">
        <v>38.905000000000001</v>
      </c>
      <c r="CK360">
        <v>38.990200000000002</v>
      </c>
      <c r="CL360">
        <v>31.108599999999999</v>
      </c>
      <c r="CM360">
        <v>100</v>
      </c>
      <c r="CN360">
        <v>0</v>
      </c>
      <c r="CO360">
        <v>40</v>
      </c>
      <c r="CP360">
        <v>410</v>
      </c>
      <c r="CQ360">
        <v>10</v>
      </c>
      <c r="CR360">
        <v>97.4114</v>
      </c>
      <c r="CS360">
        <v>105.069</v>
      </c>
    </row>
    <row r="361" spans="1:97" x14ac:dyDescent="0.25">
      <c r="A361">
        <v>345</v>
      </c>
      <c r="B361">
        <v>1602615087.2</v>
      </c>
      <c r="C361">
        <v>25462.4000000954</v>
      </c>
      <c r="D361" t="s">
        <v>1034</v>
      </c>
      <c r="E361" t="s">
        <v>1035</v>
      </c>
      <c r="F361">
        <v>1602615079.2096801</v>
      </c>
      <c r="G361">
        <f t="shared" si="145"/>
        <v>2.8714500299776099E-4</v>
      </c>
      <c r="H361">
        <f t="shared" si="146"/>
        <v>-2.8638718096145777</v>
      </c>
      <c r="I361">
        <f t="shared" si="147"/>
        <v>416.105419354839</v>
      </c>
      <c r="J361">
        <f t="shared" si="148"/>
        <v>1145.0421837392289</v>
      </c>
      <c r="K361">
        <f t="shared" si="149"/>
        <v>116.23372488274994</v>
      </c>
      <c r="L361">
        <f t="shared" si="150"/>
        <v>42.239040205112978</v>
      </c>
      <c r="M361">
        <f t="shared" si="151"/>
        <v>5.8003120207290836E-3</v>
      </c>
      <c r="N361">
        <f t="shared" si="152"/>
        <v>2.5973340324134129</v>
      </c>
      <c r="O361">
        <f t="shared" si="153"/>
        <v>5.7931254630520235E-3</v>
      </c>
      <c r="P361">
        <f t="shared" si="154"/>
        <v>3.6213483418671023E-3</v>
      </c>
      <c r="Q361">
        <f t="shared" si="155"/>
        <v>-1.3613615704838704E-2</v>
      </c>
      <c r="R361">
        <f t="shared" si="156"/>
        <v>37.993032326891523</v>
      </c>
      <c r="S361">
        <f t="shared" si="157"/>
        <v>38.102235483870999</v>
      </c>
      <c r="T361">
        <f t="shared" si="158"/>
        <v>6.6942508138548975</v>
      </c>
      <c r="U361">
        <f t="shared" si="159"/>
        <v>28.050748495106859</v>
      </c>
      <c r="V361">
        <f t="shared" si="160"/>
        <v>1.8751098387944767</v>
      </c>
      <c r="W361">
        <f t="shared" si="161"/>
        <v>6.6847051839688651</v>
      </c>
      <c r="X361">
        <f t="shared" si="162"/>
        <v>4.8191409750604208</v>
      </c>
      <c r="Y361">
        <f t="shared" si="163"/>
        <v>-12.663094632201259</v>
      </c>
      <c r="Z361">
        <f t="shared" si="164"/>
        <v>-3.689498045807873</v>
      </c>
      <c r="AA361">
        <f t="shared" si="165"/>
        <v>-0.34182585480937888</v>
      </c>
      <c r="AB361">
        <f t="shared" si="166"/>
        <v>-16.708032148523351</v>
      </c>
      <c r="AC361">
        <v>-1.21976530181044E-3</v>
      </c>
      <c r="AD361">
        <v>2.35587318328482E-2</v>
      </c>
      <c r="AE361">
        <v>2.6754793170684401</v>
      </c>
      <c r="AF361">
        <v>92</v>
      </c>
      <c r="AG361">
        <v>9</v>
      </c>
      <c r="AH361">
        <f t="shared" si="167"/>
        <v>1</v>
      </c>
      <c r="AI361">
        <f t="shared" si="168"/>
        <v>0</v>
      </c>
      <c r="AJ361">
        <f t="shared" si="169"/>
        <v>51725.012184906533</v>
      </c>
      <c r="AK361">
        <f t="shared" si="170"/>
        <v>-7.1238177419354801E-2</v>
      </c>
      <c r="AL361">
        <f t="shared" si="171"/>
        <v>-3.4906706935483853E-2</v>
      </c>
      <c r="AM361">
        <f t="shared" si="172"/>
        <v>0.49</v>
      </c>
      <c r="AN361">
        <f t="shared" si="173"/>
        <v>0.39</v>
      </c>
      <c r="AO361">
        <v>22.2</v>
      </c>
      <c r="AP361">
        <v>0.5</v>
      </c>
      <c r="AQ361" t="s">
        <v>195</v>
      </c>
      <c r="AR361">
        <v>1602615079.2096801</v>
      </c>
      <c r="AS361">
        <v>416.105419354839</v>
      </c>
      <c r="AT361">
        <v>410.012870967742</v>
      </c>
      <c r="AU361">
        <v>18.472090322580598</v>
      </c>
      <c r="AV361">
        <v>17.846403225806501</v>
      </c>
      <c r="AW361">
        <v>999.99929032258103</v>
      </c>
      <c r="AX361">
        <v>101.353580645161</v>
      </c>
      <c r="AY361">
        <v>0.15684974193548401</v>
      </c>
      <c r="AZ361">
        <v>38.075887096774203</v>
      </c>
      <c r="BA361">
        <v>38.102235483870999</v>
      </c>
      <c r="BB361">
        <v>38.2147419354839</v>
      </c>
      <c r="BC361">
        <v>10008.127741935499</v>
      </c>
      <c r="BD361">
        <v>-7.1238177419354801E-2</v>
      </c>
      <c r="BE361">
        <v>0.381562193548387</v>
      </c>
      <c r="BF361">
        <v>1602615065.8</v>
      </c>
      <c r="BG361" t="s">
        <v>1036</v>
      </c>
      <c r="BH361">
        <v>60</v>
      </c>
      <c r="BI361">
        <v>-1.5389999999999999</v>
      </c>
      <c r="BJ361">
        <v>3.5999999999999997E-2</v>
      </c>
      <c r="BK361">
        <v>410</v>
      </c>
      <c r="BL361">
        <v>18</v>
      </c>
      <c r="BM361">
        <v>0.36</v>
      </c>
      <c r="BN361">
        <v>7.0000000000000007E-2</v>
      </c>
      <c r="BO361">
        <v>4.4401515119999999</v>
      </c>
      <c r="BP361">
        <v>17.079252878872499</v>
      </c>
      <c r="BQ361">
        <v>2.52766062402987</v>
      </c>
      <c r="BR361">
        <v>0</v>
      </c>
      <c r="BS361">
        <v>0.45623014208000001</v>
      </c>
      <c r="BT361">
        <v>1.75973613059626</v>
      </c>
      <c r="BU361">
        <v>0.25829939812460101</v>
      </c>
      <c r="BV361">
        <v>0</v>
      </c>
      <c r="BW361">
        <v>0</v>
      </c>
      <c r="BX361">
        <v>2</v>
      </c>
      <c r="BY361" t="s">
        <v>197</v>
      </c>
      <c r="BZ361">
        <v>100</v>
      </c>
      <c r="CA361">
        <v>100</v>
      </c>
      <c r="CB361">
        <v>-1.5389999999999999</v>
      </c>
      <c r="CC361">
        <v>3.5999999999999997E-2</v>
      </c>
      <c r="CD361">
        <v>2</v>
      </c>
      <c r="CE361">
        <v>987.48</v>
      </c>
      <c r="CF361">
        <v>699.37300000000005</v>
      </c>
      <c r="CG361">
        <v>39.999200000000002</v>
      </c>
      <c r="CH361">
        <v>39.246400000000001</v>
      </c>
      <c r="CI361">
        <v>30.0001</v>
      </c>
      <c r="CJ361">
        <v>38.957500000000003</v>
      </c>
      <c r="CK361">
        <v>39.039200000000001</v>
      </c>
      <c r="CL361">
        <v>31.107600000000001</v>
      </c>
      <c r="CM361">
        <v>100</v>
      </c>
      <c r="CN361">
        <v>0</v>
      </c>
      <c r="CO361">
        <v>40</v>
      </c>
      <c r="CP361">
        <v>410</v>
      </c>
      <c r="CQ361">
        <v>10</v>
      </c>
      <c r="CR361">
        <v>97.411699999999996</v>
      </c>
      <c r="CS361">
        <v>105.074</v>
      </c>
    </row>
    <row r="362" spans="1:97" x14ac:dyDescent="0.25">
      <c r="A362">
        <v>346</v>
      </c>
      <c r="B362">
        <v>1602615092.2</v>
      </c>
      <c r="C362">
        <v>25467.4000000954</v>
      </c>
      <c r="D362" t="s">
        <v>1037</v>
      </c>
      <c r="E362" t="s">
        <v>1038</v>
      </c>
      <c r="F362">
        <v>1602615083.8483901</v>
      </c>
      <c r="G362">
        <f t="shared" si="145"/>
        <v>2.8713576690412755E-4</v>
      </c>
      <c r="H362">
        <f t="shared" si="146"/>
        <v>-2.8463479856075766</v>
      </c>
      <c r="I362">
        <f t="shared" si="147"/>
        <v>416.06629032258098</v>
      </c>
      <c r="J362">
        <f t="shared" si="148"/>
        <v>1140.3549822999476</v>
      </c>
      <c r="K362">
        <f t="shared" si="149"/>
        <v>115.75745238859038</v>
      </c>
      <c r="L362">
        <f t="shared" si="150"/>
        <v>42.234895747441335</v>
      </c>
      <c r="M362">
        <f t="shared" si="151"/>
        <v>5.8003007866878281E-3</v>
      </c>
      <c r="N362">
        <f t="shared" si="152"/>
        <v>2.5966796192790991</v>
      </c>
      <c r="O362">
        <f t="shared" si="153"/>
        <v>5.7931124481102186E-3</v>
      </c>
      <c r="P362">
        <f t="shared" si="154"/>
        <v>3.621340367163091E-3</v>
      </c>
      <c r="Q362">
        <f t="shared" si="155"/>
        <v>-1.5644782467096774E-2</v>
      </c>
      <c r="R362">
        <f t="shared" si="156"/>
        <v>37.991486368908873</v>
      </c>
      <c r="S362">
        <f t="shared" si="157"/>
        <v>38.1013387096774</v>
      </c>
      <c r="T362">
        <f t="shared" si="158"/>
        <v>6.6939257315523646</v>
      </c>
      <c r="U362">
        <f t="shared" si="159"/>
        <v>28.050468456344234</v>
      </c>
      <c r="V362">
        <f t="shared" si="160"/>
        <v>1.8749371467722213</v>
      </c>
      <c r="W362">
        <f t="shared" si="161"/>
        <v>6.6841562724353096</v>
      </c>
      <c r="X362">
        <f t="shared" si="162"/>
        <v>4.8189885847801435</v>
      </c>
      <c r="Y362">
        <f t="shared" si="163"/>
        <v>-12.662687320472024</v>
      </c>
      <c r="Z362">
        <f t="shared" si="164"/>
        <v>-3.7752732969863527</v>
      </c>
      <c r="AA362">
        <f t="shared" si="165"/>
        <v>-0.34985686816611705</v>
      </c>
      <c r="AB362">
        <f t="shared" si="166"/>
        <v>-16.803462268091589</v>
      </c>
      <c r="AC362">
        <v>-1.2192684275338999E-3</v>
      </c>
      <c r="AD362">
        <v>2.3549135127794898E-2</v>
      </c>
      <c r="AE362">
        <v>2.6747930712678598</v>
      </c>
      <c r="AF362">
        <v>91</v>
      </c>
      <c r="AG362">
        <v>9</v>
      </c>
      <c r="AH362">
        <f t="shared" si="167"/>
        <v>1</v>
      </c>
      <c r="AI362">
        <f t="shared" si="168"/>
        <v>0</v>
      </c>
      <c r="AJ362">
        <f t="shared" si="169"/>
        <v>51705.048561037918</v>
      </c>
      <c r="AK362">
        <f t="shared" si="170"/>
        <v>-8.1866993548387099E-2</v>
      </c>
      <c r="AL362">
        <f t="shared" si="171"/>
        <v>-4.0114826838709677E-2</v>
      </c>
      <c r="AM362">
        <f t="shared" si="172"/>
        <v>0.49</v>
      </c>
      <c r="AN362">
        <f t="shared" si="173"/>
        <v>0.39</v>
      </c>
      <c r="AO362">
        <v>22.2</v>
      </c>
      <c r="AP362">
        <v>0.5</v>
      </c>
      <c r="AQ362" t="s">
        <v>195</v>
      </c>
      <c r="AR362">
        <v>1602615083.8483901</v>
      </c>
      <c r="AS362">
        <v>416.06629032258098</v>
      </c>
      <c r="AT362">
        <v>410.01264516128998</v>
      </c>
      <c r="AU362">
        <v>18.470464516128999</v>
      </c>
      <c r="AV362">
        <v>17.844799999999999</v>
      </c>
      <c r="AW362">
        <v>1000.00487096774</v>
      </c>
      <c r="AX362">
        <v>101.353129032258</v>
      </c>
      <c r="AY362">
        <v>0.15688687096774201</v>
      </c>
      <c r="AZ362">
        <v>38.074370967741899</v>
      </c>
      <c r="BA362">
        <v>38.1013387096774</v>
      </c>
      <c r="BB362">
        <v>38.212845161290304</v>
      </c>
      <c r="BC362">
        <v>10004.095483871</v>
      </c>
      <c r="BD362">
        <v>-8.1866993548387099E-2</v>
      </c>
      <c r="BE362">
        <v>0.38137987096774201</v>
      </c>
      <c r="BF362">
        <v>1602615065.8</v>
      </c>
      <c r="BG362" t="s">
        <v>1036</v>
      </c>
      <c r="BH362">
        <v>60</v>
      </c>
      <c r="BI362">
        <v>-1.5389999999999999</v>
      </c>
      <c r="BJ362">
        <v>3.5999999999999997E-2</v>
      </c>
      <c r="BK362">
        <v>410</v>
      </c>
      <c r="BL362">
        <v>18</v>
      </c>
      <c r="BM362">
        <v>0.36</v>
      </c>
      <c r="BN362">
        <v>7.0000000000000007E-2</v>
      </c>
      <c r="BO362">
        <v>5.6490562600000001</v>
      </c>
      <c r="BP362">
        <v>5.2514606057087301</v>
      </c>
      <c r="BQ362">
        <v>1.1981084659658301</v>
      </c>
      <c r="BR362">
        <v>0</v>
      </c>
      <c r="BS362">
        <v>0.58109175400000002</v>
      </c>
      <c r="BT362">
        <v>0.57902449959352298</v>
      </c>
      <c r="BU362">
        <v>0.124762110827964</v>
      </c>
      <c r="BV362">
        <v>0</v>
      </c>
      <c r="BW362">
        <v>0</v>
      </c>
      <c r="BX362">
        <v>2</v>
      </c>
      <c r="BY362" t="s">
        <v>197</v>
      </c>
      <c r="BZ362">
        <v>100</v>
      </c>
      <c r="CA362">
        <v>100</v>
      </c>
      <c r="CB362">
        <v>-1.5389999999999999</v>
      </c>
      <c r="CC362">
        <v>3.5999999999999997E-2</v>
      </c>
      <c r="CD362">
        <v>2</v>
      </c>
      <c r="CE362">
        <v>987.56399999999996</v>
      </c>
      <c r="CF362">
        <v>699.76199999999994</v>
      </c>
      <c r="CG362">
        <v>39.999000000000002</v>
      </c>
      <c r="CH362">
        <v>39.246400000000001</v>
      </c>
      <c r="CI362">
        <v>29.9999</v>
      </c>
      <c r="CJ362">
        <v>38.957500000000003</v>
      </c>
      <c r="CK362">
        <v>39.039200000000001</v>
      </c>
      <c r="CL362">
        <v>31.107099999999999</v>
      </c>
      <c r="CM362">
        <v>100</v>
      </c>
      <c r="CN362">
        <v>0</v>
      </c>
      <c r="CO362">
        <v>40</v>
      </c>
      <c r="CP362">
        <v>410</v>
      </c>
      <c r="CQ362">
        <v>10</v>
      </c>
      <c r="CR362">
        <v>97.411799999999999</v>
      </c>
      <c r="CS362">
        <v>105.074</v>
      </c>
    </row>
    <row r="363" spans="1:97" x14ac:dyDescent="0.25">
      <c r="A363">
        <v>347</v>
      </c>
      <c r="B363">
        <v>1602615097.2</v>
      </c>
      <c r="C363">
        <v>25472.4000000954</v>
      </c>
      <c r="D363" t="s">
        <v>1039</v>
      </c>
      <c r="E363" t="s">
        <v>1040</v>
      </c>
      <c r="F363">
        <v>1602615088.63871</v>
      </c>
      <c r="G363">
        <f t="shared" si="145"/>
        <v>2.873462275233327E-4</v>
      </c>
      <c r="H363">
        <f t="shared" si="146"/>
        <v>-2.8336586347294674</v>
      </c>
      <c r="I363">
        <f t="shared" si="147"/>
        <v>416.03054838709699</v>
      </c>
      <c r="J363">
        <f t="shared" si="148"/>
        <v>1136.4638731757454</v>
      </c>
      <c r="K363">
        <f t="shared" si="149"/>
        <v>115.36207474929873</v>
      </c>
      <c r="L363">
        <f t="shared" si="150"/>
        <v>42.231124414811994</v>
      </c>
      <c r="M363">
        <f t="shared" si="151"/>
        <v>5.8040232158732335E-3</v>
      </c>
      <c r="N363">
        <f t="shared" si="152"/>
        <v>2.5967750637272795</v>
      </c>
      <c r="O363">
        <f t="shared" si="153"/>
        <v>5.7968259182626589E-3</v>
      </c>
      <c r="P363">
        <f t="shared" si="154"/>
        <v>3.6236620895511518E-3</v>
      </c>
      <c r="Q363">
        <f t="shared" si="155"/>
        <v>-1.8538507436129024E-2</v>
      </c>
      <c r="R363">
        <f t="shared" si="156"/>
        <v>37.991377305109644</v>
      </c>
      <c r="S363">
        <f t="shared" si="157"/>
        <v>38.102122580645201</v>
      </c>
      <c r="T363">
        <f t="shared" si="158"/>
        <v>6.69420988547318</v>
      </c>
      <c r="U363">
        <f t="shared" si="159"/>
        <v>28.048453008328927</v>
      </c>
      <c r="V363">
        <f t="shared" si="160"/>
        <v>1.8747991554263974</v>
      </c>
      <c r="W363">
        <f t="shared" si="161"/>
        <v>6.6841445938914346</v>
      </c>
      <c r="X363">
        <f t="shared" si="162"/>
        <v>4.8194107300467826</v>
      </c>
      <c r="Y363">
        <f t="shared" si="163"/>
        <v>-12.671968633778972</v>
      </c>
      <c r="Z363">
        <f t="shared" si="164"/>
        <v>-3.8896679535916117</v>
      </c>
      <c r="AA363">
        <f t="shared" si="165"/>
        <v>-0.36044594814552716</v>
      </c>
      <c r="AB363">
        <f t="shared" si="166"/>
        <v>-16.940621042952241</v>
      </c>
      <c r="AC363">
        <v>-1.2193408865456201E-3</v>
      </c>
      <c r="AD363">
        <v>2.3550534612124901E-2</v>
      </c>
      <c r="AE363">
        <v>2.67489315786325</v>
      </c>
      <c r="AF363">
        <v>92</v>
      </c>
      <c r="AG363">
        <v>9</v>
      </c>
      <c r="AH363">
        <f t="shared" si="167"/>
        <v>1</v>
      </c>
      <c r="AI363">
        <f t="shared" si="168"/>
        <v>0</v>
      </c>
      <c r="AJ363">
        <f t="shared" si="169"/>
        <v>51707.995348669749</v>
      </c>
      <c r="AK363">
        <f t="shared" si="170"/>
        <v>-9.7009458064516094E-2</v>
      </c>
      <c r="AL363">
        <f t="shared" si="171"/>
        <v>-4.7534634451612885E-2</v>
      </c>
      <c r="AM363">
        <f t="shared" si="172"/>
        <v>0.49</v>
      </c>
      <c r="AN363">
        <f t="shared" si="173"/>
        <v>0.39</v>
      </c>
      <c r="AO363">
        <v>22.2</v>
      </c>
      <c r="AP363">
        <v>0.5</v>
      </c>
      <c r="AQ363" t="s">
        <v>195</v>
      </c>
      <c r="AR363">
        <v>1602615088.63871</v>
      </c>
      <c r="AS363">
        <v>416.03054838709699</v>
      </c>
      <c r="AT363">
        <v>410.005258064516</v>
      </c>
      <c r="AU363">
        <v>18.4691677419355</v>
      </c>
      <c r="AV363">
        <v>17.843045161290298</v>
      </c>
      <c r="AW363">
        <v>1000.00703225806</v>
      </c>
      <c r="AX363">
        <v>101.35287096774201</v>
      </c>
      <c r="AY363">
        <v>0.15680080645161301</v>
      </c>
      <c r="AZ363">
        <v>38.074338709677399</v>
      </c>
      <c r="BA363">
        <v>38.102122580645201</v>
      </c>
      <c r="BB363">
        <v>38.213393548387103</v>
      </c>
      <c r="BC363">
        <v>10004.715483870999</v>
      </c>
      <c r="BD363">
        <v>-9.7009458064516094E-2</v>
      </c>
      <c r="BE363">
        <v>0.38151661290322603</v>
      </c>
      <c r="BF363">
        <v>1602615065.8</v>
      </c>
      <c r="BG363" t="s">
        <v>1036</v>
      </c>
      <c r="BH363">
        <v>60</v>
      </c>
      <c r="BI363">
        <v>-1.5389999999999999</v>
      </c>
      <c r="BJ363">
        <v>3.5999999999999997E-2</v>
      </c>
      <c r="BK363">
        <v>410</v>
      </c>
      <c r="BL363">
        <v>18</v>
      </c>
      <c r="BM363">
        <v>0.36</v>
      </c>
      <c r="BN363">
        <v>7.0000000000000007E-2</v>
      </c>
      <c r="BO363">
        <v>6.0578561999999998</v>
      </c>
      <c r="BP363">
        <v>-0.43691203218264502</v>
      </c>
      <c r="BQ363">
        <v>5.49514378297783E-2</v>
      </c>
      <c r="BR363">
        <v>0</v>
      </c>
      <c r="BS363">
        <v>0.62590617999999998</v>
      </c>
      <c r="BT363">
        <v>2.42367511871373E-3</v>
      </c>
      <c r="BU363">
        <v>8.3740228540409999E-4</v>
      </c>
      <c r="BV363">
        <v>1</v>
      </c>
      <c r="BW363">
        <v>1</v>
      </c>
      <c r="BX363">
        <v>2</v>
      </c>
      <c r="BY363" t="s">
        <v>252</v>
      </c>
      <c r="BZ363">
        <v>100</v>
      </c>
      <c r="CA363">
        <v>100</v>
      </c>
      <c r="CB363">
        <v>-1.5389999999999999</v>
      </c>
      <c r="CC363">
        <v>3.5999999999999997E-2</v>
      </c>
      <c r="CD363">
        <v>2</v>
      </c>
      <c r="CE363">
        <v>987.31200000000001</v>
      </c>
      <c r="CF363">
        <v>699.89800000000002</v>
      </c>
      <c r="CG363">
        <v>39.999099999999999</v>
      </c>
      <c r="CH363">
        <v>39.246400000000001</v>
      </c>
      <c r="CI363">
        <v>29.9999</v>
      </c>
      <c r="CJ363">
        <v>38.955300000000001</v>
      </c>
      <c r="CK363">
        <v>39.039200000000001</v>
      </c>
      <c r="CL363">
        <v>31.106999999999999</v>
      </c>
      <c r="CM363">
        <v>100</v>
      </c>
      <c r="CN363">
        <v>0</v>
      </c>
      <c r="CO363">
        <v>40</v>
      </c>
      <c r="CP363">
        <v>410</v>
      </c>
      <c r="CQ363">
        <v>10</v>
      </c>
      <c r="CR363">
        <v>97.412700000000001</v>
      </c>
      <c r="CS363">
        <v>105.075</v>
      </c>
    </row>
    <row r="364" spans="1:97" x14ac:dyDescent="0.25">
      <c r="A364">
        <v>348</v>
      </c>
      <c r="B364">
        <v>1602615102.2</v>
      </c>
      <c r="C364">
        <v>25477.4000000954</v>
      </c>
      <c r="D364" t="s">
        <v>1041</v>
      </c>
      <c r="E364" t="s">
        <v>1042</v>
      </c>
      <c r="F364">
        <v>1602615093.5709701</v>
      </c>
      <c r="G364">
        <f t="shared" si="145"/>
        <v>2.8742924209741033E-4</v>
      </c>
      <c r="H364">
        <f t="shared" si="146"/>
        <v>-2.8193192121209143</v>
      </c>
      <c r="I364">
        <f t="shared" si="147"/>
        <v>415.99483870967703</v>
      </c>
      <c r="J364">
        <f t="shared" si="148"/>
        <v>1132.4118760124175</v>
      </c>
      <c r="K364">
        <f t="shared" si="149"/>
        <v>114.95087054046556</v>
      </c>
      <c r="L364">
        <f t="shared" si="150"/>
        <v>42.227540935373924</v>
      </c>
      <c r="M364">
        <f t="shared" si="151"/>
        <v>5.8056750222593096E-3</v>
      </c>
      <c r="N364">
        <f t="shared" si="152"/>
        <v>2.5960464786722626</v>
      </c>
      <c r="O364">
        <f t="shared" si="153"/>
        <v>5.7984716117790427E-3</v>
      </c>
      <c r="P364">
        <f t="shared" si="154"/>
        <v>3.6246911961531373E-3</v>
      </c>
      <c r="Q364">
        <f t="shared" si="155"/>
        <v>-1.7628728419354828E-2</v>
      </c>
      <c r="R364">
        <f t="shared" si="156"/>
        <v>37.989937911928237</v>
      </c>
      <c r="S364">
        <f t="shared" si="157"/>
        <v>38.101606451612902</v>
      </c>
      <c r="T364">
        <f t="shared" si="158"/>
        <v>6.6940227870645153</v>
      </c>
      <c r="U364">
        <f t="shared" si="159"/>
        <v>28.047192664507133</v>
      </c>
      <c r="V364">
        <f t="shared" si="160"/>
        <v>1.874572760146507</v>
      </c>
      <c r="W364">
        <f t="shared" si="161"/>
        <v>6.6836377621448078</v>
      </c>
      <c r="X364">
        <f t="shared" si="162"/>
        <v>4.8194500269180081</v>
      </c>
      <c r="Y364">
        <f t="shared" si="163"/>
        <v>-12.675629576495796</v>
      </c>
      <c r="Z364">
        <f t="shared" si="164"/>
        <v>-4.0122814816053012</v>
      </c>
      <c r="AA364">
        <f t="shared" si="165"/>
        <v>-0.37190915430580873</v>
      </c>
      <c r="AB364">
        <f t="shared" si="166"/>
        <v>-17.077448940826258</v>
      </c>
      <c r="AC364">
        <v>-1.21878783928519E-3</v>
      </c>
      <c r="AD364">
        <v>2.3539852973550698E-2</v>
      </c>
      <c r="AE364">
        <v>2.6741291413727502</v>
      </c>
      <c r="AF364">
        <v>91</v>
      </c>
      <c r="AG364">
        <v>9</v>
      </c>
      <c r="AH364">
        <f t="shared" si="167"/>
        <v>1</v>
      </c>
      <c r="AI364">
        <f t="shared" si="168"/>
        <v>0</v>
      </c>
      <c r="AJ364">
        <f t="shared" si="169"/>
        <v>51685.74028783122</v>
      </c>
      <c r="AK364">
        <f t="shared" si="170"/>
        <v>-9.2248709677419299E-2</v>
      </c>
      <c r="AL364">
        <f t="shared" si="171"/>
        <v>-4.5201867741935457E-2</v>
      </c>
      <c r="AM364">
        <f t="shared" si="172"/>
        <v>0.49</v>
      </c>
      <c r="AN364">
        <f t="shared" si="173"/>
        <v>0.39</v>
      </c>
      <c r="AO364">
        <v>22.2</v>
      </c>
      <c r="AP364">
        <v>0.5</v>
      </c>
      <c r="AQ364" t="s">
        <v>195</v>
      </c>
      <c r="AR364">
        <v>1602615093.5709701</v>
      </c>
      <c r="AS364">
        <v>415.99483870967703</v>
      </c>
      <c r="AT364">
        <v>410.001451612903</v>
      </c>
      <c r="AU364">
        <v>18.466919354838701</v>
      </c>
      <c r="AV364">
        <v>17.840616129032298</v>
      </c>
      <c r="AW364">
        <v>1000.00970967742</v>
      </c>
      <c r="AX364">
        <v>101.353129032258</v>
      </c>
      <c r="AY364">
        <v>0.15664225806451601</v>
      </c>
      <c r="AZ364">
        <v>38.072938709677402</v>
      </c>
      <c r="BA364">
        <v>38.101606451612902</v>
      </c>
      <c r="BB364">
        <v>38.211180645161299</v>
      </c>
      <c r="BC364">
        <v>10000.1522580645</v>
      </c>
      <c r="BD364">
        <v>-9.2248709677419299E-2</v>
      </c>
      <c r="BE364">
        <v>0.39200041935483898</v>
      </c>
      <c r="BF364">
        <v>1602615065.8</v>
      </c>
      <c r="BG364" t="s">
        <v>1036</v>
      </c>
      <c r="BH364">
        <v>60</v>
      </c>
      <c r="BI364">
        <v>-1.5389999999999999</v>
      </c>
      <c r="BJ364">
        <v>3.5999999999999997E-2</v>
      </c>
      <c r="BK364">
        <v>410</v>
      </c>
      <c r="BL364">
        <v>18</v>
      </c>
      <c r="BM364">
        <v>0.36</v>
      </c>
      <c r="BN364">
        <v>7.0000000000000007E-2</v>
      </c>
      <c r="BO364">
        <v>6.0191290000000004</v>
      </c>
      <c r="BP364">
        <v>-0.367284946940791</v>
      </c>
      <c r="BQ364">
        <v>4.56606216011127E-2</v>
      </c>
      <c r="BR364">
        <v>0</v>
      </c>
      <c r="BS364">
        <v>0.62605708000000004</v>
      </c>
      <c r="BT364">
        <v>4.11098205049641E-3</v>
      </c>
      <c r="BU364">
        <v>8.3685262358434997E-4</v>
      </c>
      <c r="BV364">
        <v>1</v>
      </c>
      <c r="BW364">
        <v>1</v>
      </c>
      <c r="BX364">
        <v>2</v>
      </c>
      <c r="BY364" t="s">
        <v>252</v>
      </c>
      <c r="BZ364">
        <v>100</v>
      </c>
      <c r="CA364">
        <v>100</v>
      </c>
      <c r="CB364">
        <v>-1.5389999999999999</v>
      </c>
      <c r="CC364">
        <v>3.5999999999999997E-2</v>
      </c>
      <c r="CD364">
        <v>2</v>
      </c>
      <c r="CE364">
        <v>987.87</v>
      </c>
      <c r="CF364">
        <v>699.81399999999996</v>
      </c>
      <c r="CG364">
        <v>39.999000000000002</v>
      </c>
      <c r="CH364">
        <v>39.243099999999998</v>
      </c>
      <c r="CI364">
        <v>29.9999</v>
      </c>
      <c r="CJ364">
        <v>38.953699999999998</v>
      </c>
      <c r="CK364">
        <v>39.035499999999999</v>
      </c>
      <c r="CL364">
        <v>31.1081</v>
      </c>
      <c r="CM364">
        <v>100</v>
      </c>
      <c r="CN364">
        <v>0</v>
      </c>
      <c r="CO364">
        <v>40</v>
      </c>
      <c r="CP364">
        <v>410</v>
      </c>
      <c r="CQ364">
        <v>10</v>
      </c>
      <c r="CR364">
        <v>97.414299999999997</v>
      </c>
      <c r="CS364">
        <v>105.07599999999999</v>
      </c>
    </row>
    <row r="365" spans="1:97" x14ac:dyDescent="0.25">
      <c r="A365">
        <v>349</v>
      </c>
      <c r="B365">
        <v>1602615107.2</v>
      </c>
      <c r="C365">
        <v>25482.4000000954</v>
      </c>
      <c r="D365" t="s">
        <v>1043</v>
      </c>
      <c r="E365" t="s">
        <v>1044</v>
      </c>
      <c r="F365">
        <v>1602615098.5709701</v>
      </c>
      <c r="G365">
        <f t="shared" si="145"/>
        <v>2.8764164117564843E-4</v>
      </c>
      <c r="H365">
        <f t="shared" si="146"/>
        <v>-2.8082808928483125</v>
      </c>
      <c r="I365">
        <f t="shared" si="147"/>
        <v>415.96216129032302</v>
      </c>
      <c r="J365">
        <f t="shared" si="148"/>
        <v>1128.9772763948135</v>
      </c>
      <c r="K365">
        <f t="shared" si="149"/>
        <v>114.60263005746503</v>
      </c>
      <c r="L365">
        <f t="shared" si="150"/>
        <v>42.2243730542436</v>
      </c>
      <c r="M365">
        <f t="shared" si="151"/>
        <v>5.8093319546198398E-3</v>
      </c>
      <c r="N365">
        <f t="shared" si="152"/>
        <v>2.5966434739379443</v>
      </c>
      <c r="O365">
        <f t="shared" si="153"/>
        <v>5.80212112866844E-3</v>
      </c>
      <c r="P365">
        <f t="shared" si="154"/>
        <v>3.6269728093814117E-3</v>
      </c>
      <c r="Q365">
        <f t="shared" si="155"/>
        <v>-1.5135271030645171E-2</v>
      </c>
      <c r="R365">
        <f t="shared" si="156"/>
        <v>37.988684551649833</v>
      </c>
      <c r="S365">
        <f t="shared" si="157"/>
        <v>38.102499999999999</v>
      </c>
      <c r="T365">
        <f t="shared" si="158"/>
        <v>6.694346704056561</v>
      </c>
      <c r="U365">
        <f t="shared" si="159"/>
        <v>28.045778168524816</v>
      </c>
      <c r="V365">
        <f t="shared" si="160"/>
        <v>1.8743537693633308</v>
      </c>
      <c r="W365">
        <f t="shared" si="161"/>
        <v>6.6831940197932473</v>
      </c>
      <c r="X365">
        <f t="shared" si="162"/>
        <v>4.8199929346932304</v>
      </c>
      <c r="Y365">
        <f t="shared" si="163"/>
        <v>-12.684996375846096</v>
      </c>
      <c r="Z365">
        <f t="shared" si="164"/>
        <v>-4.3098931576667008</v>
      </c>
      <c r="AA365">
        <f t="shared" si="165"/>
        <v>-0.39940309252360429</v>
      </c>
      <c r="AB365">
        <f t="shared" si="166"/>
        <v>-17.409427897067047</v>
      </c>
      <c r="AC365">
        <v>-1.2192409876895999E-3</v>
      </c>
      <c r="AD365">
        <v>2.3548605150485E-2</v>
      </c>
      <c r="AE365">
        <v>2.6747551679701198</v>
      </c>
      <c r="AF365">
        <v>91</v>
      </c>
      <c r="AG365">
        <v>9</v>
      </c>
      <c r="AH365">
        <f t="shared" si="167"/>
        <v>1</v>
      </c>
      <c r="AI365">
        <f t="shared" si="168"/>
        <v>0</v>
      </c>
      <c r="AJ365">
        <f t="shared" si="169"/>
        <v>51704.384516759623</v>
      </c>
      <c r="AK365">
        <f t="shared" si="170"/>
        <v>-7.9200790322580705E-2</v>
      </c>
      <c r="AL365">
        <f t="shared" si="171"/>
        <v>-3.8808387258064542E-2</v>
      </c>
      <c r="AM365">
        <f t="shared" si="172"/>
        <v>0.49</v>
      </c>
      <c r="AN365">
        <f t="shared" si="173"/>
        <v>0.39</v>
      </c>
      <c r="AO365">
        <v>22.2</v>
      </c>
      <c r="AP365">
        <v>0.5</v>
      </c>
      <c r="AQ365" t="s">
        <v>195</v>
      </c>
      <c r="AR365">
        <v>1602615098.5709701</v>
      </c>
      <c r="AS365">
        <v>415.96216129032302</v>
      </c>
      <c r="AT365">
        <v>409.99345161290302</v>
      </c>
      <c r="AU365">
        <v>18.464696774193499</v>
      </c>
      <c r="AV365">
        <v>17.837929032258099</v>
      </c>
      <c r="AW365">
        <v>1000.0092580645201</v>
      </c>
      <c r="AX365">
        <v>101.35361290322599</v>
      </c>
      <c r="AY365">
        <v>0.15651706451612901</v>
      </c>
      <c r="AZ365">
        <v>38.071712903225801</v>
      </c>
      <c r="BA365">
        <v>38.102499999999999</v>
      </c>
      <c r="BB365">
        <v>38.209777419354801</v>
      </c>
      <c r="BC365">
        <v>10003.822580645199</v>
      </c>
      <c r="BD365">
        <v>-7.9200790322580705E-2</v>
      </c>
      <c r="BE365">
        <v>0.39564700000000003</v>
      </c>
      <c r="BF365">
        <v>1602615065.8</v>
      </c>
      <c r="BG365" t="s">
        <v>1036</v>
      </c>
      <c r="BH365">
        <v>60</v>
      </c>
      <c r="BI365">
        <v>-1.5389999999999999</v>
      </c>
      <c r="BJ365">
        <v>3.5999999999999997E-2</v>
      </c>
      <c r="BK365">
        <v>410</v>
      </c>
      <c r="BL365">
        <v>18</v>
      </c>
      <c r="BM365">
        <v>0.36</v>
      </c>
      <c r="BN365">
        <v>7.0000000000000007E-2</v>
      </c>
      <c r="BO365">
        <v>5.9924542000000001</v>
      </c>
      <c r="BP365">
        <v>-0.33596555599497402</v>
      </c>
      <c r="BQ365">
        <v>4.2226467344072302E-2</v>
      </c>
      <c r="BR365">
        <v>0</v>
      </c>
      <c r="BS365">
        <v>0.62635669999999999</v>
      </c>
      <c r="BT365">
        <v>3.9070543235828897E-3</v>
      </c>
      <c r="BU365">
        <v>7.9673017389829599E-4</v>
      </c>
      <c r="BV365">
        <v>1</v>
      </c>
      <c r="BW365">
        <v>1</v>
      </c>
      <c r="BX365">
        <v>2</v>
      </c>
      <c r="BY365" t="s">
        <v>252</v>
      </c>
      <c r="BZ365">
        <v>100</v>
      </c>
      <c r="CA365">
        <v>100</v>
      </c>
      <c r="CB365">
        <v>-1.5389999999999999</v>
      </c>
      <c r="CC365">
        <v>3.5999999999999997E-2</v>
      </c>
      <c r="CD365">
        <v>2</v>
      </c>
      <c r="CE365">
        <v>987.73199999999997</v>
      </c>
      <c r="CF365">
        <v>699.72299999999996</v>
      </c>
      <c r="CG365">
        <v>39.9983</v>
      </c>
      <c r="CH365">
        <v>39.242600000000003</v>
      </c>
      <c r="CI365">
        <v>29.9998</v>
      </c>
      <c r="CJ365">
        <v>38.953699999999998</v>
      </c>
      <c r="CK365">
        <v>39.035499999999999</v>
      </c>
      <c r="CL365">
        <v>31.1082</v>
      </c>
      <c r="CM365">
        <v>100</v>
      </c>
      <c r="CN365">
        <v>0</v>
      </c>
      <c r="CO365">
        <v>40</v>
      </c>
      <c r="CP365">
        <v>410</v>
      </c>
      <c r="CQ365">
        <v>10</v>
      </c>
      <c r="CR365">
        <v>97.415499999999994</v>
      </c>
      <c r="CS365">
        <v>105.077</v>
      </c>
    </row>
    <row r="366" spans="1:97" x14ac:dyDescent="0.25">
      <c r="A366">
        <v>350</v>
      </c>
      <c r="B366">
        <v>1602615112.2</v>
      </c>
      <c r="C366">
        <v>25487.4000000954</v>
      </c>
      <c r="D366" t="s">
        <v>1045</v>
      </c>
      <c r="E366" t="s">
        <v>1046</v>
      </c>
      <c r="F366">
        <v>1602615103.57742</v>
      </c>
      <c r="G366">
        <f t="shared" si="145"/>
        <v>2.8785032078485655E-4</v>
      </c>
      <c r="H366">
        <f t="shared" si="146"/>
        <v>-2.7991400842651792</v>
      </c>
      <c r="I366">
        <f t="shared" si="147"/>
        <v>415.93403225806401</v>
      </c>
      <c r="J366">
        <f t="shared" si="148"/>
        <v>1125.8849855180983</v>
      </c>
      <c r="K366">
        <f t="shared" si="149"/>
        <v>114.28875891996978</v>
      </c>
      <c r="L366">
        <f t="shared" si="150"/>
        <v>42.221527909867199</v>
      </c>
      <c r="M366">
        <f t="shared" si="151"/>
        <v>5.8144386040205184E-3</v>
      </c>
      <c r="N366">
        <f t="shared" si="152"/>
        <v>2.5962922017138661</v>
      </c>
      <c r="O366">
        <f t="shared" si="153"/>
        <v>5.8072141277527214E-3</v>
      </c>
      <c r="P366">
        <f t="shared" si="154"/>
        <v>3.6301571580419911E-3</v>
      </c>
      <c r="Q366">
        <f t="shared" si="155"/>
        <v>-1.1041909030645152E-2</v>
      </c>
      <c r="R366">
        <f t="shared" si="156"/>
        <v>37.987421425748444</v>
      </c>
      <c r="S366">
        <f t="shared" si="157"/>
        <v>38.099887096774196</v>
      </c>
      <c r="T366">
        <f t="shared" si="158"/>
        <v>6.6933995482228976</v>
      </c>
      <c r="U366">
        <f t="shared" si="159"/>
        <v>28.043972163744296</v>
      </c>
      <c r="V366">
        <f t="shared" si="160"/>
        <v>1.874109289653686</v>
      </c>
      <c r="W366">
        <f t="shared" si="161"/>
        <v>6.682752638289112</v>
      </c>
      <c r="X366">
        <f t="shared" si="162"/>
        <v>4.8192902585692119</v>
      </c>
      <c r="Y366">
        <f t="shared" si="163"/>
        <v>-12.694199146612174</v>
      </c>
      <c r="Z366">
        <f t="shared" si="164"/>
        <v>-4.1142533315782837</v>
      </c>
      <c r="AA366">
        <f t="shared" si="165"/>
        <v>-0.3813174485738911</v>
      </c>
      <c r="AB366">
        <f t="shared" si="166"/>
        <v>-17.200811835794994</v>
      </c>
      <c r="AC366">
        <v>-1.21897434077468E-3</v>
      </c>
      <c r="AD366">
        <v>2.3543455091573399E-2</v>
      </c>
      <c r="AE366">
        <v>2.6743868127883301</v>
      </c>
      <c r="AF366">
        <v>91</v>
      </c>
      <c r="AG366">
        <v>9</v>
      </c>
      <c r="AH366">
        <f t="shared" si="167"/>
        <v>1</v>
      </c>
      <c r="AI366">
        <f t="shared" si="168"/>
        <v>0</v>
      </c>
      <c r="AJ366">
        <f t="shared" si="169"/>
        <v>51693.743662835681</v>
      </c>
      <c r="AK366">
        <f t="shared" si="170"/>
        <v>-5.77807903225806E-2</v>
      </c>
      <c r="AL366">
        <f t="shared" si="171"/>
        <v>-2.8312587258064494E-2</v>
      </c>
      <c r="AM366">
        <f t="shared" si="172"/>
        <v>0.49</v>
      </c>
      <c r="AN366">
        <f t="shared" si="173"/>
        <v>0.39</v>
      </c>
      <c r="AO366">
        <v>22.2</v>
      </c>
      <c r="AP366">
        <v>0.5</v>
      </c>
      <c r="AQ366" t="s">
        <v>195</v>
      </c>
      <c r="AR366">
        <v>1602615103.57742</v>
      </c>
      <c r="AS366">
        <v>415.93403225806401</v>
      </c>
      <c r="AT366">
        <v>409.98574193548399</v>
      </c>
      <c r="AU366">
        <v>18.462283870967699</v>
      </c>
      <c r="AV366">
        <v>17.835054838709699</v>
      </c>
      <c r="AW366">
        <v>1000.00122580645</v>
      </c>
      <c r="AX366">
        <v>101.35367741935499</v>
      </c>
      <c r="AY366">
        <v>0.15647716129032299</v>
      </c>
      <c r="AZ366">
        <v>38.070493548387098</v>
      </c>
      <c r="BA366">
        <v>38.099887096774196</v>
      </c>
      <c r="BB366">
        <v>38.206419354838701</v>
      </c>
      <c r="BC366">
        <v>10001.6283870968</v>
      </c>
      <c r="BD366">
        <v>-5.77807903225806E-2</v>
      </c>
      <c r="BE366">
        <v>0.40312229032258101</v>
      </c>
      <c r="BF366">
        <v>1602615065.8</v>
      </c>
      <c r="BG366" t="s">
        <v>1036</v>
      </c>
      <c r="BH366">
        <v>60</v>
      </c>
      <c r="BI366">
        <v>-1.5389999999999999</v>
      </c>
      <c r="BJ366">
        <v>3.5999999999999997E-2</v>
      </c>
      <c r="BK366">
        <v>410</v>
      </c>
      <c r="BL366">
        <v>18</v>
      </c>
      <c r="BM366">
        <v>0.36</v>
      </c>
      <c r="BN366">
        <v>7.0000000000000007E-2</v>
      </c>
      <c r="BO366">
        <v>5.9693322000000002</v>
      </c>
      <c r="BP366">
        <v>-0.26950764226679003</v>
      </c>
      <c r="BQ366">
        <v>3.5295336875570502E-2</v>
      </c>
      <c r="BR366">
        <v>0</v>
      </c>
      <c r="BS366">
        <v>0.62690488</v>
      </c>
      <c r="BT366">
        <v>6.7784012920702203E-3</v>
      </c>
      <c r="BU366">
        <v>1.0830936181143399E-3</v>
      </c>
      <c r="BV366">
        <v>1</v>
      </c>
      <c r="BW366">
        <v>1</v>
      </c>
      <c r="BX366">
        <v>2</v>
      </c>
      <c r="BY366" t="s">
        <v>252</v>
      </c>
      <c r="BZ366">
        <v>100</v>
      </c>
      <c r="CA366">
        <v>100</v>
      </c>
      <c r="CB366">
        <v>-1.5389999999999999</v>
      </c>
      <c r="CC366">
        <v>3.5999999999999997E-2</v>
      </c>
      <c r="CD366">
        <v>2</v>
      </c>
      <c r="CE366">
        <v>987.53499999999997</v>
      </c>
      <c r="CF366">
        <v>699.86</v>
      </c>
      <c r="CG366">
        <v>39.9983</v>
      </c>
      <c r="CH366">
        <v>39.240200000000002</v>
      </c>
      <c r="CI366">
        <v>29.9998</v>
      </c>
      <c r="CJ366">
        <v>38.951599999999999</v>
      </c>
      <c r="CK366">
        <v>39.035499999999999</v>
      </c>
      <c r="CL366">
        <v>31.109500000000001</v>
      </c>
      <c r="CM366">
        <v>100</v>
      </c>
      <c r="CN366">
        <v>0</v>
      </c>
      <c r="CO366">
        <v>40</v>
      </c>
      <c r="CP366">
        <v>410</v>
      </c>
      <c r="CQ366">
        <v>10</v>
      </c>
      <c r="CR366">
        <v>97.416499999999999</v>
      </c>
      <c r="CS366">
        <v>105.077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209</v>
      </c>
      <c r="B14" t="s">
        <v>210</v>
      </c>
    </row>
    <row r="15" spans="1:2" x14ac:dyDescent="0.25">
      <c r="A15" t="s">
        <v>224</v>
      </c>
      <c r="B15" t="s">
        <v>225</v>
      </c>
    </row>
    <row r="16" spans="1:2" x14ac:dyDescent="0.25">
      <c r="A16" t="s">
        <v>239</v>
      </c>
      <c r="B16" t="s">
        <v>240</v>
      </c>
    </row>
    <row r="17" spans="1:2" x14ac:dyDescent="0.25">
      <c r="A17" t="s">
        <v>255</v>
      </c>
      <c r="B17" t="s">
        <v>256</v>
      </c>
    </row>
    <row r="18" spans="1:2" x14ac:dyDescent="0.25">
      <c r="A18" t="s">
        <v>270</v>
      </c>
      <c r="B18" t="s">
        <v>271</v>
      </c>
    </row>
    <row r="19" spans="1:2" x14ac:dyDescent="0.25">
      <c r="A19" t="s">
        <v>285</v>
      </c>
      <c r="B19" t="s">
        <v>286</v>
      </c>
    </row>
    <row r="20" spans="1:2" x14ac:dyDescent="0.25">
      <c r="A20" t="s">
        <v>298</v>
      </c>
      <c r="B20" t="s">
        <v>299</v>
      </c>
    </row>
    <row r="21" spans="1:2" x14ac:dyDescent="0.25">
      <c r="A21" t="s">
        <v>313</v>
      </c>
      <c r="B21" t="s">
        <v>314</v>
      </c>
    </row>
    <row r="22" spans="1:2" x14ac:dyDescent="0.25">
      <c r="A22" t="s">
        <v>328</v>
      </c>
      <c r="B22" t="s">
        <v>329</v>
      </c>
    </row>
    <row r="23" spans="1:2" x14ac:dyDescent="0.25">
      <c r="A23" t="s">
        <v>343</v>
      </c>
      <c r="B23" t="s">
        <v>344</v>
      </c>
    </row>
    <row r="24" spans="1:2" x14ac:dyDescent="0.25">
      <c r="A24" t="s">
        <v>358</v>
      </c>
      <c r="B24" t="s">
        <v>359</v>
      </c>
    </row>
    <row r="25" spans="1:2" x14ac:dyDescent="0.25">
      <c r="A25" t="s">
        <v>373</v>
      </c>
      <c r="B25" t="s">
        <v>374</v>
      </c>
    </row>
    <row r="26" spans="1:2" x14ac:dyDescent="0.25">
      <c r="A26" t="s">
        <v>388</v>
      </c>
      <c r="B26" t="s">
        <v>389</v>
      </c>
    </row>
    <row r="27" spans="1:2" x14ac:dyDescent="0.25">
      <c r="A27" t="s">
        <v>403</v>
      </c>
      <c r="B27" t="s">
        <v>404</v>
      </c>
    </row>
    <row r="28" spans="1:2" x14ac:dyDescent="0.25">
      <c r="A28" t="s">
        <v>418</v>
      </c>
      <c r="B28" t="s">
        <v>271</v>
      </c>
    </row>
    <row r="29" spans="1:2" x14ac:dyDescent="0.25">
      <c r="A29" t="s">
        <v>430</v>
      </c>
      <c r="B29" t="s">
        <v>286</v>
      </c>
    </row>
    <row r="30" spans="1:2" x14ac:dyDescent="0.25">
      <c r="A30" t="s">
        <v>444</v>
      </c>
      <c r="B30" t="s">
        <v>445</v>
      </c>
    </row>
    <row r="31" spans="1:2" x14ac:dyDescent="0.25">
      <c r="A31" t="s">
        <v>459</v>
      </c>
      <c r="B31" t="s">
        <v>256</v>
      </c>
    </row>
    <row r="32" spans="1:2" x14ac:dyDescent="0.25">
      <c r="A32" t="s">
        <v>473</v>
      </c>
      <c r="B32" t="s">
        <v>474</v>
      </c>
    </row>
    <row r="33" spans="1:2" x14ac:dyDescent="0.25">
      <c r="A33" t="s">
        <v>488</v>
      </c>
      <c r="B33" t="s">
        <v>489</v>
      </c>
    </row>
    <row r="34" spans="1:2" x14ac:dyDescent="0.25">
      <c r="A34" t="s">
        <v>503</v>
      </c>
      <c r="B34" t="s">
        <v>504</v>
      </c>
    </row>
    <row r="35" spans="1:2" x14ac:dyDescent="0.25">
      <c r="A35" t="s">
        <v>518</v>
      </c>
      <c r="B35" t="s">
        <v>519</v>
      </c>
    </row>
    <row r="36" spans="1:2" x14ac:dyDescent="0.25">
      <c r="A36" t="s">
        <v>533</v>
      </c>
      <c r="B36" t="s">
        <v>534</v>
      </c>
    </row>
    <row r="37" spans="1:2" x14ac:dyDescent="0.25">
      <c r="A37" t="s">
        <v>546</v>
      </c>
      <c r="B37" t="s">
        <v>547</v>
      </c>
    </row>
    <row r="38" spans="1:2" x14ac:dyDescent="0.25">
      <c r="A38" t="s">
        <v>561</v>
      </c>
      <c r="B38" t="s">
        <v>562</v>
      </c>
    </row>
    <row r="39" spans="1:2" x14ac:dyDescent="0.25">
      <c r="A39" t="s">
        <v>575</v>
      </c>
      <c r="B39" t="s">
        <v>225</v>
      </c>
    </row>
    <row r="40" spans="1:2" x14ac:dyDescent="0.25">
      <c r="A40" t="s">
        <v>589</v>
      </c>
      <c r="B40" t="s">
        <v>240</v>
      </c>
    </row>
    <row r="41" spans="1:2" x14ac:dyDescent="0.25">
      <c r="A41" t="s">
        <v>603</v>
      </c>
      <c r="B41" t="s">
        <v>256</v>
      </c>
    </row>
    <row r="42" spans="1:2" x14ac:dyDescent="0.25">
      <c r="A42" t="s">
        <v>617</v>
      </c>
      <c r="B42" t="s">
        <v>618</v>
      </c>
    </row>
    <row r="43" spans="1:2" x14ac:dyDescent="0.25">
      <c r="A43" t="s">
        <v>632</v>
      </c>
      <c r="B43" t="s">
        <v>314</v>
      </c>
    </row>
    <row r="44" spans="1:2" x14ac:dyDescent="0.25">
      <c r="A44" t="s">
        <v>646</v>
      </c>
      <c r="B44" t="s">
        <v>286</v>
      </c>
    </row>
    <row r="45" spans="1:2" x14ac:dyDescent="0.25">
      <c r="A45" t="s">
        <v>658</v>
      </c>
      <c r="B45" t="s">
        <v>659</v>
      </c>
    </row>
    <row r="46" spans="1:2" x14ac:dyDescent="0.25">
      <c r="A46" t="s">
        <v>673</v>
      </c>
      <c r="B46" t="s">
        <v>674</v>
      </c>
    </row>
    <row r="47" spans="1:2" x14ac:dyDescent="0.25">
      <c r="A47" t="s">
        <v>688</v>
      </c>
      <c r="B47" t="s">
        <v>689</v>
      </c>
    </row>
    <row r="48" spans="1:2" x14ac:dyDescent="0.25">
      <c r="A48" t="s">
        <v>703</v>
      </c>
      <c r="B48" t="s">
        <v>389</v>
      </c>
    </row>
    <row r="49" spans="1:2" x14ac:dyDescent="0.25">
      <c r="A49" t="s">
        <v>715</v>
      </c>
      <c r="B49" t="s">
        <v>329</v>
      </c>
    </row>
    <row r="50" spans="1:2" x14ac:dyDescent="0.25">
      <c r="A50" t="s">
        <v>727</v>
      </c>
      <c r="B50" t="s">
        <v>659</v>
      </c>
    </row>
    <row r="51" spans="1:2" x14ac:dyDescent="0.25">
      <c r="A51" t="s">
        <v>741</v>
      </c>
      <c r="B51" t="s">
        <v>359</v>
      </c>
    </row>
    <row r="52" spans="1:2" x14ac:dyDescent="0.25">
      <c r="A52" t="s">
        <v>755</v>
      </c>
      <c r="B52" t="s">
        <v>286</v>
      </c>
    </row>
    <row r="53" spans="1:2" x14ac:dyDescent="0.25">
      <c r="A53" t="s">
        <v>769</v>
      </c>
      <c r="B53" t="s">
        <v>770</v>
      </c>
    </row>
    <row r="54" spans="1:2" x14ac:dyDescent="0.25">
      <c r="A54" t="s">
        <v>784</v>
      </c>
      <c r="B54" t="s">
        <v>618</v>
      </c>
    </row>
    <row r="55" spans="1:2" x14ac:dyDescent="0.25">
      <c r="A55" t="s">
        <v>798</v>
      </c>
      <c r="B55" t="s">
        <v>799</v>
      </c>
    </row>
    <row r="56" spans="1:2" x14ac:dyDescent="0.25">
      <c r="A56" t="s">
        <v>811</v>
      </c>
      <c r="B56" t="s">
        <v>240</v>
      </c>
    </row>
    <row r="57" spans="1:2" x14ac:dyDescent="0.25">
      <c r="A57" t="s">
        <v>825</v>
      </c>
      <c r="B57" t="s">
        <v>225</v>
      </c>
    </row>
    <row r="58" spans="1:2" x14ac:dyDescent="0.25">
      <c r="A58" t="s">
        <v>839</v>
      </c>
      <c r="B58" t="s">
        <v>840</v>
      </c>
    </row>
    <row r="59" spans="1:2" x14ac:dyDescent="0.25">
      <c r="A59" t="s">
        <v>854</v>
      </c>
      <c r="B59" t="s">
        <v>534</v>
      </c>
    </row>
    <row r="60" spans="1:2" x14ac:dyDescent="0.25">
      <c r="A60" t="s">
        <v>866</v>
      </c>
      <c r="B60" t="s">
        <v>519</v>
      </c>
    </row>
    <row r="61" spans="1:2" x14ac:dyDescent="0.25">
      <c r="A61" t="s">
        <v>880</v>
      </c>
      <c r="B61" t="s">
        <v>881</v>
      </c>
    </row>
    <row r="62" spans="1:2" x14ac:dyDescent="0.25">
      <c r="A62" t="s">
        <v>893</v>
      </c>
      <c r="B62" t="s">
        <v>519</v>
      </c>
    </row>
    <row r="63" spans="1:2" x14ac:dyDescent="0.25">
      <c r="A63" t="s">
        <v>907</v>
      </c>
      <c r="B63" t="s">
        <v>240</v>
      </c>
    </row>
    <row r="64" spans="1:2" x14ac:dyDescent="0.25">
      <c r="A64" t="s">
        <v>921</v>
      </c>
      <c r="B64" t="s">
        <v>534</v>
      </c>
    </row>
    <row r="65" spans="1:2" x14ac:dyDescent="0.25">
      <c r="A65" t="s">
        <v>935</v>
      </c>
      <c r="B65" t="s">
        <v>799</v>
      </c>
    </row>
    <row r="66" spans="1:2" x14ac:dyDescent="0.25">
      <c r="A66" t="s">
        <v>949</v>
      </c>
      <c r="B66" t="s">
        <v>271</v>
      </c>
    </row>
    <row r="67" spans="1:2" x14ac:dyDescent="0.25">
      <c r="A67" t="s">
        <v>963</v>
      </c>
      <c r="B67" t="s">
        <v>445</v>
      </c>
    </row>
    <row r="68" spans="1:2" x14ac:dyDescent="0.25">
      <c r="A68" t="s">
        <v>975</v>
      </c>
      <c r="B68" t="s">
        <v>976</v>
      </c>
    </row>
    <row r="69" spans="1:2" x14ac:dyDescent="0.25">
      <c r="A69" t="s">
        <v>990</v>
      </c>
      <c r="B69" t="s">
        <v>404</v>
      </c>
    </row>
    <row r="70" spans="1:2" x14ac:dyDescent="0.25">
      <c r="A70" t="s">
        <v>1004</v>
      </c>
      <c r="B70" t="s">
        <v>286</v>
      </c>
    </row>
    <row r="71" spans="1:2" x14ac:dyDescent="0.25">
      <c r="A71" t="s">
        <v>1018</v>
      </c>
      <c r="B71" t="s">
        <v>659</v>
      </c>
    </row>
    <row r="72" spans="1:2" x14ac:dyDescent="0.25">
      <c r="A72" t="s">
        <v>1032</v>
      </c>
      <c r="B72" t="s">
        <v>1033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Chieppa</cp:lastModifiedBy>
  <dcterms:created xsi:type="dcterms:W3CDTF">2020-10-13T13:53:23Z</dcterms:created>
  <dcterms:modified xsi:type="dcterms:W3CDTF">2020-10-23T16:38:00Z</dcterms:modified>
</cp:coreProperties>
</file>